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1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29f448ec057303af/Pulpit/MECC/2024 Autumn Season/Excel On Rocky Top 2024/"/>
    </mc:Choice>
  </mc:AlternateContent>
  <xr:revisionPtr revIDLastSave="235" documentId="13_ncr:1_{001C0B71-DFBC-41DE-8DFB-3F4F0B30C3F1}" xr6:coauthVersionLast="47" xr6:coauthVersionMax="47" xr10:uidLastSave="{00D32C00-3D9D-4D60-9011-4344C628B76F}"/>
  <bookViews>
    <workbookView xWindow="-120" yWindow="-120" windowWidth="51840" windowHeight="21120" xr2:uid="{00000000-000D-0000-FFFF-FFFF00000000}"/>
  </bookViews>
  <sheets>
    <sheet name="Case" sheetId="13" r:id="rId1"/>
    <sheet name="Case Data" sheetId="6" r:id="rId2"/>
    <sheet name="Graded Answers" sheetId="19" state="hidden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</externalReferences>
  <definedNames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MacroMode" hidden="1">0</definedName>
    <definedName name="_AtRisk_SimSetting_MacroRecalculationBehavior" hidden="1">0</definedName>
    <definedName name="_AtRisk_SimSetting_MaxAutoIterations" hidden="1">50000</definedName>
    <definedName name="_AtRisk_SimSetting_MultipleCPUCount" hidden="1">2</definedName>
    <definedName name="_AtRisk_SimSetting_MultipleCPUManualCount" hidden="1">2</definedName>
    <definedName name="_AtRisk_SimSetting_MultipleCPUMode" hidden="1">2</definedName>
    <definedName name="_AtRisk_SimSetting_MultipleCPUModeV8" hidden="1">2</definedName>
    <definedName name="_AtRisk_SimSetting_RandomNumberGenerator" hidden="1">0</definedName>
    <definedName name="_AtRisk_SimSetting_ShowSimulationProgressWindow" hidden="1">TRUE</definedName>
    <definedName name="_AtRisk_SimSetting_SimName001" hidden="1">"Scen 1(Base=123.42, S0=126.12, V=31.97%)"</definedName>
    <definedName name="_AtRisk_SimSetting_SimName002" hidden="1">"Scen 2(Base=123.42, S0=130, V=31.97%)"</definedName>
    <definedName name="_AtRisk_SimSetting_SimName003" hidden="1">"Scen 3(Base=123.42, S0=132, V=31.97%)"</definedName>
    <definedName name="_AtRisk_SimSetting_SimName004" hidden="1">"Scen 4(Base=1, S0=1, V=31.97%)"</definedName>
    <definedName name="_AtRisk_SimSetting_SimNameCount" hidden="1">4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" hidden="1">'Case Data'!$A$1:$A$436</definedName>
    <definedName name="activateCount">[1]BackgroundCalcs!$D$26</definedName>
    <definedName name="add">'[2]Cornhole Board (Solution)'!$AD:$AD</definedName>
    <definedName name="AllowedCellsTab1">'[3]Keyboard Warm Up 1'!$D$7,'[3]Keyboard Warm Up 1'!$D$53,'[3]Keyboard Warm Up 1'!$AC$53,'[3]Keyboard Warm Up 1'!$AC$7,'[3]Keyboard Warm Up 1'!$AX$53,'[3]Keyboard Warm Up 1'!$AY$53,'[3]Keyboard Warm Up 1'!$AY$30,'[3]Keyboard Warm Up 1'!$AH$30,'[3]Keyboard Warm Up 1'!$AH$53,'[3]Keyboard Warm Up 1'!$BD$53,'[3]Keyboard Warm Up 1'!$BE$30,'[3]Keyboard Warm Up 1'!$BK$30,'[3]Keyboard Warm Up 1'!$BN$18,'[3]Keyboard Warm Up 1'!$BN$12,'[3]Keyboard Warm Up 1'!$BD$12,'[3]Keyboard Warm Up 1'!$BR$7,'[3]Keyboard Warm Up 1'!$BR$31,'[3]Keyboard Warm Up 1'!$BS$31,'[3]Keyboard Warm Up 1'!$BR$53,'[3]Keyboard Warm Up 1'!$BS$53,'[3]Keyboard Warm Up 1'!$CP$53,'[3]Keyboard Warm Up 1'!$CQ$53,'[3]Keyboard Warm Up 1'!$CP$31,'[3]Keyboard Warm Up 1'!$CQ$7,'[3]Keyboard Warm Up 1'!$A$1</definedName>
    <definedName name="Answer3">[1]BackgroundCalcs!#REF!</definedName>
    <definedName name="CAGR_awardsize">#REF!</definedName>
    <definedName name="CAGR_heads">'[4]Main Model'!#REF!</definedName>
    <definedName name="CAGR_stock">#REF!</definedName>
    <definedName name="caseAuthor">[5]BackgroundCalcs!$B$41</definedName>
    <definedName name="cellsInFirst">#REF!,#REF!,#REF!,#REF!,#REF!,#REF!,#REF!,#REF!,#REF!,#REF!,#REF!,#REF!</definedName>
    <definedName name="cellsInSecond">'[3]Keyboard Warm Up 1'!$D$7,'[3]Keyboard Warm Up 1'!$D$23,'[3]Keyboard Warm Up 1'!$M$23,'[3]Keyboard Warm Up 1'!$M$16,'[3]Keyboard Warm Up 1'!$G$16,'[3]Keyboard Warm Up 1'!$G$7,'[3]Keyboard Warm Up 1'!$T$11,'[3]Keyboard Warm Up 1'!$AB$11,'[3]Keyboard Warm Up 1'!$AB$38,'[3]Keyboard Warm Up 1'!$S$38,'[3]Keyboard Warm Up 1'!$S$29,'[3]Keyboard Warm Up 1'!#REF!,'[3]Keyboard Warm Up 1'!#REF!,'[3]Keyboard Warm Up 1'!$AE$25,'[3]Keyboard Warm Up 1'!$AE$21,'[3]Keyboard Warm Up 1'!#REF!,'[3]Keyboard Warm Up 1'!#REF!,'[3]Keyboard Warm Up 1'!$AE$17,'[3]Keyboard Warm Up 1'!$AE$11,'[3]Keyboard Warm Up 1'!$AN$11</definedName>
    <definedName name="CheckRange1">[6]BackgroundCalcs!#REF!</definedName>
    <definedName name="CheckRange2">[6]BackgroundCalcs!#REF!</definedName>
    <definedName name="CheckRange3">[6]BackgroundCalcs!#REF!</definedName>
    <definedName name="CheckRange4">[6]BackgroundCalcs!#REF!</definedName>
    <definedName name="CheckRange5">[6]BackgroundCalcs!#REF!</definedName>
    <definedName name="CheckRange6">[6]BackgroundCalcs!#REF!</definedName>
    <definedName name="CheckRange7">[6]BackgroundCalcs!#REF!</definedName>
    <definedName name="cities">#REF!</definedName>
    <definedName name="citiesTruckin">#REF!</definedName>
    <definedName name="citymile">#REF!</definedName>
    <definedName name="cList">'[7]Section 1 Solution'!$B$3:$B$36</definedName>
    <definedName name="cListTruckin">#REF!</definedName>
    <definedName name="color">'[2]Cornhole Board (Solution)'!$AK:$AK</definedName>
    <definedName name="CountEachUniqueValue" xml:space="preserve"> _xlfn.LAMBDA(_xlpm.array,_xlop.exclude, _xlfn.LET(    _xlpm.\\LambdaName, "CountUniqueValues",    _xlpm.\\CommandName, "Count Unique Values",    _xlpm.\\Description, "Returns counts of each unique value in array.",    _xlpm._unique, _xlfn.UNIQUE(_xlfn.TOCOL(IF(_xlpm.array = "", "", _xlpm.array))),    _xlpm._include, _xlfn.BYROW(_xlpm._unique &lt;&gt; _xlfn.TOROW(_xlpm.exclude), _xlfn.LAMBDA(_xlpm.x, PRODUCT(N(_xlpm.x)))),    _xlpm._filtered, IF(_xlfn.ISOMITTED(_xlpm.exclude), _xlpm._unique, _xlfn._xlws.FILTER(_xlpm._unique, _xlpm._include)),    _xlpm._countif, _xlfn.MAP(_xlpm._filtered, _xlfn.LAMBDA(_xlpm.x, SUM(N(_xlpm.array = _xlpm.x)))),    _xlpm.Result, _xlfn.SORTBY(_xlfn.HSTACK(_xlpm._filtered, _xlpm._countif), _xlpm._countif, -1),    _xlpm.Result ))</definedName>
    <definedName name="CurrentScore">'[1]Question Results'!$C$6</definedName>
    <definedName name="CurrentSum">[8]BackgroundCalcs!$F$20</definedName>
    <definedName name="CurrentTarget">[8]BackgroundCalcs!$F$17</definedName>
    <definedName name="CurrentTargetSum">[8]BackgroundCalcs!$G$17</definedName>
    <definedName name="D1_">#REF!</definedName>
    <definedName name="EmptyCell">[9]BackgroundCalcs!$D$50</definedName>
    <definedName name="endTime">[1]BackgroundCalcs!$D$5</definedName>
    <definedName name="Ever_Green">'[4]Main Model'!#REF!</definedName>
    <definedName name="factor_option">'[4]Main Model'!#REF!</definedName>
    <definedName name="factor_PSU">'[4]Main Model'!#REF!</definedName>
    <definedName name="factor_RSU">'[4]Main Model'!#REF!</definedName>
    <definedName name="factor_RSUs">'[4]Main Model'!#REF!</definedName>
    <definedName name="FileName">[1]BackgroundCalcs!$B$2</definedName>
    <definedName name="forf_rate">'[4]Main Model'!#REF!</definedName>
    <definedName name="forf_shares">'[4]Main Model'!#REF!</definedName>
    <definedName name="fund_ratio">'[4]Main Model'!#REF!</definedName>
    <definedName name="Invalid1">[6]BackgroundCalcs!#REF!</definedName>
    <definedName name="Invalid2">[6]BackgroundCalcs!#REF!</definedName>
    <definedName name="Invalid3">[6]BackgroundCalcs!#REF!</definedName>
    <definedName name="Invalid4">[6]BackgroundCalcs!#REF!</definedName>
    <definedName name="Invalid5">[6]BackgroundCalcs!#REF!</definedName>
    <definedName name="Invalid6">[6]BackgroundCalcs!#REF!</definedName>
    <definedName name="Invalid7">[6]BackgroundCalcs!#REF!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44091.7196296296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IQB_BOOKMARK_COUNT" hidden="1">0</definedName>
    <definedName name="Loc">#REF!</definedName>
    <definedName name="lstVisited">[10]calc!$D$4:$D$21</definedName>
    <definedName name="lu_mix">#REF!</definedName>
    <definedName name="milemarker">#REF!</definedName>
    <definedName name="mList">'[7]Section 1 Solution'!$E$3:$E$36</definedName>
    <definedName name="mListTruckin">#REF!</definedName>
    <definedName name="n">'[11]Dynamic Ranges and Charts'!$D$30</definedName>
    <definedName name="name">#REF!</definedName>
    <definedName name="NumAnswers">[1]BackgroundCalcs!$B$26</definedName>
    <definedName name="NumExercises">[8]BackgroundCalcs!$D$14</definedName>
    <definedName name="oldEndTime">[10]calc!$H$3</definedName>
    <definedName name="oldStartTime">[10]calc!$G$3</definedName>
    <definedName name="OverrideSave">[6]BackgroundCalcs!#REF!</definedName>
    <definedName name="P0">#REF!</definedName>
    <definedName name="P1_">#REF!</definedName>
    <definedName name="Pal_Workbook_GUID" hidden="1">"KHB4MCAJCJC3RUEFU5N2FB3U"</definedName>
    <definedName name="passwordOn">[6]BackgroundCalcs!#REF!</definedName>
    <definedName name="payout_PSUs">'[4]Main Model'!#REF!</definedName>
    <definedName name="pCount">[12]calc!$F$3</definedName>
    <definedName name="pCountNew">[3]BackgroundCalcs!$S$2</definedName>
    <definedName name="pct_fullval">'[4]Main Model'!#REF!</definedName>
    <definedName name="Points">#REF!</definedName>
    <definedName name="Pool_Cap">'[4]Main Model'!#REF!</definedName>
    <definedName name="pool_size">#REF!</definedName>
    <definedName name="RandomMethod">[1]BackgroundCalcs!$B$5</definedName>
    <definedName name="randomScenario">[5]BackgroundCalcs!$B$8</definedName>
    <definedName name="RandomScenarioNumber">[1]BackgroundCalcs!$B$8</definedName>
    <definedName name="ret">#REF!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8</definedName>
    <definedName name="RiskMinimizeOnStart" hidden="1">FALSE</definedName>
    <definedName name="RiskMonitorConvergence" hidden="1">FALSE</definedName>
    <definedName name="RiskMultipleCPUSupportEnabled" hidden="1">FALSE</definedName>
    <definedName name="RiskNumIterations" hidden="1">100000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ix">'[3]Keyboard Warm Up 1'!#REF!</definedName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Case!$K$7</definedName>
    <definedName name="solver_typ" localSheetId="0" hidden="1">1</definedName>
    <definedName name="solver_val" localSheetId="0" hidden="1">0</definedName>
    <definedName name="solver_ver" localSheetId="0" hidden="1">3</definedName>
    <definedName name="speedlimit">#REF!</definedName>
    <definedName name="SpreadsheetName">[8]BackgroundCalcs!$D$5</definedName>
    <definedName name="startTime">[1]BackgroundCalcs!$D$2</definedName>
    <definedName name="state02">#REF!</definedName>
    <definedName name="states">#REF!</definedName>
    <definedName name="statesTruckin">#REF!</definedName>
    <definedName name="StudentIDCell">[8]BackgroundCalcs!$D$8</definedName>
    <definedName name="StudentNameCell">[8]BackgroundCalcs!$D$11</definedName>
    <definedName name="temp">[13]BackgroundCalcs!$B$26</definedName>
    <definedName name="temp2">[13]BackgroundCalcs!$B$26</definedName>
    <definedName name="ten">'[3]Keyboard Warm Up 1'!#REF!</definedName>
    <definedName name="test">[5]Results!$C$6</definedName>
    <definedName name="Ticker">#REF!</definedName>
    <definedName name="timeElapsed">[10]calc!$G$6</definedName>
    <definedName name="totalTime">[1]BackgroundCalcs!$B$32</definedName>
    <definedName name="Track">[9]BackgroundCalcs!$D$51</definedName>
    <definedName name="twelveth">'[9]Keyboarding Challenge'!$V$103</definedName>
    <definedName name="valDuration">[12]calc!$G$7</definedName>
    <definedName name="Valid1">[8]BackgroundCalcs!#REF!</definedName>
    <definedName name="ValidationCode">[14]calc!$B$11</definedName>
    <definedName name="videoLink">[5]BackgroundCalcs!$D$38</definedName>
  </definedNames>
  <calcPr calcId="191029" calcMode="autoNoTable" iterate="1" iterateDelta="9.9999999999999995E-7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1" i="13" l="1"/>
  <c r="AO24" i="13"/>
  <c r="AO19" i="13"/>
  <c r="AO20" i="13"/>
  <c r="AO21" i="13"/>
  <c r="AO22" i="13"/>
  <c r="AO23" i="13"/>
  <c r="AO18" i="13"/>
  <c r="AN18" i="13" a="1"/>
  <c r="AN18" i="13" s="1"/>
  <c r="AM18" i="13" a="1"/>
  <c r="AM18" i="13" s="1"/>
  <c r="E30" i="13" a="1"/>
  <c r="E30" i="13" s="1"/>
  <c r="C5" i="19" s="1" a="1"/>
  <c r="C5" i="19" s="1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I1658" i="6"/>
  <c r="I1659" i="6"/>
  <c r="I1660" i="6"/>
  <c r="I1661" i="6"/>
  <c r="I1662" i="6"/>
  <c r="I1663" i="6"/>
  <c r="I1664" i="6"/>
  <c r="I1665" i="6"/>
  <c r="I1666" i="6"/>
  <c r="I1667" i="6"/>
  <c r="I1668" i="6"/>
  <c r="I1669" i="6"/>
  <c r="I1670" i="6"/>
  <c r="I1671" i="6"/>
  <c r="I1672" i="6"/>
  <c r="I1673" i="6"/>
  <c r="I1674" i="6"/>
  <c r="I1675" i="6"/>
  <c r="I1676" i="6"/>
  <c r="I1677" i="6"/>
  <c r="I1678" i="6"/>
  <c r="I1679" i="6"/>
  <c r="I1680" i="6"/>
  <c r="I1681" i="6"/>
  <c r="I1682" i="6"/>
  <c r="I1683" i="6"/>
  <c r="I1684" i="6"/>
  <c r="I1685" i="6"/>
  <c r="I1686" i="6"/>
  <c r="I1687" i="6"/>
  <c r="I1688" i="6"/>
  <c r="I1689" i="6"/>
  <c r="I1690" i="6"/>
  <c r="I1691" i="6"/>
  <c r="I1692" i="6"/>
  <c r="I1693" i="6"/>
  <c r="I1694" i="6"/>
  <c r="I1695" i="6"/>
  <c r="I1696" i="6"/>
  <c r="I1697" i="6"/>
  <c r="I1698" i="6"/>
  <c r="I1699" i="6"/>
  <c r="I1700" i="6"/>
  <c r="I1701" i="6"/>
  <c r="I1702" i="6"/>
  <c r="I1703" i="6"/>
  <c r="I1704" i="6"/>
  <c r="I1705" i="6"/>
  <c r="I1706" i="6"/>
  <c r="I1707" i="6"/>
  <c r="I1708" i="6"/>
  <c r="I1709" i="6"/>
  <c r="I1710" i="6"/>
  <c r="I1711" i="6"/>
  <c r="I1712" i="6"/>
  <c r="I1713" i="6"/>
  <c r="I1714" i="6"/>
  <c r="I1715" i="6"/>
  <c r="I1716" i="6"/>
  <c r="I1717" i="6"/>
  <c r="I1718" i="6"/>
  <c r="I1719" i="6"/>
  <c r="I1720" i="6"/>
  <c r="I1721" i="6"/>
  <c r="I1722" i="6"/>
  <c r="I1723" i="6"/>
  <c r="I1724" i="6"/>
  <c r="I1725" i="6"/>
  <c r="I1726" i="6"/>
  <c r="I1727" i="6"/>
  <c r="I1728" i="6"/>
  <c r="I1729" i="6"/>
  <c r="I1730" i="6"/>
  <c r="I1731" i="6"/>
  <c r="I1732" i="6"/>
  <c r="I1733" i="6"/>
  <c r="I1734" i="6"/>
  <c r="I1735" i="6"/>
  <c r="I1736" i="6"/>
  <c r="I1737" i="6"/>
  <c r="I1738" i="6"/>
  <c r="I1739" i="6"/>
  <c r="I1740" i="6"/>
  <c r="I1741" i="6"/>
  <c r="I1742" i="6"/>
  <c r="I1743" i="6"/>
  <c r="I1744" i="6"/>
  <c r="I1745" i="6"/>
  <c r="I1746" i="6"/>
  <c r="I1747" i="6"/>
  <c r="I1748" i="6"/>
  <c r="I1749" i="6"/>
  <c r="I1750" i="6"/>
  <c r="I1751" i="6"/>
  <c r="I1752" i="6"/>
  <c r="I1753" i="6"/>
  <c r="I1754" i="6"/>
  <c r="I1755" i="6"/>
  <c r="I1756" i="6"/>
  <c r="I1757" i="6"/>
  <c r="I1758" i="6"/>
  <c r="I1759" i="6"/>
  <c r="I1760" i="6"/>
  <c r="I1761" i="6"/>
  <c r="I1762" i="6"/>
  <c r="I1763" i="6"/>
  <c r="I1764" i="6"/>
  <c r="I1765" i="6"/>
  <c r="I1766" i="6"/>
  <c r="I1767" i="6"/>
  <c r="I1768" i="6"/>
  <c r="I1769" i="6"/>
  <c r="I1770" i="6"/>
  <c r="I1771" i="6"/>
  <c r="I1772" i="6"/>
  <c r="I1773" i="6"/>
  <c r="I1774" i="6"/>
  <c r="I1775" i="6"/>
  <c r="I1776" i="6"/>
  <c r="I1777" i="6"/>
  <c r="I1778" i="6"/>
  <c r="I1779" i="6"/>
  <c r="I1780" i="6"/>
  <c r="I1781" i="6"/>
  <c r="I1782" i="6"/>
  <c r="I1783" i="6"/>
  <c r="I1784" i="6"/>
  <c r="I1785" i="6"/>
  <c r="I1786" i="6"/>
  <c r="I1787" i="6"/>
  <c r="I1788" i="6"/>
  <c r="I1789" i="6"/>
  <c r="I1790" i="6"/>
  <c r="I1791" i="6"/>
  <c r="I1792" i="6"/>
  <c r="I1793" i="6"/>
  <c r="I1794" i="6"/>
  <c r="I1795" i="6"/>
  <c r="I1796" i="6"/>
  <c r="I1797" i="6"/>
  <c r="I1798" i="6"/>
  <c r="I1799" i="6"/>
  <c r="I1800" i="6"/>
  <c r="I1801" i="6"/>
  <c r="I1802" i="6"/>
  <c r="I1803" i="6"/>
  <c r="I1804" i="6"/>
  <c r="I1805" i="6"/>
  <c r="I1806" i="6"/>
  <c r="I1807" i="6"/>
  <c r="I1808" i="6"/>
  <c r="I1809" i="6"/>
  <c r="I1810" i="6"/>
  <c r="I1811" i="6"/>
  <c r="I1812" i="6"/>
  <c r="I1813" i="6"/>
  <c r="I1814" i="6"/>
  <c r="I1815" i="6"/>
  <c r="I1816" i="6"/>
  <c r="I1817" i="6"/>
  <c r="I1818" i="6"/>
  <c r="I1819" i="6"/>
  <c r="I1820" i="6"/>
  <c r="I1821" i="6"/>
  <c r="I1822" i="6"/>
  <c r="I1823" i="6"/>
  <c r="I1824" i="6"/>
  <c r="I1825" i="6"/>
  <c r="I1826" i="6"/>
  <c r="I1827" i="6"/>
  <c r="I1828" i="6"/>
  <c r="I1829" i="6"/>
  <c r="I1830" i="6"/>
  <c r="I1831" i="6"/>
  <c r="I1832" i="6"/>
  <c r="I1833" i="6"/>
  <c r="I1834" i="6"/>
  <c r="I1835" i="6"/>
  <c r="I1836" i="6"/>
  <c r="I1837" i="6"/>
  <c r="I1838" i="6"/>
  <c r="I1839" i="6"/>
  <c r="I1840" i="6"/>
  <c r="I1841" i="6"/>
  <c r="I1842" i="6"/>
  <c r="I1843" i="6"/>
  <c r="I1844" i="6"/>
  <c r="I1845" i="6"/>
  <c r="I1846" i="6"/>
  <c r="I1847" i="6"/>
  <c r="I1848" i="6"/>
  <c r="I1849" i="6"/>
  <c r="I1850" i="6"/>
  <c r="I1851" i="6"/>
  <c r="I1852" i="6"/>
  <c r="I1853" i="6"/>
  <c r="I1854" i="6"/>
  <c r="I1855" i="6"/>
  <c r="I1856" i="6"/>
  <c r="I1857" i="6"/>
  <c r="I1858" i="6"/>
  <c r="I1859" i="6"/>
  <c r="I1860" i="6"/>
  <c r="I1861" i="6"/>
  <c r="I1862" i="6"/>
  <c r="I1863" i="6"/>
  <c r="I1864" i="6"/>
  <c r="I1865" i="6"/>
  <c r="I1866" i="6"/>
  <c r="I1867" i="6"/>
  <c r="I1868" i="6"/>
  <c r="I1869" i="6"/>
  <c r="I1870" i="6"/>
  <c r="I1871" i="6"/>
  <c r="I1872" i="6"/>
  <c r="I1873" i="6"/>
  <c r="I1874" i="6"/>
  <c r="I1875" i="6"/>
  <c r="I1876" i="6"/>
  <c r="I1877" i="6"/>
  <c r="I1878" i="6"/>
  <c r="I1879" i="6"/>
  <c r="I1880" i="6"/>
  <c r="I1881" i="6"/>
  <c r="I1882" i="6"/>
  <c r="I1883" i="6"/>
  <c r="I1884" i="6"/>
  <c r="I1885" i="6"/>
  <c r="I1886" i="6"/>
  <c r="I1887" i="6"/>
  <c r="I1888" i="6"/>
  <c r="I1889" i="6"/>
  <c r="I1890" i="6"/>
  <c r="I1891" i="6"/>
  <c r="I1892" i="6"/>
  <c r="I1893" i="6"/>
  <c r="I1894" i="6"/>
  <c r="I1895" i="6"/>
  <c r="I1896" i="6"/>
  <c r="I1897" i="6"/>
  <c r="I1898" i="6"/>
  <c r="I1899" i="6"/>
  <c r="I1900" i="6"/>
  <c r="I1901" i="6"/>
  <c r="I1902" i="6"/>
  <c r="I1903" i="6"/>
  <c r="I1904" i="6"/>
  <c r="I1905" i="6"/>
  <c r="I1906" i="6"/>
  <c r="I1907" i="6"/>
  <c r="I1908" i="6"/>
  <c r="I1909" i="6"/>
  <c r="I1910" i="6"/>
  <c r="I1911" i="6"/>
  <c r="I1912" i="6"/>
  <c r="I1913" i="6"/>
  <c r="I1914" i="6"/>
  <c r="I1915" i="6"/>
  <c r="I1916" i="6"/>
  <c r="I1917" i="6"/>
  <c r="I1918" i="6"/>
  <c r="I1919" i="6"/>
  <c r="I1920" i="6"/>
  <c r="I1921" i="6"/>
  <c r="I1922" i="6"/>
  <c r="I1923" i="6"/>
  <c r="I1924" i="6"/>
  <c r="I1925" i="6"/>
  <c r="I1926" i="6"/>
  <c r="I1927" i="6"/>
  <c r="I1928" i="6"/>
  <c r="I1929" i="6"/>
  <c r="I1930" i="6"/>
  <c r="I1931" i="6"/>
  <c r="I1932" i="6"/>
  <c r="I1933" i="6"/>
  <c r="I1934" i="6"/>
  <c r="I1935" i="6"/>
  <c r="I1936" i="6"/>
  <c r="I1937" i="6"/>
  <c r="I1938" i="6"/>
  <c r="I1939" i="6"/>
  <c r="I1940" i="6"/>
  <c r="I1941" i="6"/>
  <c r="I1942" i="6"/>
  <c r="I1943" i="6"/>
  <c r="I1944" i="6"/>
  <c r="I1945" i="6"/>
  <c r="I1946" i="6"/>
  <c r="I1947" i="6"/>
  <c r="I1948" i="6"/>
  <c r="I1949" i="6"/>
  <c r="I1950" i="6"/>
  <c r="I1951" i="6"/>
  <c r="I1952" i="6"/>
  <c r="I1953" i="6"/>
  <c r="I1954" i="6"/>
  <c r="I1955" i="6"/>
  <c r="I1956" i="6"/>
  <c r="I1957" i="6"/>
  <c r="I1958" i="6"/>
  <c r="I1959" i="6"/>
  <c r="I1960" i="6"/>
  <c r="I1961" i="6"/>
  <c r="I1962" i="6"/>
  <c r="I1963" i="6"/>
  <c r="I1964" i="6"/>
  <c r="I1965" i="6"/>
  <c r="I1966" i="6"/>
  <c r="I1967" i="6"/>
  <c r="I1968" i="6"/>
  <c r="I1969" i="6"/>
  <c r="I1970" i="6"/>
  <c r="I1971" i="6"/>
  <c r="I1972" i="6"/>
  <c r="I1973" i="6"/>
  <c r="I1974" i="6"/>
  <c r="I1975" i="6"/>
  <c r="I1976" i="6"/>
  <c r="I1977" i="6"/>
  <c r="I1978" i="6"/>
  <c r="I1979" i="6"/>
  <c r="I1980" i="6"/>
  <c r="I1981" i="6"/>
  <c r="I1982" i="6"/>
  <c r="I1983" i="6"/>
  <c r="I1984" i="6"/>
  <c r="I1985" i="6"/>
  <c r="I1986" i="6"/>
  <c r="I1987" i="6"/>
  <c r="I1988" i="6"/>
  <c r="I1989" i="6"/>
  <c r="I1990" i="6"/>
  <c r="I1991" i="6"/>
  <c r="I1992" i="6"/>
  <c r="I1993" i="6"/>
  <c r="I1994" i="6"/>
  <c r="I1995" i="6"/>
  <c r="I1996" i="6"/>
  <c r="I1997" i="6"/>
  <c r="I1998" i="6"/>
  <c r="I1999" i="6"/>
  <c r="I2000" i="6"/>
  <c r="I2001" i="6"/>
  <c r="I2002" i="6"/>
  <c r="I2003" i="6"/>
  <c r="I2004" i="6"/>
  <c r="I2005" i="6"/>
  <c r="I2006" i="6"/>
  <c r="I2007" i="6"/>
  <c r="I2008" i="6"/>
  <c r="I2009" i="6"/>
  <c r="I2010" i="6"/>
  <c r="I2011" i="6"/>
  <c r="I2012" i="6"/>
  <c r="I2013" i="6"/>
  <c r="I2014" i="6"/>
  <c r="I2015" i="6"/>
  <c r="I2016" i="6"/>
  <c r="I2017" i="6"/>
  <c r="I2018" i="6"/>
  <c r="I2019" i="6"/>
  <c r="I2020" i="6"/>
  <c r="I2021" i="6"/>
  <c r="I2022" i="6"/>
  <c r="I2023" i="6"/>
  <c r="I2024" i="6"/>
  <c r="I2025" i="6"/>
  <c r="I2026" i="6"/>
  <c r="I2027" i="6"/>
  <c r="I2028" i="6"/>
  <c r="I2029" i="6"/>
  <c r="I2030" i="6"/>
  <c r="I2031" i="6"/>
  <c r="I2032" i="6"/>
  <c r="I2033" i="6"/>
  <c r="I2034" i="6"/>
  <c r="I2035" i="6"/>
  <c r="I2036" i="6"/>
  <c r="I2037" i="6"/>
  <c r="I2038" i="6"/>
  <c r="I2039" i="6"/>
  <c r="I2040" i="6"/>
  <c r="I2041" i="6"/>
  <c r="I2042" i="6"/>
  <c r="I2043" i="6"/>
  <c r="I2044" i="6"/>
  <c r="I2045" i="6"/>
  <c r="I2046" i="6"/>
  <c r="I2047" i="6"/>
  <c r="I2048" i="6"/>
  <c r="I2049" i="6"/>
  <c r="I2050" i="6"/>
  <c r="I2051" i="6"/>
  <c r="I2052" i="6"/>
  <c r="I2053" i="6"/>
  <c r="I2054" i="6"/>
  <c r="I2055" i="6"/>
  <c r="I2056" i="6"/>
  <c r="I2057" i="6"/>
  <c r="I2058" i="6"/>
  <c r="I2059" i="6"/>
  <c r="I2060" i="6"/>
  <c r="I2061" i="6"/>
  <c r="I2062" i="6"/>
  <c r="I2063" i="6"/>
  <c r="I2064" i="6"/>
  <c r="I2065" i="6"/>
  <c r="I2066" i="6"/>
  <c r="I2067" i="6"/>
  <c r="I2068" i="6"/>
  <c r="I2069" i="6"/>
  <c r="I2070" i="6"/>
  <c r="I2071" i="6"/>
  <c r="I2072" i="6"/>
  <c r="I2073" i="6"/>
  <c r="I2074" i="6"/>
  <c r="I2075" i="6"/>
  <c r="I2076" i="6"/>
  <c r="I2077" i="6"/>
  <c r="I2078" i="6"/>
  <c r="I2079" i="6"/>
  <c r="I2080" i="6"/>
  <c r="I2081" i="6"/>
  <c r="I2082" i="6"/>
  <c r="I2083" i="6"/>
  <c r="I2084" i="6"/>
  <c r="I2085" i="6"/>
  <c r="I2086" i="6"/>
  <c r="I2087" i="6"/>
  <c r="I2088" i="6"/>
  <c r="I2089" i="6"/>
  <c r="I2090" i="6"/>
  <c r="I2091" i="6"/>
  <c r="I2092" i="6"/>
  <c r="I2093" i="6"/>
  <c r="I2094" i="6"/>
  <c r="I2095" i="6"/>
  <c r="I2096" i="6"/>
  <c r="I2097" i="6"/>
  <c r="I2098" i="6"/>
  <c r="I2099" i="6"/>
  <c r="I2100" i="6"/>
  <c r="I2101" i="6"/>
  <c r="I2102" i="6"/>
  <c r="I2103" i="6"/>
  <c r="I2104" i="6"/>
  <c r="I2105" i="6"/>
  <c r="I2106" i="6"/>
  <c r="I2107" i="6"/>
  <c r="I2108" i="6"/>
  <c r="I2109" i="6"/>
  <c r="I2110" i="6"/>
  <c r="I2111" i="6"/>
  <c r="I2112" i="6"/>
  <c r="I2113" i="6"/>
  <c r="I2114" i="6"/>
  <c r="I2115" i="6"/>
  <c r="I2116" i="6"/>
  <c r="I2117" i="6"/>
  <c r="I2118" i="6"/>
  <c r="I2119" i="6"/>
  <c r="I2120" i="6"/>
  <c r="I2121" i="6"/>
  <c r="I2122" i="6"/>
  <c r="I2123" i="6"/>
  <c r="I2124" i="6"/>
  <c r="I2125" i="6"/>
  <c r="I2126" i="6"/>
  <c r="I2127" i="6"/>
  <c r="I2128" i="6"/>
  <c r="I2129" i="6"/>
  <c r="I2130" i="6"/>
  <c r="I2131" i="6"/>
  <c r="I2132" i="6"/>
  <c r="I2133" i="6"/>
  <c r="I2134" i="6"/>
  <c r="I2135" i="6"/>
  <c r="I2136" i="6"/>
  <c r="I2137" i="6"/>
  <c r="I2138" i="6"/>
  <c r="I2139" i="6"/>
  <c r="I2140" i="6"/>
  <c r="I2141" i="6"/>
  <c r="I2142" i="6"/>
  <c r="I2143" i="6"/>
  <c r="I2144" i="6"/>
  <c r="I2145" i="6"/>
  <c r="I2146" i="6"/>
  <c r="I2147" i="6"/>
  <c r="I2148" i="6"/>
  <c r="I2149" i="6"/>
  <c r="I2150" i="6"/>
  <c r="I2151" i="6"/>
  <c r="I2152" i="6"/>
  <c r="I2153" i="6"/>
  <c r="I2154" i="6"/>
  <c r="I2155" i="6"/>
  <c r="I2156" i="6"/>
  <c r="I2157" i="6"/>
  <c r="I2158" i="6"/>
  <c r="I2159" i="6"/>
  <c r="I2160" i="6"/>
  <c r="I2161" i="6"/>
  <c r="I2162" i="6"/>
  <c r="I2163" i="6"/>
  <c r="I2164" i="6"/>
  <c r="I2165" i="6"/>
  <c r="I2166" i="6"/>
  <c r="I2167" i="6"/>
  <c r="I2168" i="6"/>
  <c r="I2169" i="6"/>
  <c r="I2170" i="6"/>
  <c r="I2171" i="6"/>
  <c r="I2172" i="6"/>
  <c r="I2173" i="6"/>
  <c r="I2174" i="6"/>
  <c r="I2175" i="6"/>
  <c r="I2176" i="6"/>
  <c r="I2177" i="6"/>
  <c r="I2178" i="6"/>
  <c r="I2179" i="6"/>
  <c r="I2180" i="6"/>
  <c r="I2181" i="6"/>
  <c r="I2182" i="6"/>
  <c r="I2183" i="6"/>
  <c r="I2184" i="6"/>
  <c r="I2185" i="6"/>
  <c r="I2186" i="6"/>
  <c r="I2187" i="6"/>
  <c r="I2188" i="6"/>
  <c r="I2189" i="6"/>
  <c r="I2190" i="6"/>
  <c r="I2191" i="6"/>
  <c r="I2192" i="6"/>
  <c r="I2193" i="6"/>
  <c r="I2194" i="6"/>
  <c r="I2195" i="6"/>
  <c r="I2196" i="6"/>
  <c r="I2197" i="6"/>
  <c r="I2198" i="6"/>
  <c r="I2199" i="6"/>
  <c r="I2200" i="6"/>
  <c r="I2201" i="6"/>
  <c r="I2202" i="6"/>
  <c r="I2203" i="6"/>
  <c r="I2204" i="6"/>
  <c r="I2205" i="6"/>
  <c r="I2206" i="6"/>
  <c r="I2207" i="6"/>
  <c r="I2208" i="6"/>
  <c r="I2209" i="6"/>
  <c r="I2210" i="6"/>
  <c r="I2211" i="6"/>
  <c r="I2212" i="6"/>
  <c r="I2213" i="6"/>
  <c r="I2214" i="6"/>
  <c r="I2215" i="6"/>
  <c r="I2216" i="6"/>
  <c r="I2217" i="6"/>
  <c r="I2218" i="6"/>
  <c r="I2219" i="6"/>
  <c r="I2220" i="6"/>
  <c r="I2221" i="6"/>
  <c r="I2222" i="6"/>
  <c r="I2223" i="6"/>
  <c r="I2224" i="6"/>
  <c r="I2225" i="6"/>
  <c r="I2226" i="6"/>
  <c r="I2227" i="6"/>
  <c r="I2228" i="6"/>
  <c r="I2229" i="6"/>
  <c r="I2230" i="6"/>
  <c r="I2231" i="6"/>
  <c r="I2232" i="6"/>
  <c r="I2233" i="6"/>
  <c r="I2234" i="6"/>
  <c r="I2235" i="6"/>
  <c r="I2236" i="6"/>
  <c r="I2237" i="6"/>
  <c r="I2238" i="6"/>
  <c r="I2239" i="6"/>
  <c r="I2240" i="6"/>
  <c r="I2241" i="6"/>
  <c r="I2242" i="6"/>
  <c r="I2243" i="6"/>
  <c r="I2244" i="6"/>
  <c r="I2245" i="6"/>
  <c r="I2246" i="6"/>
  <c r="I2247" i="6"/>
  <c r="I2248" i="6"/>
  <c r="I2249" i="6"/>
  <c r="I2250" i="6"/>
  <c r="I2251" i="6"/>
  <c r="I2252" i="6"/>
  <c r="I2253" i="6"/>
  <c r="I2254" i="6"/>
  <c r="I2255" i="6"/>
  <c r="I2256" i="6"/>
  <c r="I2257" i="6"/>
  <c r="I2258" i="6"/>
  <c r="I2259" i="6"/>
  <c r="I2260" i="6"/>
  <c r="I2261" i="6"/>
  <c r="I2262" i="6"/>
  <c r="I2263" i="6"/>
  <c r="I2264" i="6"/>
  <c r="I2265" i="6"/>
  <c r="I2266" i="6"/>
  <c r="I2267" i="6"/>
  <c r="I2268" i="6"/>
  <c r="I2269" i="6"/>
  <c r="I2270" i="6"/>
  <c r="I2271" i="6"/>
  <c r="I2272" i="6"/>
  <c r="I2273" i="6"/>
  <c r="I2274" i="6"/>
  <c r="I2275" i="6"/>
  <c r="I2276" i="6"/>
  <c r="I2277" i="6"/>
  <c r="I2278" i="6"/>
  <c r="I2279" i="6"/>
  <c r="I2280" i="6"/>
  <c r="I2281" i="6"/>
  <c r="I2282" i="6"/>
  <c r="I2283" i="6"/>
  <c r="I2284" i="6"/>
  <c r="I2285" i="6"/>
  <c r="I2286" i="6"/>
  <c r="I2287" i="6"/>
  <c r="I2288" i="6"/>
  <c r="I2289" i="6"/>
  <c r="I2290" i="6"/>
  <c r="I2291" i="6"/>
  <c r="I2292" i="6"/>
  <c r="I2293" i="6"/>
  <c r="I2294" i="6"/>
  <c r="I2295" i="6"/>
  <c r="I2296" i="6"/>
  <c r="I2297" i="6"/>
  <c r="I2298" i="6"/>
  <c r="I2299" i="6"/>
  <c r="I2300" i="6"/>
  <c r="I2301" i="6"/>
  <c r="I2302" i="6"/>
  <c r="I2303" i="6"/>
  <c r="I2304" i="6"/>
  <c r="I2305" i="6"/>
  <c r="I2306" i="6"/>
  <c r="I2307" i="6"/>
  <c r="I2308" i="6"/>
  <c r="I2309" i="6"/>
  <c r="I2310" i="6"/>
  <c r="I2311" i="6"/>
  <c r="I2312" i="6"/>
  <c r="I2313" i="6"/>
  <c r="I2314" i="6"/>
  <c r="I2315" i="6"/>
  <c r="I2316" i="6"/>
  <c r="I2317" i="6"/>
  <c r="I2318" i="6"/>
  <c r="I2319" i="6"/>
  <c r="I2320" i="6"/>
  <c r="I2321" i="6"/>
  <c r="I2322" i="6"/>
  <c r="I2323" i="6"/>
  <c r="I2324" i="6"/>
  <c r="I2325" i="6"/>
  <c r="I2326" i="6"/>
  <c r="I2327" i="6"/>
  <c r="I2328" i="6"/>
  <c r="I2329" i="6"/>
  <c r="I2330" i="6"/>
  <c r="I2331" i="6"/>
  <c r="I2332" i="6"/>
  <c r="I2333" i="6"/>
  <c r="I2334" i="6"/>
  <c r="I2335" i="6"/>
  <c r="I2336" i="6"/>
  <c r="I2337" i="6"/>
  <c r="I2338" i="6"/>
  <c r="I2339" i="6"/>
  <c r="I2340" i="6"/>
  <c r="I2341" i="6"/>
  <c r="I2342" i="6"/>
  <c r="I2343" i="6"/>
  <c r="I2344" i="6"/>
  <c r="I2345" i="6"/>
  <c r="I2346" i="6"/>
  <c r="I2347" i="6"/>
  <c r="I2348" i="6"/>
  <c r="I2349" i="6"/>
  <c r="I2350" i="6"/>
  <c r="I2351" i="6"/>
  <c r="I2352" i="6"/>
  <c r="I2353" i="6"/>
  <c r="I2354" i="6"/>
  <c r="I2355" i="6"/>
  <c r="I2356" i="6"/>
  <c r="I2357" i="6"/>
  <c r="I2358" i="6"/>
  <c r="I2359" i="6"/>
  <c r="I2360" i="6"/>
  <c r="I2361" i="6"/>
  <c r="I2362" i="6"/>
  <c r="I2363" i="6"/>
  <c r="I2364" i="6"/>
  <c r="I2365" i="6"/>
  <c r="I2366" i="6"/>
  <c r="I2367" i="6"/>
  <c r="I2368" i="6"/>
  <c r="I2369" i="6"/>
  <c r="I2370" i="6"/>
  <c r="I2371" i="6"/>
  <c r="I2372" i="6"/>
  <c r="I2373" i="6"/>
  <c r="I2374" i="6"/>
  <c r="I2375" i="6"/>
  <c r="I2376" i="6"/>
  <c r="I2377" i="6"/>
  <c r="I2378" i="6"/>
  <c r="I2379" i="6"/>
  <c r="I2380" i="6"/>
  <c r="I2381" i="6"/>
  <c r="I2382" i="6"/>
  <c r="I2383" i="6"/>
  <c r="I2384" i="6"/>
  <c r="I2385" i="6"/>
  <c r="I2386" i="6"/>
  <c r="I2387" i="6"/>
  <c r="I2388" i="6"/>
  <c r="I2389" i="6"/>
  <c r="I2390" i="6"/>
  <c r="I2391" i="6"/>
  <c r="I2392" i="6"/>
  <c r="I2393" i="6"/>
  <c r="I2394" i="6"/>
  <c r="I2395" i="6"/>
  <c r="I2396" i="6"/>
  <c r="I2397" i="6"/>
  <c r="I2398" i="6"/>
  <c r="I2399" i="6"/>
  <c r="I2400" i="6"/>
  <c r="I2401" i="6"/>
  <c r="I2402" i="6"/>
  <c r="I2403" i="6"/>
  <c r="I2404" i="6"/>
  <c r="I2405" i="6"/>
  <c r="I2406" i="6"/>
  <c r="I2407" i="6"/>
  <c r="I2408" i="6"/>
  <c r="I2409" i="6"/>
  <c r="I2410" i="6"/>
  <c r="I2411" i="6"/>
  <c r="I2412" i="6"/>
  <c r="I2413" i="6"/>
  <c r="I2414" i="6"/>
  <c r="I2415" i="6"/>
  <c r="I2416" i="6"/>
  <c r="I2417" i="6"/>
  <c r="I2418" i="6"/>
  <c r="I2419" i="6"/>
  <c r="I2420" i="6"/>
  <c r="I2421" i="6"/>
  <c r="I2422" i="6"/>
  <c r="I2423" i="6"/>
  <c r="I2424" i="6"/>
  <c r="I2425" i="6"/>
  <c r="I2426" i="6"/>
  <c r="I2427" i="6"/>
  <c r="I2428" i="6"/>
  <c r="I2429" i="6"/>
  <c r="I2430" i="6"/>
  <c r="I2431" i="6"/>
  <c r="I2432" i="6"/>
  <c r="I2433" i="6"/>
  <c r="I2434" i="6"/>
  <c r="I2435" i="6"/>
  <c r="I2436" i="6"/>
  <c r="I2437" i="6"/>
  <c r="I2438" i="6"/>
  <c r="I2439" i="6"/>
  <c r="I2440" i="6"/>
  <c r="I2441" i="6"/>
  <c r="I2442" i="6"/>
  <c r="I2443" i="6"/>
  <c r="I2444" i="6"/>
  <c r="I2445" i="6"/>
  <c r="I2446" i="6"/>
  <c r="I2447" i="6"/>
  <c r="I2448" i="6"/>
  <c r="I2449" i="6"/>
  <c r="I2450" i="6"/>
  <c r="I2451" i="6"/>
  <c r="I2452" i="6"/>
  <c r="I2453" i="6"/>
  <c r="I2454" i="6"/>
  <c r="I2455" i="6"/>
  <c r="I2456" i="6"/>
  <c r="I2457" i="6"/>
  <c r="I2458" i="6"/>
  <c r="I2459" i="6"/>
  <c r="I2460" i="6"/>
  <c r="I2461" i="6"/>
  <c r="I2462" i="6"/>
  <c r="I2463" i="6"/>
  <c r="I2464" i="6"/>
  <c r="I2465" i="6"/>
  <c r="I2466" i="6"/>
  <c r="I2467" i="6"/>
  <c r="I2468" i="6"/>
  <c r="I2469" i="6"/>
  <c r="I2470" i="6"/>
  <c r="I2471" i="6"/>
  <c r="I2472" i="6"/>
  <c r="I2473" i="6"/>
  <c r="I2474" i="6"/>
  <c r="I2475" i="6"/>
  <c r="I2476" i="6"/>
  <c r="I2477" i="6"/>
  <c r="I2478" i="6"/>
  <c r="I2479" i="6"/>
  <c r="I2480" i="6"/>
  <c r="I2481" i="6"/>
  <c r="I2482" i="6"/>
  <c r="I2483" i="6"/>
  <c r="I2484" i="6"/>
  <c r="I2485" i="6"/>
  <c r="I2486" i="6"/>
  <c r="I2487" i="6"/>
  <c r="I2488" i="6"/>
  <c r="I2489" i="6"/>
  <c r="I2490" i="6"/>
  <c r="I2491" i="6"/>
  <c r="I2492" i="6"/>
  <c r="I2493" i="6"/>
  <c r="I2494" i="6"/>
  <c r="I2495" i="6"/>
  <c r="I2496" i="6"/>
  <c r="I2497" i="6"/>
  <c r="I2498" i="6"/>
  <c r="I2499" i="6"/>
  <c r="I2500" i="6"/>
  <c r="I2501" i="6"/>
  <c r="I2502" i="6"/>
  <c r="I2503" i="6"/>
  <c r="I2504" i="6"/>
  <c r="I2505" i="6"/>
  <c r="I2506" i="6"/>
  <c r="I2507" i="6"/>
  <c r="I2508" i="6"/>
  <c r="I2509" i="6"/>
  <c r="I2510" i="6"/>
  <c r="I2511" i="6"/>
  <c r="I2512" i="6"/>
  <c r="I2513" i="6"/>
  <c r="I2514" i="6"/>
  <c r="I2515" i="6"/>
  <c r="I2516" i="6"/>
  <c r="I2517" i="6"/>
  <c r="I2518" i="6"/>
  <c r="I2519" i="6"/>
  <c r="I2520" i="6"/>
  <c r="I2521" i="6"/>
  <c r="I2522" i="6"/>
  <c r="I2523" i="6"/>
  <c r="I2524" i="6"/>
  <c r="I2525" i="6"/>
  <c r="I2526" i="6"/>
  <c r="I2527" i="6"/>
  <c r="I2528" i="6"/>
  <c r="I2529" i="6"/>
  <c r="I2530" i="6"/>
  <c r="I2531" i="6"/>
  <c r="I2532" i="6"/>
  <c r="I2533" i="6"/>
  <c r="I2534" i="6"/>
  <c r="I2535" i="6"/>
  <c r="I2536" i="6"/>
  <c r="I2537" i="6"/>
  <c r="I2538" i="6"/>
  <c r="I2539" i="6"/>
  <c r="I2540" i="6"/>
  <c r="I2541" i="6"/>
  <c r="I2542" i="6"/>
  <c r="I2543" i="6"/>
  <c r="I2544" i="6"/>
  <c r="I2545" i="6"/>
  <c r="I2546" i="6"/>
  <c r="I2547" i="6"/>
  <c r="I2548" i="6"/>
  <c r="I2549" i="6"/>
  <c r="I2550" i="6"/>
  <c r="I2551" i="6"/>
  <c r="I2552" i="6"/>
  <c r="I2553" i="6"/>
  <c r="I2554" i="6"/>
  <c r="I2555" i="6"/>
  <c r="I2556" i="6"/>
  <c r="I2557" i="6"/>
  <c r="I2558" i="6"/>
  <c r="I2559" i="6"/>
  <c r="I2560" i="6"/>
  <c r="I2561" i="6"/>
  <c r="I2562" i="6"/>
  <c r="I2563" i="6"/>
  <c r="I2564" i="6"/>
  <c r="I2565" i="6"/>
  <c r="I2566" i="6"/>
  <c r="I2567" i="6"/>
  <c r="I2568" i="6"/>
  <c r="I2569" i="6"/>
  <c r="I2570" i="6"/>
  <c r="I2571" i="6"/>
  <c r="I2572" i="6"/>
  <c r="I2573" i="6"/>
  <c r="I2574" i="6"/>
  <c r="I2575" i="6"/>
  <c r="I2576" i="6"/>
  <c r="I2577" i="6"/>
  <c r="I2578" i="6"/>
  <c r="I2579" i="6"/>
  <c r="I2580" i="6"/>
  <c r="I2581" i="6"/>
  <c r="I2582" i="6"/>
  <c r="I2583" i="6"/>
  <c r="I2584" i="6"/>
  <c r="I2585" i="6"/>
  <c r="I2586" i="6"/>
  <c r="I2587" i="6"/>
  <c r="I2588" i="6"/>
  <c r="I2589" i="6"/>
  <c r="I2590" i="6"/>
  <c r="I2591" i="6"/>
  <c r="I2592" i="6"/>
  <c r="I2593" i="6"/>
  <c r="I2594" i="6"/>
  <c r="I2595" i="6"/>
  <c r="I2596" i="6"/>
  <c r="I2597" i="6"/>
  <c r="I2598" i="6"/>
  <c r="I2599" i="6"/>
  <c r="I2600" i="6"/>
  <c r="I2601" i="6"/>
  <c r="I2602" i="6"/>
  <c r="I2603" i="6"/>
  <c r="I2604" i="6"/>
  <c r="I2605" i="6"/>
  <c r="I2606" i="6"/>
  <c r="I2607" i="6"/>
  <c r="I2608" i="6"/>
  <c r="I2609" i="6"/>
  <c r="I2610" i="6"/>
  <c r="I2611" i="6"/>
  <c r="I2612" i="6"/>
  <c r="I2613" i="6"/>
  <c r="I2614" i="6"/>
  <c r="I2615" i="6"/>
  <c r="I2616" i="6"/>
  <c r="I2617" i="6"/>
  <c r="I2618" i="6"/>
  <c r="I2619" i="6"/>
  <c r="I2620" i="6"/>
  <c r="I2621" i="6"/>
  <c r="I2622" i="6"/>
  <c r="I2623" i="6"/>
  <c r="I2624" i="6"/>
  <c r="I2625" i="6"/>
  <c r="I2626" i="6"/>
  <c r="I2627" i="6"/>
  <c r="I2628" i="6"/>
  <c r="I2629" i="6"/>
  <c r="I2630" i="6"/>
  <c r="I2631" i="6"/>
  <c r="I2632" i="6"/>
  <c r="I2633" i="6"/>
  <c r="I2634" i="6"/>
  <c r="I2635" i="6"/>
  <c r="I2636" i="6"/>
  <c r="I2637" i="6"/>
  <c r="I2638" i="6"/>
  <c r="I2639" i="6"/>
  <c r="I2640" i="6"/>
  <c r="I2641" i="6"/>
  <c r="I2642" i="6"/>
  <c r="I2643" i="6"/>
  <c r="I2644" i="6"/>
  <c r="I2645" i="6"/>
  <c r="I2646" i="6"/>
  <c r="I2647" i="6"/>
  <c r="I2648" i="6"/>
  <c r="I2649" i="6"/>
  <c r="I2650" i="6"/>
  <c r="I2651" i="6"/>
  <c r="I2652" i="6"/>
  <c r="I2653" i="6"/>
  <c r="I2654" i="6"/>
  <c r="I2655" i="6"/>
  <c r="I2656" i="6"/>
  <c r="I2657" i="6"/>
  <c r="I2658" i="6"/>
  <c r="I2659" i="6"/>
  <c r="I2660" i="6"/>
  <c r="I2661" i="6"/>
  <c r="I2662" i="6"/>
  <c r="I2663" i="6"/>
  <c r="I2664" i="6"/>
  <c r="I2665" i="6"/>
  <c r="I2666" i="6"/>
  <c r="I2667" i="6"/>
  <c r="I2668" i="6"/>
  <c r="I2669" i="6"/>
  <c r="I2670" i="6"/>
  <c r="I2671" i="6"/>
  <c r="I2672" i="6"/>
  <c r="I2673" i="6"/>
  <c r="I2674" i="6"/>
  <c r="I2675" i="6"/>
  <c r="I2676" i="6"/>
  <c r="I2677" i="6"/>
  <c r="I2678" i="6"/>
  <c r="I2679" i="6"/>
  <c r="I2680" i="6"/>
  <c r="I2681" i="6"/>
  <c r="I2682" i="6"/>
  <c r="I2683" i="6"/>
  <c r="I2684" i="6"/>
  <c r="I2685" i="6"/>
  <c r="I2686" i="6"/>
  <c r="I2687" i="6"/>
  <c r="I2688" i="6"/>
  <c r="I2689" i="6"/>
  <c r="I2690" i="6"/>
  <c r="I2691" i="6"/>
  <c r="I2692" i="6"/>
  <c r="I2693" i="6"/>
  <c r="I2694" i="6"/>
  <c r="I2695" i="6"/>
  <c r="I2696" i="6"/>
  <c r="I2697" i="6"/>
  <c r="I2698" i="6"/>
  <c r="I2699" i="6"/>
  <c r="I2700" i="6"/>
  <c r="I2701" i="6"/>
  <c r="I2702" i="6"/>
  <c r="I2703" i="6"/>
  <c r="I2704" i="6"/>
  <c r="I2705" i="6"/>
  <c r="I2706" i="6"/>
  <c r="I2707" i="6"/>
  <c r="I2708" i="6"/>
  <c r="I2709" i="6"/>
  <c r="I2710" i="6"/>
  <c r="I2711" i="6"/>
  <c r="I2712" i="6"/>
  <c r="I2713" i="6"/>
  <c r="I2714" i="6"/>
  <c r="I2715" i="6"/>
  <c r="I2716" i="6"/>
  <c r="I2717" i="6"/>
  <c r="I2718" i="6"/>
  <c r="I2719" i="6"/>
  <c r="I2720" i="6"/>
  <c r="I2721" i="6"/>
  <c r="I2722" i="6"/>
  <c r="I2723" i="6"/>
  <c r="I2724" i="6"/>
  <c r="I2725" i="6"/>
  <c r="I2726" i="6"/>
  <c r="I2727" i="6"/>
  <c r="I2728" i="6"/>
  <c r="I2729" i="6"/>
  <c r="I2730" i="6"/>
  <c r="I2731" i="6"/>
  <c r="I2732" i="6"/>
  <c r="I2733" i="6"/>
  <c r="I2734" i="6"/>
  <c r="I2735" i="6"/>
  <c r="I2736" i="6"/>
  <c r="I2737" i="6"/>
  <c r="I2738" i="6"/>
  <c r="I2739" i="6"/>
  <c r="I2740" i="6"/>
  <c r="I2741" i="6"/>
  <c r="I2742" i="6"/>
  <c r="I2743" i="6"/>
  <c r="I2744" i="6"/>
  <c r="I2745" i="6"/>
  <c r="I2746" i="6"/>
  <c r="I2747" i="6"/>
  <c r="I2748" i="6"/>
  <c r="I2749" i="6"/>
  <c r="I2750" i="6"/>
  <c r="I2751" i="6"/>
  <c r="I2752" i="6"/>
  <c r="I2753" i="6"/>
  <c r="I2754" i="6"/>
  <c r="I2755" i="6"/>
  <c r="I2756" i="6"/>
  <c r="I2757" i="6"/>
  <c r="I2758" i="6"/>
  <c r="I2759" i="6"/>
  <c r="I2760" i="6"/>
  <c r="I2761" i="6"/>
  <c r="I2762" i="6"/>
  <c r="I2763" i="6"/>
  <c r="I2764" i="6"/>
  <c r="I2765" i="6"/>
  <c r="I2766" i="6"/>
  <c r="I2767" i="6"/>
  <c r="I2768" i="6"/>
  <c r="I2769" i="6"/>
  <c r="I2770" i="6"/>
  <c r="I2771" i="6"/>
  <c r="I2772" i="6"/>
  <c r="I2773" i="6"/>
  <c r="I2774" i="6"/>
  <c r="I2775" i="6"/>
  <c r="I2776" i="6"/>
  <c r="I2777" i="6"/>
  <c r="I2778" i="6"/>
  <c r="I2779" i="6"/>
  <c r="I2780" i="6"/>
  <c r="I2781" i="6"/>
  <c r="I2782" i="6"/>
  <c r="I2783" i="6"/>
  <c r="I2784" i="6"/>
  <c r="I2785" i="6"/>
  <c r="I2786" i="6"/>
  <c r="I2787" i="6"/>
  <c r="I2788" i="6"/>
  <c r="I2789" i="6"/>
  <c r="I2790" i="6"/>
  <c r="I2791" i="6"/>
  <c r="I2792" i="6"/>
  <c r="I2793" i="6"/>
  <c r="I2794" i="6"/>
  <c r="I2795" i="6"/>
  <c r="I2796" i="6"/>
  <c r="I2797" i="6"/>
  <c r="I2798" i="6"/>
  <c r="I2799" i="6"/>
  <c r="I2800" i="6"/>
  <c r="I2801" i="6"/>
  <c r="I2802" i="6"/>
  <c r="I2803" i="6"/>
  <c r="I2804" i="6"/>
  <c r="I2805" i="6"/>
  <c r="I2806" i="6"/>
  <c r="I2807" i="6"/>
  <c r="I2808" i="6"/>
  <c r="I2809" i="6"/>
  <c r="I2810" i="6"/>
  <c r="I2811" i="6"/>
  <c r="I2812" i="6"/>
  <c r="I2813" i="6"/>
  <c r="I2814" i="6"/>
  <c r="I2815" i="6"/>
  <c r="I2816" i="6"/>
  <c r="I2817" i="6"/>
  <c r="I2818" i="6"/>
  <c r="I2819" i="6"/>
  <c r="I2820" i="6"/>
  <c r="I2821" i="6"/>
  <c r="I2822" i="6"/>
  <c r="I2823" i="6"/>
  <c r="I2824" i="6"/>
  <c r="I2825" i="6"/>
  <c r="I2826" i="6"/>
  <c r="I2827" i="6"/>
  <c r="I2828" i="6"/>
  <c r="I2829" i="6"/>
  <c r="I2830" i="6"/>
  <c r="I2831" i="6"/>
  <c r="I2832" i="6"/>
  <c r="I2833" i="6"/>
  <c r="I2834" i="6"/>
  <c r="I2835" i="6"/>
  <c r="I2836" i="6"/>
  <c r="I2837" i="6"/>
  <c r="I2838" i="6"/>
  <c r="I2839" i="6"/>
  <c r="I2840" i="6"/>
  <c r="I2841" i="6"/>
  <c r="I2842" i="6"/>
  <c r="I2843" i="6"/>
  <c r="I2844" i="6"/>
  <c r="I2845" i="6"/>
  <c r="I2846" i="6"/>
  <c r="I2847" i="6"/>
  <c r="I2848" i="6"/>
  <c r="I2849" i="6"/>
  <c r="I2850" i="6"/>
  <c r="I2851" i="6"/>
  <c r="I2852" i="6"/>
  <c r="I2853" i="6"/>
  <c r="I2854" i="6"/>
  <c r="I2855" i="6"/>
  <c r="I2856" i="6"/>
  <c r="I2857" i="6"/>
  <c r="I2858" i="6"/>
  <c r="I2859" i="6"/>
  <c r="I2860" i="6"/>
  <c r="I2861" i="6"/>
  <c r="I2862" i="6"/>
  <c r="I2863" i="6"/>
  <c r="I2864" i="6"/>
  <c r="I2865" i="6"/>
  <c r="I2866" i="6"/>
  <c r="I2867" i="6"/>
  <c r="I2868" i="6"/>
  <c r="I2869" i="6"/>
  <c r="I2870" i="6"/>
  <c r="I2871" i="6"/>
  <c r="I2872" i="6"/>
  <c r="I2873" i="6"/>
  <c r="I2874" i="6"/>
  <c r="I2875" i="6"/>
  <c r="I2876" i="6"/>
  <c r="I2877" i="6"/>
  <c r="I2878" i="6"/>
  <c r="I2879" i="6"/>
  <c r="I2880" i="6"/>
  <c r="I2881" i="6"/>
  <c r="I2882" i="6"/>
  <c r="I2883" i="6"/>
  <c r="I2884" i="6"/>
  <c r="I2885" i="6"/>
  <c r="I2886" i="6"/>
  <c r="I2887" i="6"/>
  <c r="I2888" i="6"/>
  <c r="I2889" i="6"/>
  <c r="I2890" i="6"/>
  <c r="I2891" i="6"/>
  <c r="I2892" i="6"/>
  <c r="I2893" i="6"/>
  <c r="I2894" i="6"/>
  <c r="I2895" i="6"/>
  <c r="I2896" i="6"/>
  <c r="I2897" i="6"/>
  <c r="I2898" i="6"/>
  <c r="I2899" i="6"/>
  <c r="I2900" i="6"/>
  <c r="I2901" i="6"/>
  <c r="I2902" i="6"/>
  <c r="I2903" i="6"/>
  <c r="I2904" i="6"/>
  <c r="I2905" i="6"/>
  <c r="I2906" i="6"/>
  <c r="I2907" i="6"/>
  <c r="I2908" i="6"/>
  <c r="I2909" i="6"/>
  <c r="I2910" i="6"/>
  <c r="I2911" i="6"/>
  <c r="I2912" i="6"/>
  <c r="I2913" i="6"/>
  <c r="I2914" i="6"/>
  <c r="I2915" i="6"/>
  <c r="I2916" i="6"/>
  <c r="I2917" i="6"/>
  <c r="I2918" i="6"/>
  <c r="I2919" i="6"/>
  <c r="I2920" i="6"/>
  <c r="I2921" i="6"/>
  <c r="I2922" i="6"/>
  <c r="I2923" i="6"/>
  <c r="I2924" i="6"/>
  <c r="I2925" i="6"/>
  <c r="I2926" i="6"/>
  <c r="I2927" i="6"/>
  <c r="I2928" i="6"/>
  <c r="I2929" i="6"/>
  <c r="I2930" i="6"/>
  <c r="I2931" i="6"/>
  <c r="I2932" i="6"/>
  <c r="I2933" i="6"/>
  <c r="I2934" i="6"/>
  <c r="I2935" i="6"/>
  <c r="I2936" i="6"/>
  <c r="I2937" i="6"/>
  <c r="I2938" i="6"/>
  <c r="I2939" i="6"/>
  <c r="I2940" i="6"/>
  <c r="I2941" i="6"/>
  <c r="I2942" i="6"/>
  <c r="I2943" i="6"/>
  <c r="I2944" i="6"/>
  <c r="I2945" i="6"/>
  <c r="I2946" i="6"/>
  <c r="I2947" i="6"/>
  <c r="I2948" i="6"/>
  <c r="I2949" i="6"/>
  <c r="I2950" i="6"/>
  <c r="I2951" i="6"/>
  <c r="I2952" i="6"/>
  <c r="I2953" i="6"/>
  <c r="I2954" i="6"/>
  <c r="I2955" i="6"/>
  <c r="I2956" i="6"/>
  <c r="I2957" i="6"/>
  <c r="I2958" i="6"/>
  <c r="I2959" i="6"/>
  <c r="I2960" i="6"/>
  <c r="I2961" i="6"/>
  <c r="I2962" i="6"/>
  <c r="I2963" i="6"/>
  <c r="I2964" i="6"/>
  <c r="I2965" i="6"/>
  <c r="I2966" i="6"/>
  <c r="I2967" i="6"/>
  <c r="I2968" i="6"/>
  <c r="I2969" i="6"/>
  <c r="I2970" i="6"/>
  <c r="I2971" i="6"/>
  <c r="I2972" i="6"/>
  <c r="I2973" i="6"/>
  <c r="I2974" i="6"/>
  <c r="I2975" i="6"/>
  <c r="I2976" i="6"/>
  <c r="I2977" i="6"/>
  <c r="I2978" i="6"/>
  <c r="I2979" i="6"/>
  <c r="I2980" i="6"/>
  <c r="I2981" i="6"/>
  <c r="I2982" i="6"/>
  <c r="I2983" i="6"/>
  <c r="I2984" i="6"/>
  <c r="I2985" i="6"/>
  <c r="I2986" i="6"/>
  <c r="I2987" i="6"/>
  <c r="I2988" i="6"/>
  <c r="I2989" i="6"/>
  <c r="I2990" i="6"/>
  <c r="I2991" i="6"/>
  <c r="I2992" i="6"/>
  <c r="I2993" i="6"/>
  <c r="I2994" i="6"/>
  <c r="I2995" i="6"/>
  <c r="I2996" i="6"/>
  <c r="I2997" i="6"/>
  <c r="I2998" i="6"/>
  <c r="I2999" i="6"/>
  <c r="I3000" i="6"/>
  <c r="I3001" i="6"/>
  <c r="I3002" i="6"/>
  <c r="I3003" i="6"/>
  <c r="I3004" i="6"/>
  <c r="I3005" i="6"/>
  <c r="I3006" i="6"/>
  <c r="I3007" i="6"/>
  <c r="I3008" i="6"/>
  <c r="I3009" i="6"/>
  <c r="I3010" i="6"/>
  <c r="I3011" i="6"/>
  <c r="I3012" i="6"/>
  <c r="I3013" i="6"/>
  <c r="I3014" i="6"/>
  <c r="I3015" i="6"/>
  <c r="I3016" i="6"/>
  <c r="I3017" i="6"/>
  <c r="I3018" i="6"/>
  <c r="I3019" i="6"/>
  <c r="I3020" i="6"/>
  <c r="I3021" i="6"/>
  <c r="I3022" i="6"/>
  <c r="I3023" i="6"/>
  <c r="I3024" i="6"/>
  <c r="I3025" i="6"/>
  <c r="I3026" i="6"/>
  <c r="I3027" i="6"/>
  <c r="I3028" i="6"/>
  <c r="I3029" i="6"/>
  <c r="I3030" i="6"/>
  <c r="I3031" i="6"/>
  <c r="I3032" i="6"/>
  <c r="I3033" i="6"/>
  <c r="I3034" i="6"/>
  <c r="I3035" i="6"/>
  <c r="I3036" i="6"/>
  <c r="I3037" i="6"/>
  <c r="I3038" i="6"/>
  <c r="I3039" i="6"/>
  <c r="I3040" i="6"/>
  <c r="I3041" i="6"/>
  <c r="I3042" i="6"/>
  <c r="I3043" i="6"/>
  <c r="I3044" i="6"/>
  <c r="I3045" i="6"/>
  <c r="I3046" i="6"/>
  <c r="I3047" i="6"/>
  <c r="I3048" i="6"/>
  <c r="I3049" i="6"/>
  <c r="I3050" i="6"/>
  <c r="I3051" i="6"/>
  <c r="I3052" i="6"/>
  <c r="I3053" i="6"/>
  <c r="I3054" i="6"/>
  <c r="I3055" i="6"/>
  <c r="I3056" i="6"/>
  <c r="I3057" i="6"/>
  <c r="I3058" i="6"/>
  <c r="I3059" i="6"/>
  <c r="I3060" i="6"/>
  <c r="I3061" i="6"/>
  <c r="I3062" i="6"/>
  <c r="I3063" i="6"/>
  <c r="I3064" i="6"/>
  <c r="I3065" i="6"/>
  <c r="I3066" i="6"/>
  <c r="I3067" i="6"/>
  <c r="I3068" i="6"/>
  <c r="I3069" i="6"/>
  <c r="I3070" i="6"/>
  <c r="I3071" i="6"/>
  <c r="I3072" i="6"/>
  <c r="I3073" i="6"/>
  <c r="I3074" i="6"/>
  <c r="I3075" i="6"/>
  <c r="I3076" i="6"/>
  <c r="I3077" i="6"/>
  <c r="I3078" i="6"/>
  <c r="I3079" i="6"/>
  <c r="I3080" i="6"/>
  <c r="I3081" i="6"/>
  <c r="I3082" i="6"/>
  <c r="I3083" i="6"/>
  <c r="I3084" i="6"/>
  <c r="I3085" i="6"/>
  <c r="I3086" i="6"/>
  <c r="I3087" i="6"/>
  <c r="I3088" i="6"/>
  <c r="I3089" i="6"/>
  <c r="I3090" i="6"/>
  <c r="I3091" i="6"/>
  <c r="I3092" i="6"/>
  <c r="I3093" i="6"/>
  <c r="I3094" i="6"/>
  <c r="I3095" i="6"/>
  <c r="I3096" i="6"/>
  <c r="I3097" i="6"/>
  <c r="I3098" i="6"/>
  <c r="I3099" i="6"/>
  <c r="I3100" i="6"/>
  <c r="I3101" i="6"/>
  <c r="I3102" i="6"/>
  <c r="I3103" i="6"/>
  <c r="I3104" i="6"/>
  <c r="I3105" i="6"/>
  <c r="I3106" i="6"/>
  <c r="I3107" i="6"/>
  <c r="I3108" i="6"/>
  <c r="I3109" i="6"/>
  <c r="I3110" i="6"/>
  <c r="I3111" i="6"/>
  <c r="I3112" i="6"/>
  <c r="I3113" i="6"/>
  <c r="I3114" i="6"/>
  <c r="I3115" i="6"/>
  <c r="I3116" i="6"/>
  <c r="I3117" i="6"/>
  <c r="I3118" i="6"/>
  <c r="I3119" i="6"/>
  <c r="I3120" i="6"/>
  <c r="I3121" i="6"/>
  <c r="I3122" i="6"/>
  <c r="I3123" i="6"/>
  <c r="I3124" i="6"/>
  <c r="I3125" i="6"/>
  <c r="I3126" i="6"/>
  <c r="I3127" i="6"/>
  <c r="I3128" i="6"/>
  <c r="I3129" i="6"/>
  <c r="I3130" i="6"/>
  <c r="I3131" i="6"/>
  <c r="I3132" i="6"/>
  <c r="I3133" i="6"/>
  <c r="I3134" i="6"/>
  <c r="I3135" i="6"/>
  <c r="I3136" i="6"/>
  <c r="I3137" i="6"/>
  <c r="I3138" i="6"/>
  <c r="I3139" i="6"/>
  <c r="I3140" i="6"/>
  <c r="I3141" i="6"/>
  <c r="I3142" i="6"/>
  <c r="I3143" i="6"/>
  <c r="I3144" i="6"/>
  <c r="I3145" i="6"/>
  <c r="I3146" i="6"/>
  <c r="I3147" i="6"/>
  <c r="I3148" i="6"/>
  <c r="I3149" i="6"/>
  <c r="I3150" i="6"/>
  <c r="I3151" i="6"/>
  <c r="I3152" i="6"/>
  <c r="I3153" i="6"/>
  <c r="I3154" i="6"/>
  <c r="I3155" i="6"/>
  <c r="I3156" i="6"/>
  <c r="I3157" i="6"/>
  <c r="I3158" i="6"/>
  <c r="I3159" i="6"/>
  <c r="I3160" i="6"/>
  <c r="I3161" i="6"/>
  <c r="I3162" i="6"/>
  <c r="I3163" i="6"/>
  <c r="I3164" i="6"/>
  <c r="I3165" i="6"/>
  <c r="I3166" i="6"/>
  <c r="I3167" i="6"/>
  <c r="I3168" i="6"/>
  <c r="I3169" i="6"/>
  <c r="I3170" i="6"/>
  <c r="I3171" i="6"/>
  <c r="I3172" i="6"/>
  <c r="I3173" i="6"/>
  <c r="I3174" i="6"/>
  <c r="I3175" i="6"/>
  <c r="I3176" i="6"/>
  <c r="I3177" i="6"/>
  <c r="I3178" i="6"/>
  <c r="I3179" i="6"/>
  <c r="I3180" i="6"/>
  <c r="I3181" i="6"/>
  <c r="I3182" i="6"/>
  <c r="I3183" i="6"/>
  <c r="I3184" i="6"/>
  <c r="I3185" i="6"/>
  <c r="I3186" i="6"/>
  <c r="I3187" i="6"/>
  <c r="I3188" i="6"/>
  <c r="I3189" i="6"/>
  <c r="I3190" i="6"/>
  <c r="I3191" i="6"/>
  <c r="I3192" i="6"/>
  <c r="I3193" i="6"/>
  <c r="I3194" i="6"/>
  <c r="I3195" i="6"/>
  <c r="I3196" i="6"/>
  <c r="I3197" i="6"/>
  <c r="I3198" i="6"/>
  <c r="I3199" i="6"/>
  <c r="I3200" i="6"/>
  <c r="I3201" i="6"/>
  <c r="I3202" i="6"/>
  <c r="I3203" i="6"/>
  <c r="I3204" i="6"/>
  <c r="I3205" i="6"/>
  <c r="I3206" i="6"/>
  <c r="I3207" i="6"/>
  <c r="I3208" i="6"/>
  <c r="I3209" i="6"/>
  <c r="I3210" i="6"/>
  <c r="I3211" i="6"/>
  <c r="I3212" i="6"/>
  <c r="I3213" i="6"/>
  <c r="I3214" i="6"/>
  <c r="I3215" i="6"/>
  <c r="I3216" i="6"/>
  <c r="I3217" i="6"/>
  <c r="I3218" i="6"/>
  <c r="I3219" i="6"/>
  <c r="I3220" i="6"/>
  <c r="I3221" i="6"/>
  <c r="I3222" i="6"/>
  <c r="I3223" i="6"/>
  <c r="I3224" i="6"/>
  <c r="I3225" i="6"/>
  <c r="I3226" i="6"/>
  <c r="I3227" i="6"/>
  <c r="I3228" i="6"/>
  <c r="I3229" i="6"/>
  <c r="I3230" i="6"/>
  <c r="I3231" i="6"/>
  <c r="I3232" i="6"/>
  <c r="I3233" i="6"/>
  <c r="I3234" i="6"/>
  <c r="I3235" i="6"/>
  <c r="I3236" i="6"/>
  <c r="I3237" i="6"/>
  <c r="I3238" i="6"/>
  <c r="I3239" i="6"/>
  <c r="I3240" i="6"/>
  <c r="I3241" i="6"/>
  <c r="I3242" i="6"/>
  <c r="I3243" i="6"/>
  <c r="I3244" i="6"/>
  <c r="I3245" i="6"/>
  <c r="I3246" i="6"/>
  <c r="I3247" i="6"/>
  <c r="I3248" i="6"/>
  <c r="I3249" i="6"/>
  <c r="I3250" i="6"/>
  <c r="I3251" i="6"/>
  <c r="I3252" i="6"/>
  <c r="I3253" i="6"/>
  <c r="I3254" i="6"/>
  <c r="I3255" i="6"/>
  <c r="I3256" i="6"/>
  <c r="I3257" i="6"/>
  <c r="I3258" i="6"/>
  <c r="I3259" i="6"/>
  <c r="I3260" i="6"/>
  <c r="I3261" i="6"/>
  <c r="I3262" i="6"/>
  <c r="I3263" i="6"/>
  <c r="I3264" i="6"/>
  <c r="I3265" i="6"/>
  <c r="I3266" i="6"/>
  <c r="I3267" i="6"/>
  <c r="I3268" i="6"/>
  <c r="I3269" i="6"/>
  <c r="I3270" i="6"/>
  <c r="I3271" i="6"/>
  <c r="I3272" i="6"/>
  <c r="I3273" i="6"/>
  <c r="I3274" i="6"/>
  <c r="I3275" i="6"/>
  <c r="I3276" i="6"/>
  <c r="I3277" i="6"/>
  <c r="I3278" i="6"/>
  <c r="I3279" i="6"/>
  <c r="I3280" i="6"/>
  <c r="I3281" i="6"/>
  <c r="I3282" i="6"/>
  <c r="I3283" i="6"/>
  <c r="I3284" i="6"/>
  <c r="I3285" i="6"/>
  <c r="I3286" i="6"/>
  <c r="I3287" i="6"/>
  <c r="I3288" i="6"/>
  <c r="I3289" i="6"/>
  <c r="I3290" i="6"/>
  <c r="I3291" i="6"/>
  <c r="I3292" i="6"/>
  <c r="I3293" i="6"/>
  <c r="I3294" i="6"/>
  <c r="I3295" i="6"/>
  <c r="I3296" i="6"/>
  <c r="I3297" i="6"/>
  <c r="I3298" i="6"/>
  <c r="I3299" i="6"/>
  <c r="I3300" i="6"/>
  <c r="I3301" i="6"/>
  <c r="I3302" i="6"/>
  <c r="I3303" i="6"/>
  <c r="I3304" i="6"/>
  <c r="I3305" i="6"/>
  <c r="I3306" i="6"/>
  <c r="I3307" i="6"/>
  <c r="I3308" i="6"/>
  <c r="I3309" i="6"/>
  <c r="I3310" i="6"/>
  <c r="I3311" i="6"/>
  <c r="I3312" i="6"/>
  <c r="I3313" i="6"/>
  <c r="I3314" i="6"/>
  <c r="I3315" i="6"/>
  <c r="I3316" i="6"/>
  <c r="I3317" i="6"/>
  <c r="I3318" i="6"/>
  <c r="I3319" i="6"/>
  <c r="I3320" i="6"/>
  <c r="I3321" i="6"/>
  <c r="I3322" i="6"/>
  <c r="I3323" i="6"/>
  <c r="I3324" i="6"/>
  <c r="I3325" i="6"/>
  <c r="I3326" i="6"/>
  <c r="I3327" i="6"/>
  <c r="I3328" i="6"/>
  <c r="I3329" i="6"/>
  <c r="I3330" i="6"/>
  <c r="I3331" i="6"/>
  <c r="I3332" i="6"/>
  <c r="I3333" i="6"/>
  <c r="I3334" i="6"/>
  <c r="I3335" i="6"/>
  <c r="I3336" i="6"/>
  <c r="I3337" i="6"/>
  <c r="I3338" i="6"/>
  <c r="I3339" i="6"/>
  <c r="I3340" i="6"/>
  <c r="I3341" i="6"/>
  <c r="I3342" i="6"/>
  <c r="I3343" i="6"/>
  <c r="I3344" i="6"/>
  <c r="I3345" i="6"/>
  <c r="I3346" i="6"/>
  <c r="I3347" i="6"/>
  <c r="I3348" i="6"/>
  <c r="I3349" i="6"/>
  <c r="I3350" i="6"/>
  <c r="I3351" i="6"/>
  <c r="I3352" i="6"/>
  <c r="I3353" i="6"/>
  <c r="I3354" i="6"/>
  <c r="I3355" i="6"/>
  <c r="I3356" i="6"/>
  <c r="I3357" i="6"/>
  <c r="I3358" i="6"/>
  <c r="I3359" i="6"/>
  <c r="I3360" i="6"/>
  <c r="I3361" i="6"/>
  <c r="I3362" i="6"/>
  <c r="I3363" i="6"/>
  <c r="I3364" i="6"/>
  <c r="I3365" i="6"/>
  <c r="I3366" i="6"/>
  <c r="I3367" i="6"/>
  <c r="I3368" i="6"/>
  <c r="I3369" i="6"/>
  <c r="I3370" i="6"/>
  <c r="I3371" i="6"/>
  <c r="I3372" i="6"/>
  <c r="I3373" i="6"/>
  <c r="I3374" i="6"/>
  <c r="I3375" i="6"/>
  <c r="I3376" i="6"/>
  <c r="I3377" i="6"/>
  <c r="I3378" i="6"/>
  <c r="I3379" i="6"/>
  <c r="I3380" i="6"/>
  <c r="I3381" i="6"/>
  <c r="I3382" i="6"/>
  <c r="I3383" i="6"/>
  <c r="I3384" i="6"/>
  <c r="I3385" i="6"/>
  <c r="I3386" i="6"/>
  <c r="I3387" i="6"/>
  <c r="I3388" i="6"/>
  <c r="I3389" i="6"/>
  <c r="I3390" i="6"/>
  <c r="I3391" i="6"/>
  <c r="I3392" i="6"/>
  <c r="I3393" i="6"/>
  <c r="I3394" i="6"/>
  <c r="I3395" i="6"/>
  <c r="I3396" i="6"/>
  <c r="I3397" i="6"/>
  <c r="I3398" i="6"/>
  <c r="I3399" i="6"/>
  <c r="I3400" i="6"/>
  <c r="I3401" i="6"/>
  <c r="I3402" i="6"/>
  <c r="I3403" i="6"/>
  <c r="I3404" i="6"/>
  <c r="I3405" i="6"/>
  <c r="I3406" i="6"/>
  <c r="I3407" i="6"/>
  <c r="I3408" i="6"/>
  <c r="I3409" i="6"/>
  <c r="I3410" i="6"/>
  <c r="I3411" i="6"/>
  <c r="I3412" i="6"/>
  <c r="I3413" i="6"/>
  <c r="I3414" i="6"/>
  <c r="I3415" i="6"/>
  <c r="I3416" i="6"/>
  <c r="I3417" i="6"/>
  <c r="I3418" i="6"/>
  <c r="I3419" i="6"/>
  <c r="I3420" i="6"/>
  <c r="I3421" i="6"/>
  <c r="I3422" i="6"/>
  <c r="I3423" i="6"/>
  <c r="I3424" i="6"/>
  <c r="I3425" i="6"/>
  <c r="I3426" i="6"/>
  <c r="I3427" i="6"/>
  <c r="I3428" i="6"/>
  <c r="I3429" i="6"/>
  <c r="I3430" i="6"/>
  <c r="I3431" i="6"/>
  <c r="I3432" i="6"/>
  <c r="I3433" i="6"/>
  <c r="I3434" i="6"/>
  <c r="I3435" i="6"/>
  <c r="I3436" i="6"/>
  <c r="I3437" i="6"/>
  <c r="I3438" i="6"/>
  <c r="I3439" i="6"/>
  <c r="I3440" i="6"/>
  <c r="I3441" i="6"/>
  <c r="I3442" i="6"/>
  <c r="I3443" i="6"/>
  <c r="I3444" i="6"/>
  <c r="I3445" i="6"/>
  <c r="I3446" i="6"/>
  <c r="I3447" i="6"/>
  <c r="I3448" i="6"/>
  <c r="I3449" i="6"/>
  <c r="I3450" i="6"/>
  <c r="I3451" i="6"/>
  <c r="I3452" i="6"/>
  <c r="I3453" i="6"/>
  <c r="I3454" i="6"/>
  <c r="I3455" i="6"/>
  <c r="I3456" i="6"/>
  <c r="I3457" i="6"/>
  <c r="I3458" i="6"/>
  <c r="I3459" i="6"/>
  <c r="I3460" i="6"/>
  <c r="I3461" i="6"/>
  <c r="I3462" i="6"/>
  <c r="I3463" i="6"/>
  <c r="I3464" i="6"/>
  <c r="I3465" i="6"/>
  <c r="I3466" i="6"/>
  <c r="I3467" i="6"/>
  <c r="I3468" i="6"/>
  <c r="I3469" i="6"/>
  <c r="I3470" i="6"/>
  <c r="I3471" i="6"/>
  <c r="I3472" i="6"/>
  <c r="I3473" i="6"/>
  <c r="I3474" i="6"/>
  <c r="I3475" i="6"/>
  <c r="I3476" i="6"/>
  <c r="I3477" i="6"/>
  <c r="I3478" i="6"/>
  <c r="I3479" i="6"/>
  <c r="I3480" i="6"/>
  <c r="I3481" i="6"/>
  <c r="I3482" i="6"/>
  <c r="I3483" i="6"/>
  <c r="I3484" i="6"/>
  <c r="I3485" i="6"/>
  <c r="I3486" i="6"/>
  <c r="I3487" i="6"/>
  <c r="I3488" i="6"/>
  <c r="I3489" i="6"/>
  <c r="I3490" i="6"/>
  <c r="I3491" i="6"/>
  <c r="I3492" i="6"/>
  <c r="I3493" i="6"/>
  <c r="I3494" i="6"/>
  <c r="I3495" i="6"/>
  <c r="I3496" i="6"/>
  <c r="I3497" i="6"/>
  <c r="I3498" i="6"/>
  <c r="I3499" i="6"/>
  <c r="I3500" i="6"/>
  <c r="I3501" i="6"/>
  <c r="I3502" i="6"/>
  <c r="I3503" i="6"/>
  <c r="I3504" i="6"/>
  <c r="I3505" i="6"/>
  <c r="I3506" i="6"/>
  <c r="I3507" i="6"/>
  <c r="I3508" i="6"/>
  <c r="I3509" i="6"/>
  <c r="I3510" i="6"/>
  <c r="I3511" i="6"/>
  <c r="I3512" i="6"/>
  <c r="I3513" i="6"/>
  <c r="I3514" i="6"/>
  <c r="I3515" i="6"/>
  <c r="I3516" i="6"/>
  <c r="I3517" i="6"/>
  <c r="I3518" i="6"/>
  <c r="I3519" i="6"/>
  <c r="I3520" i="6"/>
  <c r="I3521" i="6"/>
  <c r="I3522" i="6"/>
  <c r="I3523" i="6"/>
  <c r="I3524" i="6"/>
  <c r="I3525" i="6"/>
  <c r="I3526" i="6"/>
  <c r="I3527" i="6"/>
  <c r="I3528" i="6"/>
  <c r="I3529" i="6"/>
  <c r="I3530" i="6"/>
  <c r="I3531" i="6"/>
  <c r="I3532" i="6"/>
  <c r="I3533" i="6"/>
  <c r="I3534" i="6"/>
  <c r="I3535" i="6"/>
  <c r="I3536" i="6"/>
  <c r="I3537" i="6"/>
  <c r="I3538" i="6"/>
  <c r="I3539" i="6"/>
  <c r="I3540" i="6"/>
  <c r="I3541" i="6"/>
  <c r="I3542" i="6"/>
  <c r="I3543" i="6"/>
  <c r="I3544" i="6"/>
  <c r="I3545" i="6"/>
  <c r="I3546" i="6"/>
  <c r="I3547" i="6"/>
  <c r="I3548" i="6"/>
  <c r="I3549" i="6"/>
  <c r="I3550" i="6"/>
  <c r="I3551" i="6"/>
  <c r="I3552" i="6"/>
  <c r="I3553" i="6"/>
  <c r="I3554" i="6"/>
  <c r="I3555" i="6"/>
  <c r="I3556" i="6"/>
  <c r="I3557" i="6"/>
  <c r="I3558" i="6"/>
  <c r="I3559" i="6"/>
  <c r="I3560" i="6"/>
  <c r="I3561" i="6"/>
  <c r="I3562" i="6"/>
  <c r="I3563" i="6"/>
  <c r="I3564" i="6"/>
  <c r="I3565" i="6"/>
  <c r="I3566" i="6"/>
  <c r="I3567" i="6"/>
  <c r="I3568" i="6"/>
  <c r="I3569" i="6"/>
  <c r="I3570" i="6"/>
  <c r="I3571" i="6"/>
  <c r="I3572" i="6"/>
  <c r="I3573" i="6"/>
  <c r="I3574" i="6"/>
  <c r="I3575" i="6"/>
  <c r="I3576" i="6"/>
  <c r="I3577" i="6"/>
  <c r="I3578" i="6"/>
  <c r="I3579" i="6"/>
  <c r="I3580" i="6"/>
  <c r="I3581" i="6"/>
  <c r="I3582" i="6"/>
  <c r="I3583" i="6"/>
  <c r="I3584" i="6"/>
  <c r="I3585" i="6"/>
  <c r="I3586" i="6"/>
  <c r="I3587" i="6"/>
  <c r="I3588" i="6"/>
  <c r="I3589" i="6"/>
  <c r="I3590" i="6"/>
  <c r="I3591" i="6"/>
  <c r="I3592" i="6"/>
  <c r="I3593" i="6"/>
  <c r="I3594" i="6"/>
  <c r="I3595" i="6"/>
  <c r="I3596" i="6"/>
  <c r="I3597" i="6"/>
  <c r="I3598" i="6"/>
  <c r="I3599" i="6"/>
  <c r="I3600" i="6"/>
  <c r="I3601" i="6"/>
  <c r="I3602" i="6"/>
  <c r="I3603" i="6"/>
  <c r="I3604" i="6"/>
  <c r="I3605" i="6"/>
  <c r="I3606" i="6"/>
  <c r="I3607" i="6"/>
  <c r="I3608" i="6"/>
  <c r="I3609" i="6"/>
  <c r="I3610" i="6"/>
  <c r="I3611" i="6"/>
  <c r="I3612" i="6"/>
  <c r="I3613" i="6"/>
  <c r="I3614" i="6"/>
  <c r="I3615" i="6"/>
  <c r="I3616" i="6"/>
  <c r="I3617" i="6"/>
  <c r="I3618" i="6"/>
  <c r="I3619" i="6"/>
  <c r="I3620" i="6"/>
  <c r="I3621" i="6"/>
  <c r="I3622" i="6"/>
  <c r="I3623" i="6"/>
  <c r="I3624" i="6"/>
  <c r="I3625" i="6"/>
  <c r="I3626" i="6"/>
  <c r="I3627" i="6"/>
  <c r="I3628" i="6"/>
  <c r="I3629" i="6"/>
  <c r="I3630" i="6"/>
  <c r="I3631" i="6"/>
  <c r="I3632" i="6"/>
  <c r="I3633" i="6"/>
  <c r="I3634" i="6"/>
  <c r="I3635" i="6"/>
  <c r="I3636" i="6"/>
  <c r="I3637" i="6"/>
  <c r="I3638" i="6"/>
  <c r="I3639" i="6"/>
  <c r="I3640" i="6"/>
  <c r="I3641" i="6"/>
  <c r="I3642" i="6"/>
  <c r="I3643" i="6"/>
  <c r="I3644" i="6"/>
  <c r="I3645" i="6"/>
  <c r="I3646" i="6"/>
  <c r="I3647" i="6"/>
  <c r="I3648" i="6"/>
  <c r="I3649" i="6"/>
  <c r="I3650" i="6"/>
  <c r="I3651" i="6"/>
  <c r="I3652" i="6"/>
  <c r="I3653" i="6"/>
  <c r="I3654" i="6"/>
  <c r="I3655" i="6"/>
  <c r="I3656" i="6"/>
  <c r="I3657" i="6"/>
  <c r="I3658" i="6"/>
  <c r="I3659" i="6"/>
  <c r="I3660" i="6"/>
  <c r="I3661" i="6"/>
  <c r="I3662" i="6"/>
  <c r="I3663" i="6"/>
  <c r="I3664" i="6"/>
  <c r="I3665" i="6"/>
  <c r="I3666" i="6"/>
  <c r="I3667" i="6"/>
  <c r="I3668" i="6"/>
  <c r="I3669" i="6"/>
  <c r="I3670" i="6"/>
  <c r="I3671" i="6"/>
  <c r="I3672" i="6"/>
  <c r="I3673" i="6"/>
  <c r="I3674" i="6"/>
  <c r="I3675" i="6"/>
  <c r="I3676" i="6"/>
  <c r="I3677" i="6"/>
  <c r="I3678" i="6"/>
  <c r="I3679" i="6"/>
  <c r="I3680" i="6"/>
  <c r="I3681" i="6"/>
  <c r="I3682" i="6"/>
  <c r="I3683" i="6"/>
  <c r="I3684" i="6"/>
  <c r="I3685" i="6"/>
  <c r="I3686" i="6"/>
  <c r="I3687" i="6"/>
  <c r="I3688" i="6"/>
  <c r="I3689" i="6"/>
  <c r="I3690" i="6"/>
  <c r="I3691" i="6"/>
  <c r="I3692" i="6"/>
  <c r="I3693" i="6"/>
  <c r="I3694" i="6"/>
  <c r="I3695" i="6"/>
  <c r="I3696" i="6"/>
  <c r="I3697" i="6"/>
  <c r="I3698" i="6"/>
  <c r="I3699" i="6"/>
  <c r="I3700" i="6"/>
  <c r="I3701" i="6"/>
  <c r="I3702" i="6"/>
  <c r="I3703" i="6"/>
  <c r="I3704" i="6"/>
  <c r="I3705" i="6"/>
  <c r="I3706" i="6"/>
  <c r="I3707" i="6"/>
  <c r="I3708" i="6"/>
  <c r="I3709" i="6"/>
  <c r="I3710" i="6"/>
  <c r="I3711" i="6"/>
  <c r="I3712" i="6"/>
  <c r="I3713" i="6"/>
  <c r="I3714" i="6"/>
  <c r="I3715" i="6"/>
  <c r="I3716" i="6"/>
  <c r="I3717" i="6"/>
  <c r="I3718" i="6"/>
  <c r="I3719" i="6"/>
  <c r="I3720" i="6"/>
  <c r="I3721" i="6"/>
  <c r="I3722" i="6"/>
  <c r="I3723" i="6"/>
  <c r="I3724" i="6"/>
  <c r="I3725" i="6"/>
  <c r="I3726" i="6"/>
  <c r="I3727" i="6"/>
  <c r="I3728" i="6"/>
  <c r="I3729" i="6"/>
  <c r="I3730" i="6"/>
  <c r="I3731" i="6"/>
  <c r="I3732" i="6"/>
  <c r="I3733" i="6"/>
  <c r="I3734" i="6"/>
  <c r="I3735" i="6"/>
  <c r="I3736" i="6"/>
  <c r="I3737" i="6"/>
  <c r="I3738" i="6"/>
  <c r="I3739" i="6"/>
  <c r="I3740" i="6"/>
  <c r="I3741" i="6"/>
  <c r="I3742" i="6"/>
  <c r="I3743" i="6"/>
  <c r="I3744" i="6"/>
  <c r="I3745" i="6"/>
  <c r="I3746" i="6"/>
  <c r="I3747" i="6"/>
  <c r="I3748" i="6"/>
  <c r="I3749" i="6"/>
  <c r="I3750" i="6"/>
  <c r="I3751" i="6"/>
  <c r="I3752" i="6"/>
  <c r="I3753" i="6"/>
  <c r="I3754" i="6"/>
  <c r="I3755" i="6"/>
  <c r="I3756" i="6"/>
  <c r="I3757" i="6"/>
  <c r="I3758" i="6"/>
  <c r="I3759" i="6"/>
  <c r="I3760" i="6"/>
  <c r="I3761" i="6"/>
  <c r="I3762" i="6"/>
  <c r="I3763" i="6"/>
  <c r="I3764" i="6"/>
  <c r="I3765" i="6"/>
  <c r="I3766" i="6"/>
  <c r="I3767" i="6"/>
  <c r="I3768" i="6"/>
  <c r="I3769" i="6"/>
  <c r="I3770" i="6"/>
  <c r="I3771" i="6"/>
  <c r="I3772" i="6"/>
  <c r="I3773" i="6"/>
  <c r="I3774" i="6"/>
  <c r="I3775" i="6"/>
  <c r="I3776" i="6"/>
  <c r="I3777" i="6"/>
  <c r="I3778" i="6"/>
  <c r="I3779" i="6"/>
  <c r="I3780" i="6"/>
  <c r="I3781" i="6"/>
  <c r="I3782" i="6"/>
  <c r="I3783" i="6"/>
  <c r="I3784" i="6"/>
  <c r="I3785" i="6"/>
  <c r="I3786" i="6"/>
  <c r="I3787" i="6"/>
  <c r="I3788" i="6"/>
  <c r="I3789" i="6"/>
  <c r="I3790" i="6"/>
  <c r="I3791" i="6"/>
  <c r="I3792" i="6"/>
  <c r="I3793" i="6"/>
  <c r="I3794" i="6"/>
  <c r="I3795" i="6"/>
  <c r="I3796" i="6"/>
  <c r="I3797" i="6"/>
  <c r="I3798" i="6"/>
  <c r="I3799" i="6"/>
  <c r="I3800" i="6"/>
  <c r="I3801" i="6"/>
  <c r="I3802" i="6"/>
  <c r="I3803" i="6"/>
  <c r="I3804" i="6"/>
  <c r="I3805" i="6"/>
  <c r="I3806" i="6"/>
  <c r="I3807" i="6"/>
  <c r="I3808" i="6"/>
  <c r="I3809" i="6"/>
  <c r="I3810" i="6"/>
  <c r="I3811" i="6"/>
  <c r="I3812" i="6"/>
  <c r="I3813" i="6"/>
  <c r="I3814" i="6"/>
  <c r="I3815" i="6"/>
  <c r="I3816" i="6"/>
  <c r="I3817" i="6"/>
  <c r="I3818" i="6"/>
  <c r="I3819" i="6"/>
  <c r="I3820" i="6"/>
  <c r="I3821" i="6"/>
  <c r="I3822" i="6"/>
  <c r="I3823" i="6"/>
  <c r="I3824" i="6"/>
  <c r="I3825" i="6"/>
  <c r="I3826" i="6"/>
  <c r="I3827" i="6"/>
  <c r="I3828" i="6"/>
  <c r="I3829" i="6"/>
  <c r="I3830" i="6"/>
  <c r="I3831" i="6"/>
  <c r="I3832" i="6"/>
  <c r="I3833" i="6"/>
  <c r="I3834" i="6"/>
  <c r="I3835" i="6"/>
  <c r="I3836" i="6"/>
  <c r="I3837" i="6"/>
  <c r="I3838" i="6"/>
  <c r="I3839" i="6"/>
  <c r="I3840" i="6"/>
  <c r="I3841" i="6"/>
  <c r="I3842" i="6"/>
  <c r="I3843" i="6"/>
  <c r="I3844" i="6"/>
  <c r="I3845" i="6"/>
  <c r="I3846" i="6"/>
  <c r="I3847" i="6"/>
  <c r="I3848" i="6"/>
  <c r="I3849" i="6"/>
  <c r="I3850" i="6"/>
  <c r="I3851" i="6"/>
  <c r="I3852" i="6"/>
  <c r="I3853" i="6"/>
  <c r="I3854" i="6"/>
  <c r="I3855" i="6"/>
  <c r="I3856" i="6"/>
  <c r="I3857" i="6"/>
  <c r="I3858" i="6"/>
  <c r="I3859" i="6"/>
  <c r="I3860" i="6"/>
  <c r="I3861" i="6"/>
  <c r="I3862" i="6"/>
  <c r="I3863" i="6"/>
  <c r="I3864" i="6"/>
  <c r="I3865" i="6"/>
  <c r="I3866" i="6"/>
  <c r="I3867" i="6"/>
  <c r="I3868" i="6"/>
  <c r="I3869" i="6"/>
  <c r="I3870" i="6"/>
  <c r="I3871" i="6"/>
  <c r="I3872" i="6"/>
  <c r="I3873" i="6"/>
  <c r="I3874" i="6"/>
  <c r="I3875" i="6"/>
  <c r="I3876" i="6"/>
  <c r="I3877" i="6"/>
  <c r="I3878" i="6"/>
  <c r="I3879" i="6"/>
  <c r="I3880" i="6"/>
  <c r="I3881" i="6"/>
  <c r="I3882" i="6"/>
  <c r="I3883" i="6"/>
  <c r="I3884" i="6"/>
  <c r="I3885" i="6"/>
  <c r="I3886" i="6"/>
  <c r="I3887" i="6"/>
  <c r="I3888" i="6"/>
  <c r="I3889" i="6"/>
  <c r="I3890" i="6"/>
  <c r="I3891" i="6"/>
  <c r="I3892" i="6"/>
  <c r="I3893" i="6"/>
  <c r="I3894" i="6"/>
  <c r="I3895" i="6"/>
  <c r="I3896" i="6"/>
  <c r="I3897" i="6"/>
  <c r="I3898" i="6"/>
  <c r="I3899" i="6"/>
  <c r="I3900" i="6"/>
  <c r="I3901" i="6"/>
  <c r="I3902" i="6"/>
  <c r="I3903" i="6"/>
  <c r="I3904" i="6"/>
  <c r="I3905" i="6"/>
  <c r="I3906" i="6"/>
  <c r="I3907" i="6"/>
  <c r="I3908" i="6"/>
  <c r="I3909" i="6"/>
  <c r="I3910" i="6"/>
  <c r="I3911" i="6"/>
  <c r="I3912" i="6"/>
  <c r="I3913" i="6"/>
  <c r="I3914" i="6"/>
  <c r="I3915" i="6"/>
  <c r="I3916" i="6"/>
  <c r="I3917" i="6"/>
  <c r="I3918" i="6"/>
  <c r="I3919" i="6"/>
  <c r="I3920" i="6"/>
  <c r="I3921" i="6"/>
  <c r="I3922" i="6"/>
  <c r="I3923" i="6"/>
  <c r="I3924" i="6"/>
  <c r="I3925" i="6"/>
  <c r="I3926" i="6"/>
  <c r="I3927" i="6"/>
  <c r="I3928" i="6"/>
  <c r="I3929" i="6"/>
  <c r="I3930" i="6"/>
  <c r="I3931" i="6"/>
  <c r="I3932" i="6"/>
  <c r="I3933" i="6"/>
  <c r="I3934" i="6"/>
  <c r="I3935" i="6"/>
  <c r="I3936" i="6"/>
  <c r="I3937" i="6"/>
  <c r="I3938" i="6"/>
  <c r="I3939" i="6"/>
  <c r="I3940" i="6"/>
  <c r="I3941" i="6"/>
  <c r="I3942" i="6"/>
  <c r="I3943" i="6"/>
  <c r="I3944" i="6"/>
  <c r="I3945" i="6"/>
  <c r="I3946" i="6"/>
  <c r="I3947" i="6"/>
  <c r="I3948" i="6"/>
  <c r="I3949" i="6"/>
  <c r="I3950" i="6"/>
  <c r="I3951" i="6"/>
  <c r="I3952" i="6"/>
  <c r="I3953" i="6"/>
  <c r="I3954" i="6"/>
  <c r="I3955" i="6"/>
  <c r="I3956" i="6"/>
  <c r="I3957" i="6"/>
  <c r="I3958" i="6"/>
  <c r="I3959" i="6"/>
  <c r="I3960" i="6"/>
  <c r="I3961" i="6"/>
  <c r="I3962" i="6"/>
  <c r="I3963" i="6"/>
  <c r="I3964" i="6"/>
  <c r="I3965" i="6"/>
  <c r="I3966" i="6"/>
  <c r="I3967" i="6"/>
  <c r="I3968" i="6"/>
  <c r="I3969" i="6"/>
  <c r="I3970" i="6"/>
  <c r="I3971" i="6"/>
  <c r="I3972" i="6"/>
  <c r="I3973" i="6"/>
  <c r="I3974" i="6"/>
  <c r="I3975" i="6"/>
  <c r="I3976" i="6"/>
  <c r="I3977" i="6"/>
  <c r="I3978" i="6"/>
  <c r="I3979" i="6"/>
  <c r="I3980" i="6"/>
  <c r="I3981" i="6"/>
  <c r="I3982" i="6"/>
  <c r="I3983" i="6"/>
  <c r="I3984" i="6"/>
  <c r="I3985" i="6"/>
  <c r="I3986" i="6"/>
  <c r="I3987" i="6"/>
  <c r="I3988" i="6"/>
  <c r="I3989" i="6"/>
  <c r="I3990" i="6"/>
  <c r="I3991" i="6"/>
  <c r="I3992" i="6"/>
  <c r="I3993" i="6"/>
  <c r="I3994" i="6"/>
  <c r="I3995" i="6"/>
  <c r="I3996" i="6"/>
  <c r="I3997" i="6"/>
  <c r="I3998" i="6"/>
  <c r="I3999" i="6"/>
  <c r="I4000" i="6"/>
  <c r="I4001" i="6"/>
  <c r="I4002" i="6"/>
  <c r="I4003" i="6"/>
  <c r="I4004" i="6"/>
  <c r="I4005" i="6"/>
  <c r="I4006" i="6"/>
  <c r="I4007" i="6"/>
  <c r="I4008" i="6"/>
  <c r="I4009" i="6"/>
  <c r="I4010" i="6"/>
  <c r="I4011" i="6"/>
  <c r="I4012" i="6"/>
  <c r="I4013" i="6"/>
  <c r="I4014" i="6"/>
  <c r="I4015" i="6"/>
  <c r="I4016" i="6"/>
  <c r="I4017" i="6"/>
  <c r="I4018" i="6"/>
  <c r="I4019" i="6"/>
  <c r="I4020" i="6"/>
  <c r="I4021" i="6"/>
  <c r="I4022" i="6"/>
  <c r="I4023" i="6"/>
  <c r="I4024" i="6"/>
  <c r="I4025" i="6"/>
  <c r="I4026" i="6"/>
  <c r="I4027" i="6"/>
  <c r="I4028" i="6"/>
  <c r="I4029" i="6"/>
  <c r="I4030" i="6"/>
  <c r="I4031" i="6"/>
  <c r="I4032" i="6"/>
  <c r="I4033" i="6"/>
  <c r="I4034" i="6"/>
  <c r="I4035" i="6"/>
  <c r="I4036" i="6"/>
  <c r="I4037" i="6"/>
  <c r="I4038" i="6"/>
  <c r="I4039" i="6"/>
  <c r="I4040" i="6"/>
  <c r="I4041" i="6"/>
  <c r="I4042" i="6"/>
  <c r="I4043" i="6"/>
  <c r="I4044" i="6"/>
  <c r="I4045" i="6"/>
  <c r="I4046" i="6"/>
  <c r="I4047" i="6"/>
  <c r="I4048" i="6"/>
  <c r="I4049" i="6"/>
  <c r="I4050" i="6"/>
  <c r="I4051" i="6"/>
  <c r="I4052" i="6"/>
  <c r="I4053" i="6"/>
  <c r="I4054" i="6"/>
  <c r="I4055" i="6"/>
  <c r="I4056" i="6"/>
  <c r="I4057" i="6"/>
  <c r="I4058" i="6"/>
  <c r="I4059" i="6"/>
  <c r="I4060" i="6"/>
  <c r="I4061" i="6"/>
  <c r="I4062" i="6"/>
  <c r="I4063" i="6"/>
  <c r="I4064" i="6"/>
  <c r="I4065" i="6"/>
  <c r="I4066" i="6"/>
  <c r="I4067" i="6"/>
  <c r="I4068" i="6"/>
  <c r="I4069" i="6"/>
  <c r="I4070" i="6"/>
  <c r="I4071" i="6"/>
  <c r="I4072" i="6"/>
  <c r="I4073" i="6"/>
  <c r="I4074" i="6"/>
  <c r="I4075" i="6"/>
  <c r="I4076" i="6"/>
  <c r="I4077" i="6"/>
  <c r="I4078" i="6"/>
  <c r="I4079" i="6"/>
  <c r="I4080" i="6"/>
  <c r="I4081" i="6"/>
  <c r="I4082" i="6"/>
  <c r="I4083" i="6"/>
  <c r="I4084" i="6"/>
  <c r="I4085" i="6"/>
  <c r="I4086" i="6"/>
  <c r="I4087" i="6"/>
  <c r="I4088" i="6"/>
  <c r="I4089" i="6"/>
  <c r="I4090" i="6"/>
  <c r="I4091" i="6"/>
  <c r="I4092" i="6"/>
  <c r="I4093" i="6"/>
  <c r="I4094" i="6"/>
  <c r="I4095" i="6"/>
  <c r="I4096" i="6"/>
  <c r="I4097" i="6"/>
  <c r="I4098" i="6"/>
  <c r="I4099" i="6"/>
  <c r="I4100" i="6"/>
  <c r="I4101" i="6"/>
  <c r="I4102" i="6"/>
  <c r="I4103" i="6"/>
  <c r="I4104" i="6"/>
  <c r="I4105" i="6"/>
  <c r="I4106" i="6"/>
  <c r="I4107" i="6"/>
  <c r="I4108" i="6"/>
  <c r="I4109" i="6"/>
  <c r="I4110" i="6"/>
  <c r="I4111" i="6"/>
  <c r="I4112" i="6"/>
  <c r="I4113" i="6"/>
  <c r="I4114" i="6"/>
  <c r="I4115" i="6"/>
  <c r="I4116" i="6"/>
  <c r="I4117" i="6"/>
  <c r="I4118" i="6"/>
  <c r="I4119" i="6"/>
  <c r="I4120" i="6"/>
  <c r="I4121" i="6"/>
  <c r="I4122" i="6"/>
  <c r="I4123" i="6"/>
  <c r="I4124" i="6"/>
  <c r="I4125" i="6"/>
  <c r="I4126" i="6"/>
  <c r="I4127" i="6"/>
  <c r="I4128" i="6"/>
  <c r="I4129" i="6"/>
  <c r="I4130" i="6"/>
  <c r="I4131" i="6"/>
  <c r="I4132" i="6"/>
  <c r="I4133" i="6"/>
  <c r="I4134" i="6"/>
  <c r="I4135" i="6"/>
  <c r="I4136" i="6"/>
  <c r="I4137" i="6"/>
  <c r="I4138" i="6"/>
  <c r="I4139" i="6"/>
  <c r="I4140" i="6"/>
  <c r="I4141" i="6"/>
  <c r="I4142" i="6"/>
  <c r="I4143" i="6"/>
  <c r="I4144" i="6"/>
  <c r="I4145" i="6"/>
  <c r="I4146" i="6"/>
  <c r="I4147" i="6"/>
  <c r="I4148" i="6"/>
  <c r="I4149" i="6"/>
  <c r="I4150" i="6"/>
  <c r="I4151" i="6"/>
  <c r="I4152" i="6"/>
  <c r="I4153" i="6"/>
  <c r="I4154" i="6"/>
  <c r="I4155" i="6"/>
  <c r="I4156" i="6"/>
  <c r="I4157" i="6"/>
  <c r="I4158" i="6"/>
  <c r="I4159" i="6"/>
  <c r="I4160" i="6"/>
  <c r="I4161" i="6"/>
  <c r="I4162" i="6"/>
  <c r="I4163" i="6"/>
  <c r="I4164" i="6"/>
  <c r="I4165" i="6"/>
  <c r="I4166" i="6"/>
  <c r="I4167" i="6"/>
  <c r="I4168" i="6"/>
  <c r="I4169" i="6"/>
  <c r="I4170" i="6"/>
  <c r="I4171" i="6"/>
  <c r="I4172" i="6"/>
  <c r="I4173" i="6"/>
  <c r="I4174" i="6"/>
  <c r="I4175" i="6"/>
  <c r="I4176" i="6"/>
  <c r="I4177" i="6"/>
  <c r="I4178" i="6"/>
  <c r="I4179" i="6"/>
  <c r="I4180" i="6"/>
  <c r="I4181" i="6"/>
  <c r="I4182" i="6"/>
  <c r="I4183" i="6"/>
  <c r="I4184" i="6"/>
  <c r="I4185" i="6"/>
  <c r="I4186" i="6"/>
  <c r="I4187" i="6"/>
  <c r="I4188" i="6"/>
  <c r="I4189" i="6"/>
  <c r="I4190" i="6"/>
  <c r="I4191" i="6"/>
  <c r="I4192" i="6"/>
  <c r="I4193" i="6"/>
  <c r="I4194" i="6"/>
  <c r="I4195" i="6"/>
  <c r="I4196" i="6"/>
  <c r="I4197" i="6"/>
  <c r="I4198" i="6"/>
  <c r="I4199" i="6"/>
  <c r="I4200" i="6"/>
  <c r="I4201" i="6"/>
  <c r="I4202" i="6"/>
  <c r="I4203" i="6"/>
  <c r="I4204" i="6"/>
  <c r="I4205" i="6"/>
  <c r="I4206" i="6"/>
  <c r="I4207" i="6"/>
  <c r="I4208" i="6"/>
  <c r="I4209" i="6"/>
  <c r="I4210" i="6"/>
  <c r="I4211" i="6"/>
  <c r="I4212" i="6"/>
  <c r="I4213" i="6"/>
  <c r="I4214" i="6"/>
  <c r="I4215" i="6"/>
  <c r="I4216" i="6"/>
  <c r="I4217" i="6"/>
  <c r="I4218" i="6"/>
  <c r="I4219" i="6"/>
  <c r="I4220" i="6"/>
  <c r="I4221" i="6"/>
  <c r="I4222" i="6"/>
  <c r="I4223" i="6"/>
  <c r="I4224" i="6"/>
  <c r="I4225" i="6"/>
  <c r="I4226" i="6"/>
  <c r="I4227" i="6"/>
  <c r="I4228" i="6"/>
  <c r="I4229" i="6"/>
  <c r="I4230" i="6"/>
  <c r="I4231" i="6"/>
  <c r="I4232" i="6"/>
  <c r="I4233" i="6"/>
  <c r="I4234" i="6"/>
  <c r="I4235" i="6"/>
  <c r="I4236" i="6"/>
  <c r="I4237" i="6"/>
  <c r="I4238" i="6"/>
  <c r="I4239" i="6"/>
  <c r="I4240" i="6"/>
  <c r="I4241" i="6"/>
  <c r="I4242" i="6"/>
  <c r="I4243" i="6"/>
  <c r="I4244" i="6"/>
  <c r="I4245" i="6"/>
  <c r="I4246" i="6"/>
  <c r="I4247" i="6"/>
  <c r="I4248" i="6"/>
  <c r="I4249" i="6"/>
  <c r="I4250" i="6"/>
  <c r="I4251" i="6"/>
  <c r="I4252" i="6"/>
  <c r="I4253" i="6"/>
  <c r="I4254" i="6"/>
  <c r="I4255" i="6"/>
  <c r="I4256" i="6"/>
  <c r="I4257" i="6"/>
  <c r="I4258" i="6"/>
  <c r="I4259" i="6"/>
  <c r="I4260" i="6"/>
  <c r="I4261" i="6"/>
  <c r="I4262" i="6"/>
  <c r="I4263" i="6"/>
  <c r="I4264" i="6"/>
  <c r="I4265" i="6"/>
  <c r="I4266" i="6"/>
  <c r="I4267" i="6"/>
  <c r="I4268" i="6"/>
  <c r="I4269" i="6"/>
  <c r="I4270" i="6"/>
  <c r="I4271" i="6"/>
  <c r="I4272" i="6"/>
  <c r="I4273" i="6"/>
  <c r="I4274" i="6"/>
  <c r="I4275" i="6"/>
  <c r="I4276" i="6"/>
  <c r="I4277" i="6"/>
  <c r="I4278" i="6"/>
  <c r="I4279" i="6"/>
  <c r="I4280" i="6"/>
  <c r="I4281" i="6"/>
  <c r="I4282" i="6"/>
  <c r="I4283" i="6"/>
  <c r="I4284" i="6"/>
  <c r="I4285" i="6"/>
  <c r="I4286" i="6"/>
  <c r="I4287" i="6"/>
  <c r="I4288" i="6"/>
  <c r="I4289" i="6"/>
  <c r="I4290" i="6"/>
  <c r="I4291" i="6"/>
  <c r="I4292" i="6"/>
  <c r="I4293" i="6"/>
  <c r="I4294" i="6"/>
  <c r="I4295" i="6"/>
  <c r="I4296" i="6"/>
  <c r="I4297" i="6"/>
  <c r="I4298" i="6"/>
  <c r="I4299" i="6"/>
  <c r="I4300" i="6"/>
  <c r="I4301" i="6"/>
  <c r="I4302" i="6"/>
  <c r="I4303" i="6"/>
  <c r="I4304" i="6"/>
  <c r="I4305" i="6"/>
  <c r="I4306" i="6"/>
  <c r="I4307" i="6"/>
  <c r="I4308" i="6"/>
  <c r="I4309" i="6"/>
  <c r="I4310" i="6"/>
  <c r="I4311" i="6"/>
  <c r="I4312" i="6"/>
  <c r="I4313" i="6"/>
  <c r="I4314" i="6"/>
  <c r="I4315" i="6"/>
  <c r="I4316" i="6"/>
  <c r="I4317" i="6"/>
  <c r="I4318" i="6"/>
  <c r="I4319" i="6"/>
  <c r="I4320" i="6"/>
  <c r="I4321" i="6"/>
  <c r="I4322" i="6"/>
  <c r="I4323" i="6"/>
  <c r="I4324" i="6"/>
  <c r="I4325" i="6"/>
  <c r="I4326" i="6"/>
  <c r="I4327" i="6"/>
  <c r="I4328" i="6"/>
  <c r="I4329" i="6"/>
  <c r="I4330" i="6"/>
  <c r="I4331" i="6"/>
  <c r="I4332" i="6"/>
  <c r="I4333" i="6"/>
  <c r="I4334" i="6"/>
  <c r="I4335" i="6"/>
  <c r="I4336" i="6"/>
  <c r="I4337" i="6"/>
  <c r="I4338" i="6"/>
  <c r="I4339" i="6"/>
  <c r="I4340" i="6"/>
  <c r="I4341" i="6"/>
  <c r="I4342" i="6"/>
  <c r="I4343" i="6"/>
  <c r="I4344" i="6"/>
  <c r="I4345" i="6"/>
  <c r="I4346" i="6"/>
  <c r="I4347" i="6"/>
  <c r="I4348" i="6"/>
  <c r="I4349" i="6"/>
  <c r="I4350" i="6"/>
  <c r="I4351" i="6"/>
  <c r="I4352" i="6"/>
  <c r="I4353" i="6"/>
  <c r="I4354" i="6"/>
  <c r="I4355" i="6"/>
  <c r="I4356" i="6"/>
  <c r="I4357" i="6"/>
  <c r="I4358" i="6"/>
  <c r="I4359" i="6"/>
  <c r="I4360" i="6"/>
  <c r="I4361" i="6"/>
  <c r="I4362" i="6"/>
  <c r="I4363" i="6"/>
  <c r="I4364" i="6"/>
  <c r="I4365" i="6"/>
  <c r="I4366" i="6"/>
  <c r="I4367" i="6"/>
  <c r="I4368" i="6"/>
  <c r="I4369" i="6"/>
  <c r="I4370" i="6"/>
  <c r="I4371" i="6"/>
  <c r="I4372" i="6"/>
  <c r="I4373" i="6"/>
  <c r="I4374" i="6"/>
  <c r="I4375" i="6"/>
  <c r="I4376" i="6"/>
  <c r="I4377" i="6"/>
  <c r="I4378" i="6"/>
  <c r="I4379" i="6"/>
  <c r="I4380" i="6"/>
  <c r="I4381" i="6"/>
  <c r="I4382" i="6"/>
  <c r="I4383" i="6"/>
  <c r="I4384" i="6"/>
  <c r="I4385" i="6"/>
  <c r="I4386" i="6"/>
  <c r="I4387" i="6"/>
  <c r="I4388" i="6"/>
  <c r="I4389" i="6"/>
  <c r="I4390" i="6"/>
  <c r="I4391" i="6"/>
  <c r="I4392" i="6"/>
  <c r="I4393" i="6"/>
  <c r="I4394" i="6"/>
  <c r="I4395" i="6"/>
  <c r="I4396" i="6"/>
  <c r="I4397" i="6"/>
  <c r="I4398" i="6"/>
  <c r="I4399" i="6"/>
  <c r="I4400" i="6"/>
  <c r="I4401" i="6"/>
  <c r="I4402" i="6"/>
  <c r="I4403" i="6"/>
  <c r="I4404" i="6"/>
  <c r="I4405" i="6"/>
  <c r="I4406" i="6"/>
  <c r="I4407" i="6"/>
  <c r="I4408" i="6"/>
  <c r="I4409" i="6"/>
  <c r="I4410" i="6"/>
  <c r="I4411" i="6"/>
  <c r="I4412" i="6"/>
  <c r="I4413" i="6"/>
  <c r="I4414" i="6"/>
  <c r="I4415" i="6"/>
  <c r="I4416" i="6"/>
  <c r="I4417" i="6"/>
  <c r="I4418" i="6"/>
  <c r="I4419" i="6"/>
  <c r="I4420" i="6"/>
  <c r="I4421" i="6"/>
  <c r="I4422" i="6"/>
  <c r="I4423" i="6"/>
  <c r="I4424" i="6"/>
  <c r="I4425" i="6"/>
  <c r="I4426" i="6"/>
  <c r="I4427" i="6"/>
  <c r="I4428" i="6"/>
  <c r="I4429" i="6"/>
  <c r="I4430" i="6"/>
  <c r="I4431" i="6"/>
  <c r="I4432" i="6"/>
  <c r="I4433" i="6"/>
  <c r="I4434" i="6"/>
  <c r="I4435" i="6"/>
  <c r="I4436" i="6"/>
  <c r="I4437" i="6"/>
  <c r="I4438" i="6"/>
  <c r="I4439" i="6"/>
  <c r="I4440" i="6"/>
  <c r="I4441" i="6"/>
  <c r="I4442" i="6"/>
  <c r="I4443" i="6"/>
  <c r="I4444" i="6"/>
  <c r="I4445" i="6"/>
  <c r="I4446" i="6"/>
  <c r="I4447" i="6"/>
  <c r="I4448" i="6"/>
  <c r="I4449" i="6"/>
  <c r="I4450" i="6"/>
  <c r="I4451" i="6"/>
  <c r="I4452" i="6"/>
  <c r="I4453" i="6"/>
  <c r="I4454" i="6"/>
  <c r="I4455" i="6"/>
  <c r="I4456" i="6"/>
  <c r="I4457" i="6"/>
  <c r="I4458" i="6"/>
  <c r="I4459" i="6"/>
  <c r="I4460" i="6"/>
  <c r="I4461" i="6"/>
  <c r="I4462" i="6"/>
  <c r="I4463" i="6"/>
  <c r="I4464" i="6"/>
  <c r="I4465" i="6"/>
  <c r="I4466" i="6"/>
  <c r="I4467" i="6"/>
  <c r="I4468" i="6"/>
  <c r="I4469" i="6"/>
  <c r="I4470" i="6"/>
  <c r="I4471" i="6"/>
  <c r="I4472" i="6"/>
  <c r="I4473" i="6"/>
  <c r="I4474" i="6"/>
  <c r="I4475" i="6"/>
  <c r="I4476" i="6"/>
  <c r="I4477" i="6"/>
  <c r="I4478" i="6"/>
  <c r="I4479" i="6"/>
  <c r="I4480" i="6"/>
  <c r="I4481" i="6"/>
  <c r="I4482" i="6"/>
  <c r="I4483" i="6"/>
  <c r="I4484" i="6"/>
  <c r="I4485" i="6"/>
  <c r="I4486" i="6"/>
  <c r="I4487" i="6"/>
  <c r="I4488" i="6"/>
  <c r="I4489" i="6"/>
  <c r="I4490" i="6"/>
  <c r="I4491" i="6"/>
  <c r="I4492" i="6"/>
  <c r="I4493" i="6"/>
  <c r="I4494" i="6"/>
  <c r="I4495" i="6"/>
  <c r="I4496" i="6"/>
  <c r="I4497" i="6"/>
  <c r="I4498" i="6"/>
  <c r="I4499" i="6"/>
  <c r="I4500" i="6"/>
  <c r="I4501" i="6"/>
  <c r="I4502" i="6"/>
  <c r="I4503" i="6"/>
  <c r="I4504" i="6"/>
  <c r="I4505" i="6"/>
  <c r="I4506" i="6"/>
  <c r="I4507" i="6"/>
  <c r="I4508" i="6"/>
  <c r="I4509" i="6"/>
  <c r="I4510" i="6"/>
  <c r="I4511" i="6"/>
  <c r="I4512" i="6"/>
  <c r="I4513" i="6"/>
  <c r="I4514" i="6"/>
  <c r="I4515" i="6"/>
  <c r="I4516" i="6"/>
  <c r="I4517" i="6"/>
  <c r="I4518" i="6"/>
  <c r="I4519" i="6"/>
  <c r="I4520" i="6"/>
  <c r="I4521" i="6"/>
  <c r="I4522" i="6"/>
  <c r="I4523" i="6"/>
  <c r="I4524" i="6"/>
  <c r="I4525" i="6"/>
  <c r="I4526" i="6"/>
  <c r="I4527" i="6"/>
  <c r="I4528" i="6"/>
  <c r="I4529" i="6"/>
  <c r="I4530" i="6"/>
  <c r="I4531" i="6"/>
  <c r="I4532" i="6"/>
  <c r="I4533" i="6"/>
  <c r="I4534" i="6"/>
  <c r="I4535" i="6"/>
  <c r="I4536" i="6"/>
  <c r="I4537" i="6"/>
  <c r="I4538" i="6"/>
  <c r="I4539" i="6"/>
  <c r="I4540" i="6"/>
  <c r="I4541" i="6"/>
  <c r="I4542" i="6"/>
  <c r="I4543" i="6"/>
  <c r="I4544" i="6"/>
  <c r="I4545" i="6"/>
  <c r="I4546" i="6"/>
  <c r="I4547" i="6"/>
  <c r="I4548" i="6"/>
  <c r="I4549" i="6"/>
  <c r="I4550" i="6"/>
  <c r="I4551" i="6"/>
  <c r="I4552" i="6"/>
  <c r="I4553" i="6"/>
  <c r="I4554" i="6"/>
  <c r="I4555" i="6"/>
  <c r="I4556" i="6"/>
  <c r="I4557" i="6"/>
  <c r="I4558" i="6"/>
  <c r="I4559" i="6"/>
  <c r="I4560" i="6"/>
  <c r="I4561" i="6"/>
  <c r="I4562" i="6"/>
  <c r="I4563" i="6"/>
  <c r="I4564" i="6"/>
  <c r="I4565" i="6"/>
  <c r="I4566" i="6"/>
  <c r="I4567" i="6"/>
  <c r="I4568" i="6"/>
  <c r="I4569" i="6"/>
  <c r="I4570" i="6"/>
  <c r="I4571" i="6"/>
  <c r="I4572" i="6"/>
  <c r="I4573" i="6"/>
  <c r="I4574" i="6"/>
  <c r="I4575" i="6"/>
  <c r="I4576" i="6"/>
  <c r="I4577" i="6"/>
  <c r="I4578" i="6"/>
  <c r="I4579" i="6"/>
  <c r="I4580" i="6"/>
  <c r="I4581" i="6"/>
  <c r="I4582" i="6"/>
  <c r="I4583" i="6"/>
  <c r="I4584" i="6"/>
  <c r="I4585" i="6"/>
  <c r="I4586" i="6"/>
  <c r="I4587" i="6"/>
  <c r="I4588" i="6"/>
  <c r="I4589" i="6"/>
  <c r="I4590" i="6"/>
  <c r="I4591" i="6"/>
  <c r="I4592" i="6"/>
  <c r="I4593" i="6"/>
  <c r="I4594" i="6"/>
  <c r="I4595" i="6"/>
  <c r="I4596" i="6"/>
  <c r="I4597" i="6"/>
  <c r="I4598" i="6"/>
  <c r="I4599" i="6"/>
  <c r="I4600" i="6"/>
  <c r="I4601" i="6"/>
  <c r="I4602" i="6"/>
  <c r="I4603" i="6"/>
  <c r="I4604" i="6"/>
  <c r="I4605" i="6"/>
  <c r="I4606" i="6"/>
  <c r="I4607" i="6"/>
  <c r="I4608" i="6"/>
  <c r="I4609" i="6"/>
  <c r="I4610" i="6"/>
  <c r="I4611" i="6"/>
  <c r="I4612" i="6"/>
  <c r="I4613" i="6"/>
  <c r="I4614" i="6"/>
  <c r="I4615" i="6"/>
  <c r="I4616" i="6"/>
  <c r="I4617" i="6"/>
  <c r="I4618" i="6"/>
  <c r="I4619" i="6"/>
  <c r="I4620" i="6"/>
  <c r="I4621" i="6"/>
  <c r="I4622" i="6"/>
  <c r="I4623" i="6"/>
  <c r="I4624" i="6"/>
  <c r="I4625" i="6"/>
  <c r="I4626" i="6"/>
  <c r="I4627" i="6"/>
  <c r="I4628" i="6"/>
  <c r="I4629" i="6"/>
  <c r="I4630" i="6"/>
  <c r="I4631" i="6"/>
  <c r="I4632" i="6"/>
  <c r="I4633" i="6"/>
  <c r="I4634" i="6"/>
  <c r="I4635" i="6"/>
  <c r="I4636" i="6"/>
  <c r="I4637" i="6"/>
  <c r="I4638" i="6"/>
  <c r="I4639" i="6"/>
  <c r="I4640" i="6"/>
  <c r="I4641" i="6"/>
  <c r="I4642" i="6"/>
  <c r="I4643" i="6"/>
  <c r="I4644" i="6"/>
  <c r="I4645" i="6"/>
  <c r="I4646" i="6"/>
  <c r="I4647" i="6"/>
  <c r="I4648" i="6"/>
  <c r="I4649" i="6"/>
  <c r="I4650" i="6"/>
  <c r="I4651" i="6"/>
  <c r="I4652" i="6"/>
  <c r="I4653" i="6"/>
  <c r="I4654" i="6"/>
  <c r="I4655" i="6"/>
  <c r="I4656" i="6"/>
  <c r="I4657" i="6"/>
  <c r="I4658" i="6"/>
  <c r="I4659" i="6"/>
  <c r="I4660" i="6"/>
  <c r="I4661" i="6"/>
  <c r="I4662" i="6"/>
  <c r="I4663" i="6"/>
  <c r="I4664" i="6"/>
  <c r="I4665" i="6"/>
  <c r="I4666" i="6"/>
  <c r="I4667" i="6"/>
  <c r="I4668" i="6"/>
  <c r="I4669" i="6"/>
  <c r="I4670" i="6"/>
  <c r="I4671" i="6"/>
  <c r="I4672" i="6"/>
  <c r="I4673" i="6"/>
  <c r="I4674" i="6"/>
  <c r="I4675" i="6"/>
  <c r="I4676" i="6"/>
  <c r="I4677" i="6"/>
  <c r="I4678" i="6"/>
  <c r="I4679" i="6"/>
  <c r="I4680" i="6"/>
  <c r="I4681" i="6"/>
  <c r="I4682" i="6"/>
  <c r="I4683" i="6"/>
  <c r="I4684" i="6"/>
  <c r="I4685" i="6"/>
  <c r="I4686" i="6"/>
  <c r="I4687" i="6"/>
  <c r="I4688" i="6"/>
  <c r="I4689" i="6"/>
  <c r="I4690" i="6"/>
  <c r="I4691" i="6"/>
  <c r="I4692" i="6"/>
  <c r="I4693" i="6"/>
  <c r="I4694" i="6"/>
  <c r="I4695" i="6"/>
  <c r="I4696" i="6"/>
  <c r="I4697" i="6"/>
  <c r="I4698" i="6"/>
  <c r="I4699" i="6"/>
  <c r="I4700" i="6"/>
  <c r="I4701" i="6"/>
  <c r="I4702" i="6"/>
  <c r="I4703" i="6"/>
  <c r="I4704" i="6"/>
  <c r="I4705" i="6"/>
  <c r="I4706" i="6"/>
  <c r="I4707" i="6"/>
  <c r="I4708" i="6"/>
  <c r="I4709" i="6"/>
  <c r="I4710" i="6"/>
  <c r="I4711" i="6"/>
  <c r="I4712" i="6"/>
  <c r="I4713" i="6"/>
  <c r="I4714" i="6"/>
  <c r="I4715" i="6"/>
  <c r="I4716" i="6"/>
  <c r="I4717" i="6"/>
  <c r="I4718" i="6"/>
  <c r="I4719" i="6"/>
  <c r="I4720" i="6"/>
  <c r="I4721" i="6"/>
  <c r="I4722" i="6"/>
  <c r="I4723" i="6"/>
  <c r="I4724" i="6"/>
  <c r="I4725" i="6"/>
  <c r="I4726" i="6"/>
  <c r="I4727" i="6"/>
  <c r="I4728" i="6"/>
  <c r="I4729" i="6"/>
  <c r="I4730" i="6"/>
  <c r="I4731" i="6"/>
  <c r="I4732" i="6"/>
  <c r="I4733" i="6"/>
  <c r="I4734" i="6"/>
  <c r="I4735" i="6"/>
  <c r="I4736" i="6"/>
  <c r="I4737" i="6"/>
  <c r="I4738" i="6"/>
  <c r="I4739" i="6"/>
  <c r="I4740" i="6"/>
  <c r="I4741" i="6"/>
  <c r="I4742" i="6"/>
  <c r="I4743" i="6"/>
  <c r="I4744" i="6"/>
  <c r="I4745" i="6"/>
  <c r="I4746" i="6"/>
  <c r="I4747" i="6"/>
  <c r="I4748" i="6"/>
  <c r="I4749" i="6"/>
  <c r="I4750" i="6"/>
  <c r="I4751" i="6"/>
  <c r="I4752" i="6"/>
  <c r="I4753" i="6"/>
  <c r="I4754" i="6"/>
  <c r="I4755" i="6"/>
  <c r="I4756" i="6"/>
  <c r="I4757" i="6"/>
  <c r="I4758" i="6"/>
  <c r="I4759" i="6"/>
  <c r="I4760" i="6"/>
  <c r="I4761" i="6"/>
  <c r="I4762" i="6"/>
  <c r="I4763" i="6"/>
  <c r="I4764" i="6"/>
  <c r="I4765" i="6"/>
  <c r="I4766" i="6"/>
  <c r="I4767" i="6"/>
  <c r="I4768" i="6"/>
  <c r="I4769" i="6"/>
  <c r="I4770" i="6"/>
  <c r="I4771" i="6"/>
  <c r="I4772" i="6"/>
  <c r="I4773" i="6"/>
  <c r="I4774" i="6"/>
  <c r="I4775" i="6"/>
  <c r="I4776" i="6"/>
  <c r="I4777" i="6"/>
  <c r="I4778" i="6"/>
  <c r="I4779" i="6"/>
  <c r="I4780" i="6"/>
  <c r="I4781" i="6"/>
  <c r="I4782" i="6"/>
  <c r="I4783" i="6"/>
  <c r="I4784" i="6"/>
  <c r="I4785" i="6"/>
  <c r="I4786" i="6"/>
  <c r="I4787" i="6"/>
  <c r="I4788" i="6"/>
  <c r="I4789" i="6"/>
  <c r="I4790" i="6"/>
  <c r="I4791" i="6"/>
  <c r="I4792" i="6"/>
  <c r="I4793" i="6"/>
  <c r="I4794" i="6"/>
  <c r="I4795" i="6"/>
  <c r="I4796" i="6"/>
  <c r="I4797" i="6"/>
  <c r="I4798" i="6"/>
  <c r="I4799" i="6"/>
  <c r="I4800" i="6"/>
  <c r="I4801" i="6"/>
  <c r="I4802" i="6"/>
  <c r="I4803" i="6"/>
  <c r="I4804" i="6"/>
  <c r="I4805" i="6"/>
  <c r="I4806" i="6"/>
  <c r="I4807" i="6"/>
  <c r="I4808" i="6"/>
  <c r="I4809" i="6"/>
  <c r="I4810" i="6"/>
  <c r="I4811" i="6"/>
  <c r="I4812" i="6"/>
  <c r="I4813" i="6"/>
  <c r="I4814" i="6"/>
  <c r="I4815" i="6"/>
  <c r="I4816" i="6"/>
  <c r="I4817" i="6"/>
  <c r="I4818" i="6"/>
  <c r="I4819" i="6"/>
  <c r="I4820" i="6"/>
  <c r="I4821" i="6"/>
  <c r="I4822" i="6"/>
  <c r="I4823" i="6"/>
  <c r="I4824" i="6"/>
  <c r="I4825" i="6"/>
  <c r="I4826" i="6"/>
  <c r="I4827" i="6"/>
  <c r="I4828" i="6"/>
  <c r="I4829" i="6"/>
  <c r="I4830" i="6"/>
  <c r="I4831" i="6"/>
  <c r="I4832" i="6"/>
  <c r="I4833" i="6"/>
  <c r="I4834" i="6"/>
  <c r="I4835" i="6"/>
  <c r="I4836" i="6"/>
  <c r="I4837" i="6"/>
  <c r="I4838" i="6"/>
  <c r="I4839" i="6"/>
  <c r="I4840" i="6"/>
  <c r="I4841" i="6"/>
  <c r="I4842" i="6"/>
  <c r="I4843" i="6"/>
  <c r="I4844" i="6"/>
  <c r="I4845" i="6"/>
  <c r="I4846" i="6"/>
  <c r="I4847" i="6"/>
  <c r="I4848" i="6"/>
  <c r="I4849" i="6"/>
  <c r="I4850" i="6"/>
  <c r="I4851" i="6"/>
  <c r="I4852" i="6"/>
  <c r="I4853" i="6"/>
  <c r="I4854" i="6"/>
  <c r="I4855" i="6"/>
  <c r="I4856" i="6"/>
  <c r="I4857" i="6"/>
  <c r="I4858" i="6"/>
  <c r="I4859" i="6"/>
  <c r="I4860" i="6"/>
  <c r="I4861" i="6"/>
  <c r="I4862" i="6"/>
  <c r="I4863" i="6"/>
  <c r="I4864" i="6"/>
  <c r="I4865" i="6"/>
  <c r="I4866" i="6"/>
  <c r="I4867" i="6"/>
  <c r="I4868" i="6"/>
  <c r="I4869" i="6"/>
  <c r="I4870" i="6"/>
  <c r="I4871" i="6"/>
  <c r="I4872" i="6"/>
  <c r="I4873" i="6"/>
  <c r="I4874" i="6"/>
  <c r="I4875" i="6"/>
  <c r="I4876" i="6"/>
  <c r="I4877" i="6"/>
  <c r="I4878" i="6"/>
  <c r="I4879" i="6"/>
  <c r="I4880" i="6"/>
  <c r="I4881" i="6"/>
  <c r="I4882" i="6"/>
  <c r="I4883" i="6"/>
  <c r="I4884" i="6"/>
  <c r="I4885" i="6"/>
  <c r="I4886" i="6"/>
  <c r="I4887" i="6"/>
  <c r="I4888" i="6"/>
  <c r="I4889" i="6"/>
  <c r="I4890" i="6"/>
  <c r="I4891" i="6"/>
  <c r="I4892" i="6"/>
  <c r="I4893" i="6"/>
  <c r="I4894" i="6"/>
  <c r="I4895" i="6"/>
  <c r="I4896" i="6"/>
  <c r="I4897" i="6"/>
  <c r="I4898" i="6"/>
  <c r="I4899" i="6"/>
  <c r="I4900" i="6"/>
  <c r="I4901" i="6"/>
  <c r="I4902" i="6"/>
  <c r="I4903" i="6"/>
  <c r="I4904" i="6"/>
  <c r="I4905" i="6"/>
  <c r="I4906" i="6"/>
  <c r="I4907" i="6"/>
  <c r="I4908" i="6"/>
  <c r="I4909" i="6"/>
  <c r="I4910" i="6"/>
  <c r="I4911" i="6"/>
  <c r="I4912" i="6"/>
  <c r="I4913" i="6"/>
  <c r="I4914" i="6"/>
  <c r="I4915" i="6"/>
  <c r="I4916" i="6"/>
  <c r="I4917" i="6"/>
  <c r="I4918" i="6"/>
  <c r="I4919" i="6"/>
  <c r="I4920" i="6"/>
  <c r="I4921" i="6"/>
  <c r="I4922" i="6"/>
  <c r="I4923" i="6"/>
  <c r="I4924" i="6"/>
  <c r="I4925" i="6"/>
  <c r="I4926" i="6"/>
  <c r="I4927" i="6"/>
  <c r="I4928" i="6"/>
  <c r="I4929" i="6"/>
  <c r="I4930" i="6"/>
  <c r="I4931" i="6"/>
  <c r="I4932" i="6"/>
  <c r="I4933" i="6"/>
  <c r="I4934" i="6"/>
  <c r="I4935" i="6"/>
  <c r="I4936" i="6"/>
  <c r="I4937" i="6"/>
  <c r="I4938" i="6"/>
  <c r="I4939" i="6"/>
  <c r="I4940" i="6"/>
  <c r="I4941" i="6"/>
  <c r="I4942" i="6"/>
  <c r="I4943" i="6"/>
  <c r="I4944" i="6"/>
  <c r="I4945" i="6"/>
  <c r="I4946" i="6"/>
  <c r="I4947" i="6"/>
  <c r="I4948" i="6"/>
  <c r="I4949" i="6"/>
  <c r="I4950" i="6"/>
  <c r="I4951" i="6"/>
  <c r="I4952" i="6"/>
  <c r="I4953" i="6"/>
  <c r="I4954" i="6"/>
  <c r="I4955" i="6"/>
  <c r="I4956" i="6"/>
  <c r="I4957" i="6"/>
  <c r="I4958" i="6"/>
  <c r="I4959" i="6"/>
  <c r="I4960" i="6"/>
  <c r="I4961" i="6"/>
  <c r="I4962" i="6"/>
  <c r="I4963" i="6"/>
  <c r="I4964" i="6"/>
  <c r="I4965" i="6"/>
  <c r="I4966" i="6"/>
  <c r="I4967" i="6"/>
  <c r="I4968" i="6"/>
  <c r="I4969" i="6"/>
  <c r="I4970" i="6"/>
  <c r="I4971" i="6"/>
  <c r="I4972" i="6"/>
  <c r="I4973" i="6"/>
  <c r="I4974" i="6"/>
  <c r="I4975" i="6"/>
  <c r="I4976" i="6"/>
  <c r="I4977" i="6"/>
  <c r="I4978" i="6"/>
  <c r="I4979" i="6"/>
  <c r="I4980" i="6"/>
  <c r="I4981" i="6"/>
  <c r="I4982" i="6"/>
  <c r="I4983" i="6"/>
  <c r="I4984" i="6"/>
  <c r="I4985" i="6"/>
  <c r="I4986" i="6"/>
  <c r="I4987" i="6"/>
  <c r="I4988" i="6"/>
  <c r="I4989" i="6"/>
  <c r="I4990" i="6"/>
  <c r="I4991" i="6"/>
  <c r="I4992" i="6"/>
  <c r="I4993" i="6"/>
  <c r="I4994" i="6"/>
  <c r="I4995" i="6"/>
  <c r="I4996" i="6"/>
  <c r="I4997" i="6"/>
  <c r="I4998" i="6"/>
  <c r="I4999" i="6"/>
  <c r="I5000" i="6"/>
  <c r="I5001" i="6"/>
  <c r="I5002" i="6"/>
  <c r="I5003" i="6"/>
  <c r="I5004" i="6"/>
  <c r="I5005" i="6"/>
  <c r="I5006" i="6"/>
  <c r="I5007" i="6"/>
  <c r="I5008" i="6"/>
  <c r="I5009" i="6"/>
  <c r="I5010" i="6"/>
  <c r="I5011" i="6"/>
  <c r="I5012" i="6"/>
  <c r="I5013" i="6"/>
  <c r="I5014" i="6"/>
  <c r="I5015" i="6"/>
  <c r="I5016" i="6"/>
  <c r="I5017" i="6"/>
  <c r="I5018" i="6"/>
  <c r="I5019" i="6"/>
  <c r="I5020" i="6"/>
  <c r="I5021" i="6"/>
  <c r="I5022" i="6"/>
  <c r="I5023" i="6"/>
  <c r="I5024" i="6"/>
  <c r="I5025" i="6"/>
  <c r="I5026" i="6"/>
  <c r="I5027" i="6"/>
  <c r="I5028" i="6"/>
  <c r="I5029" i="6"/>
  <c r="I5030" i="6"/>
  <c r="I5031" i="6"/>
  <c r="I5032" i="6"/>
  <c r="I5033" i="6"/>
  <c r="I5034" i="6"/>
  <c r="I5035" i="6"/>
  <c r="I5036" i="6"/>
  <c r="I5037" i="6"/>
  <c r="I5038" i="6"/>
  <c r="I5039" i="6"/>
  <c r="I5040" i="6"/>
  <c r="I5041" i="6"/>
  <c r="I5042" i="6"/>
  <c r="I5043" i="6"/>
  <c r="I5044" i="6"/>
  <c r="I5045" i="6"/>
  <c r="I5046" i="6"/>
  <c r="I5047" i="6"/>
  <c r="I5048" i="6"/>
  <c r="I5049" i="6"/>
  <c r="I5050" i="6"/>
  <c r="I5051" i="6"/>
  <c r="I5052" i="6"/>
  <c r="I5053" i="6"/>
  <c r="I5054" i="6"/>
  <c r="I5055" i="6"/>
  <c r="I5056" i="6"/>
  <c r="I5057" i="6"/>
  <c r="I5058" i="6"/>
  <c r="I5059" i="6"/>
  <c r="I5060" i="6"/>
  <c r="I5061" i="6"/>
  <c r="I5062" i="6"/>
  <c r="I5063" i="6"/>
  <c r="I5064" i="6"/>
  <c r="I5065" i="6"/>
  <c r="I5066" i="6"/>
  <c r="I5067" i="6"/>
  <c r="I5068" i="6"/>
  <c r="I5069" i="6"/>
  <c r="I5070" i="6"/>
  <c r="I5071" i="6"/>
  <c r="I5072" i="6"/>
  <c r="I5073" i="6"/>
  <c r="I5074" i="6"/>
  <c r="I5075" i="6"/>
  <c r="I5076" i="6"/>
  <c r="I5077" i="6"/>
  <c r="I5078" i="6"/>
  <c r="I5079" i="6"/>
  <c r="I5080" i="6"/>
  <c r="I5081" i="6"/>
  <c r="I5082" i="6"/>
  <c r="I5083" i="6"/>
  <c r="I5084" i="6"/>
  <c r="I5085" i="6"/>
  <c r="I5086" i="6"/>
  <c r="I5087" i="6"/>
  <c r="I5088" i="6"/>
  <c r="I5089" i="6"/>
  <c r="I5090" i="6"/>
  <c r="I5091" i="6"/>
  <c r="I5092" i="6"/>
  <c r="I5093" i="6"/>
  <c r="I5094" i="6"/>
  <c r="I5095" i="6"/>
  <c r="I5096" i="6"/>
  <c r="I5097" i="6"/>
  <c r="I5098" i="6"/>
  <c r="I5099" i="6"/>
  <c r="I5100" i="6"/>
  <c r="I5101" i="6"/>
  <c r="I5102" i="6"/>
  <c r="I5103" i="6"/>
  <c r="I5104" i="6"/>
  <c r="I5105" i="6"/>
  <c r="I5106" i="6"/>
  <c r="I5107" i="6"/>
  <c r="I5108" i="6"/>
  <c r="I5109" i="6"/>
  <c r="I5110" i="6"/>
  <c r="I5111" i="6"/>
  <c r="I5112" i="6"/>
  <c r="I5113" i="6"/>
  <c r="I5114" i="6"/>
  <c r="I5115" i="6"/>
  <c r="I5116" i="6"/>
  <c r="I5117" i="6"/>
  <c r="I5118" i="6"/>
  <c r="I5119" i="6"/>
  <c r="I5120" i="6"/>
  <c r="I5121" i="6"/>
  <c r="I5122" i="6"/>
  <c r="I5123" i="6"/>
  <c r="I5124" i="6"/>
  <c r="I5125" i="6"/>
  <c r="I5126" i="6"/>
  <c r="I5127" i="6"/>
  <c r="I5128" i="6"/>
  <c r="I5129" i="6"/>
  <c r="I5130" i="6"/>
  <c r="I5131" i="6"/>
  <c r="I5132" i="6"/>
  <c r="I5133" i="6"/>
  <c r="I5134" i="6"/>
  <c r="I5135" i="6"/>
  <c r="I5136" i="6"/>
  <c r="I5137" i="6"/>
  <c r="I5138" i="6"/>
  <c r="I5139" i="6"/>
  <c r="I5140" i="6"/>
  <c r="I5141" i="6"/>
  <c r="I5142" i="6"/>
  <c r="I5143" i="6"/>
  <c r="I5144" i="6"/>
  <c r="I5145" i="6"/>
  <c r="I5146" i="6"/>
  <c r="I5147" i="6"/>
  <c r="I5148" i="6"/>
  <c r="I5149" i="6"/>
  <c r="I5150" i="6"/>
  <c r="I5151" i="6"/>
  <c r="I5152" i="6"/>
  <c r="I5153" i="6"/>
  <c r="I5154" i="6"/>
  <c r="I5155" i="6"/>
  <c r="I5156" i="6"/>
  <c r="I5157" i="6"/>
  <c r="I5158" i="6"/>
  <c r="I5159" i="6"/>
  <c r="I5160" i="6"/>
  <c r="I5161" i="6"/>
  <c r="I5162" i="6"/>
  <c r="I5163" i="6"/>
  <c r="I5164" i="6"/>
  <c r="I5165" i="6"/>
  <c r="I5166" i="6"/>
  <c r="I5167" i="6"/>
  <c r="I5168" i="6"/>
  <c r="I5169" i="6"/>
  <c r="I5170" i="6"/>
  <c r="I5171" i="6"/>
  <c r="I5172" i="6"/>
  <c r="I5173" i="6"/>
  <c r="I5174" i="6"/>
  <c r="I5175" i="6"/>
  <c r="I5176" i="6"/>
  <c r="I5177" i="6"/>
  <c r="I5178" i="6"/>
  <c r="I5179" i="6"/>
  <c r="I5180" i="6"/>
  <c r="I5181" i="6"/>
  <c r="I5182" i="6"/>
  <c r="I5183" i="6"/>
  <c r="I5184" i="6"/>
  <c r="I5185" i="6"/>
  <c r="I5186" i="6"/>
  <c r="I5187" i="6"/>
  <c r="I5188" i="6"/>
  <c r="I5189" i="6"/>
  <c r="I5190" i="6"/>
  <c r="I5191" i="6"/>
  <c r="I5192" i="6"/>
  <c r="I5193" i="6"/>
  <c r="I5194" i="6"/>
  <c r="I5195" i="6"/>
  <c r="I5196" i="6"/>
  <c r="I5197" i="6"/>
  <c r="I5198" i="6"/>
  <c r="I5199" i="6"/>
  <c r="I5200" i="6"/>
  <c r="I5201" i="6"/>
  <c r="I5202" i="6"/>
  <c r="I5203" i="6"/>
  <c r="I5204" i="6"/>
  <c r="I5205" i="6"/>
  <c r="I5206" i="6"/>
  <c r="I5207" i="6"/>
  <c r="I5208" i="6"/>
  <c r="I5209" i="6"/>
  <c r="I5210" i="6"/>
  <c r="I5211" i="6"/>
  <c r="I5212" i="6"/>
  <c r="I5213" i="6"/>
  <c r="I5214" i="6"/>
  <c r="I5215" i="6"/>
  <c r="I5216" i="6"/>
  <c r="I5217" i="6"/>
  <c r="I5218" i="6"/>
  <c r="I5219" i="6"/>
  <c r="I5220" i="6"/>
  <c r="I5221" i="6"/>
  <c r="I5222" i="6"/>
  <c r="I5223" i="6"/>
  <c r="I5224" i="6"/>
  <c r="I5225" i="6"/>
  <c r="I5226" i="6"/>
  <c r="I5227" i="6"/>
  <c r="I5228" i="6"/>
  <c r="I5229" i="6"/>
  <c r="I5230" i="6"/>
  <c r="I5231" i="6"/>
  <c r="I5232" i="6"/>
  <c r="I5233" i="6"/>
  <c r="I5234" i="6"/>
  <c r="I5235" i="6"/>
  <c r="I5236" i="6"/>
  <c r="I5237" i="6"/>
  <c r="I5238" i="6"/>
  <c r="I5239" i="6"/>
  <c r="I5240" i="6"/>
  <c r="I5241" i="6"/>
  <c r="I5242" i="6"/>
  <c r="I5243" i="6"/>
  <c r="I5244" i="6"/>
  <c r="I5245" i="6"/>
  <c r="I5246" i="6"/>
  <c r="I5247" i="6"/>
  <c r="I5248" i="6"/>
  <c r="I5249" i="6"/>
  <c r="I5250" i="6"/>
  <c r="I5251" i="6"/>
  <c r="I5252" i="6"/>
  <c r="I5253" i="6"/>
  <c r="I5254" i="6"/>
  <c r="I5255" i="6"/>
  <c r="I5256" i="6"/>
  <c r="I5257" i="6"/>
  <c r="I5258" i="6"/>
  <c r="I5259" i="6"/>
  <c r="I5260" i="6"/>
  <c r="I5261" i="6"/>
  <c r="I5262" i="6"/>
  <c r="I5263" i="6"/>
  <c r="I5264" i="6"/>
  <c r="I5265" i="6"/>
  <c r="I5266" i="6"/>
  <c r="I5267" i="6"/>
  <c r="I5268" i="6"/>
  <c r="I5269" i="6"/>
  <c r="I5270" i="6"/>
  <c r="I5271" i="6"/>
  <c r="I5272" i="6"/>
  <c r="I5273" i="6"/>
  <c r="I5274" i="6"/>
  <c r="I5275" i="6"/>
  <c r="I5276" i="6"/>
  <c r="I5277" i="6"/>
  <c r="I5278" i="6"/>
  <c r="I5279" i="6"/>
  <c r="I5280" i="6"/>
  <c r="I5281" i="6"/>
  <c r="I5282" i="6"/>
  <c r="I5283" i="6"/>
  <c r="I5284" i="6"/>
  <c r="I5285" i="6"/>
  <c r="I5286" i="6"/>
  <c r="I5287" i="6"/>
  <c r="I5288" i="6"/>
  <c r="I5289" i="6"/>
  <c r="I5290" i="6"/>
  <c r="I5291" i="6"/>
  <c r="I5292" i="6"/>
  <c r="I5293" i="6"/>
  <c r="I5294" i="6"/>
  <c r="I5295" i="6"/>
  <c r="I5296" i="6"/>
  <c r="I5297" i="6"/>
  <c r="I5298" i="6"/>
  <c r="I5299" i="6"/>
  <c r="I5300" i="6"/>
  <c r="I5301" i="6"/>
  <c r="I5302" i="6"/>
  <c r="I5303" i="6"/>
  <c r="I5304" i="6"/>
  <c r="I5305" i="6"/>
  <c r="I5306" i="6"/>
  <c r="I5307" i="6"/>
  <c r="I5308" i="6"/>
  <c r="I5309" i="6"/>
  <c r="I5310" i="6"/>
  <c r="I5311" i="6"/>
  <c r="I5312" i="6"/>
  <c r="I5313" i="6"/>
  <c r="I5314" i="6"/>
  <c r="I5315" i="6"/>
  <c r="I5316" i="6"/>
  <c r="I5317" i="6"/>
  <c r="I5318" i="6"/>
  <c r="I5319" i="6"/>
  <c r="I5320" i="6"/>
  <c r="I5321" i="6"/>
  <c r="I5322" i="6"/>
  <c r="I5323" i="6"/>
  <c r="I5324" i="6"/>
  <c r="I5325" i="6"/>
  <c r="I5326" i="6"/>
  <c r="I5327" i="6"/>
  <c r="I5328" i="6"/>
  <c r="I5329" i="6"/>
  <c r="I5330" i="6"/>
  <c r="I5331" i="6"/>
  <c r="I5332" i="6"/>
  <c r="I5333" i="6"/>
  <c r="I5334" i="6"/>
  <c r="I5335" i="6"/>
  <c r="I5336" i="6"/>
  <c r="I5337" i="6"/>
  <c r="I5338" i="6"/>
  <c r="I5339" i="6"/>
  <c r="I5340" i="6"/>
  <c r="I5341" i="6"/>
  <c r="I5342" i="6"/>
  <c r="I5343" i="6"/>
  <c r="I5344" i="6"/>
  <c r="I5345" i="6"/>
  <c r="I5346" i="6"/>
  <c r="I5347" i="6"/>
  <c r="I5348" i="6"/>
  <c r="I5349" i="6"/>
  <c r="I5350" i="6"/>
  <c r="I5351" i="6"/>
  <c r="I5352" i="6"/>
  <c r="I5353" i="6"/>
  <c r="I5354" i="6"/>
  <c r="I5355" i="6"/>
  <c r="I5356" i="6"/>
  <c r="I5357" i="6"/>
  <c r="I5358" i="6"/>
  <c r="I5359" i="6"/>
  <c r="I5360" i="6"/>
  <c r="I5361" i="6"/>
  <c r="I5362" i="6"/>
  <c r="I5363" i="6"/>
  <c r="I5364" i="6"/>
  <c r="I5365" i="6"/>
  <c r="I5366" i="6"/>
  <c r="I5367" i="6"/>
  <c r="I5368" i="6"/>
  <c r="I5369" i="6"/>
  <c r="I5370" i="6"/>
  <c r="I5371" i="6"/>
  <c r="I5372" i="6"/>
  <c r="I5373" i="6"/>
  <c r="I5374" i="6"/>
  <c r="I5375" i="6"/>
  <c r="I5376" i="6"/>
  <c r="I5377" i="6"/>
  <c r="I5378" i="6"/>
  <c r="I5379" i="6"/>
  <c r="I5380" i="6"/>
  <c r="I5381" i="6"/>
  <c r="I5382" i="6"/>
  <c r="I5383" i="6"/>
  <c r="I5384" i="6"/>
  <c r="I5385" i="6"/>
  <c r="I5386" i="6"/>
  <c r="I5387" i="6"/>
  <c r="I5388" i="6"/>
  <c r="I5389" i="6"/>
  <c r="I5390" i="6"/>
  <c r="I5391" i="6"/>
  <c r="I5392" i="6"/>
  <c r="I5393" i="6"/>
  <c r="I5394" i="6"/>
  <c r="I5395" i="6"/>
  <c r="I5396" i="6"/>
  <c r="I5397" i="6"/>
  <c r="I5398" i="6"/>
  <c r="I5399" i="6"/>
  <c r="I5400" i="6"/>
  <c r="I5401" i="6"/>
  <c r="I5402" i="6"/>
  <c r="I5403" i="6"/>
  <c r="I5404" i="6"/>
  <c r="I5405" i="6"/>
  <c r="I5406" i="6"/>
  <c r="I5407" i="6"/>
  <c r="I5408" i="6"/>
  <c r="I5409" i="6"/>
  <c r="I5410" i="6"/>
  <c r="I5411" i="6"/>
  <c r="I5412" i="6"/>
  <c r="I5413" i="6"/>
  <c r="I5414" i="6"/>
  <c r="I5415" i="6"/>
  <c r="I5416" i="6"/>
  <c r="I5417" i="6"/>
  <c r="I5418" i="6"/>
  <c r="I5419" i="6"/>
  <c r="I5420" i="6"/>
  <c r="I5421" i="6"/>
  <c r="I5422" i="6"/>
  <c r="I5423" i="6"/>
  <c r="I5424" i="6"/>
  <c r="I5425" i="6"/>
  <c r="I5426" i="6"/>
  <c r="I5427" i="6"/>
  <c r="I5428" i="6"/>
  <c r="I5429" i="6"/>
  <c r="I5430" i="6"/>
  <c r="I5431" i="6"/>
  <c r="I5432" i="6"/>
  <c r="I5433" i="6"/>
  <c r="I5434" i="6"/>
  <c r="I5435" i="6"/>
  <c r="I5436" i="6"/>
  <c r="I5437" i="6"/>
  <c r="I5438" i="6"/>
  <c r="I5439" i="6"/>
  <c r="I5440" i="6"/>
  <c r="I5441" i="6"/>
  <c r="I5442" i="6"/>
  <c r="I5443" i="6"/>
  <c r="I5444" i="6"/>
  <c r="I5445" i="6"/>
  <c r="I5446" i="6"/>
  <c r="I5447" i="6"/>
  <c r="I5448" i="6"/>
  <c r="I5449" i="6"/>
  <c r="I5450" i="6"/>
  <c r="I5451" i="6"/>
  <c r="I5452" i="6"/>
  <c r="I5453" i="6"/>
  <c r="I5454" i="6"/>
  <c r="I5455" i="6"/>
  <c r="I5456" i="6"/>
  <c r="I5457" i="6"/>
  <c r="I5458" i="6"/>
  <c r="I5459" i="6"/>
  <c r="I5460" i="6"/>
  <c r="I5461" i="6"/>
  <c r="I5462" i="6"/>
  <c r="I5463" i="6"/>
  <c r="I5464" i="6"/>
  <c r="I5465" i="6"/>
  <c r="I5466" i="6"/>
  <c r="I5467" i="6"/>
  <c r="I5468" i="6"/>
  <c r="I5469" i="6"/>
  <c r="I5470" i="6"/>
  <c r="I5471" i="6"/>
  <c r="I5472" i="6"/>
  <c r="I5473" i="6"/>
  <c r="I5474" i="6"/>
  <c r="I5475" i="6"/>
  <c r="I5476" i="6"/>
  <c r="I5477" i="6"/>
  <c r="I5478" i="6"/>
  <c r="I5479" i="6"/>
  <c r="I5480" i="6"/>
  <c r="I5481" i="6"/>
  <c r="I5482" i="6"/>
  <c r="I5483" i="6"/>
  <c r="I5484" i="6"/>
  <c r="I5485" i="6"/>
  <c r="I5486" i="6"/>
  <c r="I5487" i="6"/>
  <c r="I5488" i="6"/>
  <c r="I5489" i="6"/>
  <c r="I5490" i="6"/>
  <c r="I5491" i="6"/>
  <c r="I5492" i="6"/>
  <c r="I5493" i="6"/>
  <c r="I5494" i="6"/>
  <c r="I5495" i="6"/>
  <c r="I5496" i="6"/>
  <c r="I5497" i="6"/>
  <c r="I5498" i="6"/>
  <c r="I5499" i="6"/>
  <c r="I5500" i="6"/>
  <c r="I5501" i="6"/>
  <c r="I5502" i="6"/>
  <c r="I5503" i="6"/>
  <c r="I5504" i="6"/>
  <c r="I5505" i="6"/>
  <c r="I5506" i="6"/>
  <c r="I5507" i="6"/>
  <c r="I5508" i="6"/>
  <c r="I5509" i="6"/>
  <c r="I5510" i="6"/>
  <c r="I5511" i="6"/>
  <c r="I5512" i="6"/>
  <c r="I5513" i="6"/>
  <c r="I5514" i="6"/>
  <c r="I5515" i="6"/>
  <c r="I5516" i="6"/>
  <c r="I5517" i="6"/>
  <c r="I5518" i="6"/>
  <c r="I5519" i="6"/>
  <c r="I5520" i="6"/>
  <c r="I5521" i="6"/>
  <c r="I5522" i="6"/>
  <c r="I5523" i="6"/>
  <c r="I5524" i="6"/>
  <c r="I5525" i="6"/>
  <c r="I5526" i="6"/>
  <c r="I5527" i="6"/>
  <c r="I5528" i="6"/>
  <c r="I5529" i="6"/>
  <c r="I5530" i="6"/>
  <c r="I5531" i="6"/>
  <c r="I5532" i="6"/>
  <c r="I5533" i="6"/>
  <c r="I5534" i="6"/>
  <c r="I5535" i="6"/>
  <c r="I5536" i="6"/>
  <c r="I5537" i="6"/>
  <c r="I5538" i="6"/>
  <c r="I5539" i="6"/>
  <c r="I5540" i="6"/>
  <c r="I5541" i="6"/>
  <c r="I5542" i="6"/>
  <c r="I5543" i="6"/>
  <c r="I5544" i="6"/>
  <c r="I5545" i="6"/>
  <c r="I5546" i="6"/>
  <c r="I5547" i="6"/>
  <c r="I5548" i="6"/>
  <c r="I5549" i="6"/>
  <c r="I5550" i="6"/>
  <c r="I5551" i="6"/>
  <c r="I5552" i="6"/>
  <c r="I5553" i="6"/>
  <c r="I5554" i="6"/>
  <c r="I5555" i="6"/>
  <c r="I5556" i="6"/>
  <c r="I5557" i="6"/>
  <c r="I5558" i="6"/>
  <c r="I5559" i="6"/>
  <c r="I5560" i="6"/>
  <c r="I5561" i="6"/>
  <c r="I5562" i="6"/>
  <c r="I5563" i="6"/>
  <c r="I5564" i="6"/>
  <c r="I5565" i="6"/>
  <c r="I5566" i="6"/>
  <c r="I5567" i="6"/>
  <c r="I5568" i="6"/>
  <c r="I5569" i="6"/>
  <c r="I5570" i="6"/>
  <c r="I5571" i="6"/>
  <c r="I5572" i="6"/>
  <c r="I5573" i="6"/>
  <c r="I5574" i="6"/>
  <c r="I5575" i="6"/>
  <c r="I5576" i="6"/>
  <c r="I5577" i="6"/>
  <c r="I5578" i="6"/>
  <c r="I5579" i="6"/>
  <c r="I5580" i="6"/>
  <c r="I5581" i="6"/>
  <c r="I5582" i="6"/>
  <c r="I5583" i="6"/>
  <c r="I5584" i="6"/>
  <c r="I5585" i="6"/>
  <c r="I5586" i="6"/>
  <c r="I5587" i="6"/>
  <c r="I5588" i="6"/>
  <c r="I5589" i="6"/>
  <c r="I5590" i="6"/>
  <c r="I5591" i="6"/>
  <c r="I5592" i="6"/>
  <c r="I5593" i="6"/>
  <c r="I5594" i="6"/>
  <c r="I5595" i="6"/>
  <c r="I5596" i="6"/>
  <c r="I5597" i="6"/>
  <c r="I5598" i="6"/>
  <c r="I5599" i="6"/>
  <c r="I5600" i="6"/>
  <c r="I5601" i="6"/>
  <c r="I5602" i="6"/>
  <c r="I5603" i="6"/>
  <c r="I5604" i="6"/>
  <c r="I5605" i="6"/>
  <c r="I5606" i="6"/>
  <c r="I5607" i="6"/>
  <c r="I5608" i="6"/>
  <c r="I5609" i="6"/>
  <c r="I5610" i="6"/>
  <c r="I5611" i="6"/>
  <c r="I5612" i="6"/>
  <c r="I5613" i="6"/>
  <c r="I5614" i="6"/>
  <c r="I5615" i="6"/>
  <c r="I5616" i="6"/>
  <c r="I5617" i="6"/>
  <c r="I5618" i="6"/>
  <c r="I5619" i="6"/>
  <c r="I5620" i="6"/>
  <c r="I5621" i="6"/>
  <c r="I5622" i="6"/>
  <c r="I5623" i="6"/>
  <c r="I5624" i="6"/>
  <c r="I5625" i="6"/>
  <c r="I5626" i="6"/>
  <c r="I5627" i="6"/>
  <c r="I5628" i="6"/>
  <c r="I5629" i="6"/>
  <c r="I5630" i="6"/>
  <c r="I5631" i="6"/>
  <c r="I5632" i="6"/>
  <c r="I5633" i="6"/>
  <c r="I5634" i="6"/>
  <c r="I5635" i="6"/>
  <c r="I5636" i="6"/>
  <c r="I5637" i="6"/>
  <c r="I5638" i="6"/>
  <c r="I5639" i="6"/>
  <c r="I5640" i="6"/>
  <c r="I5641" i="6"/>
  <c r="I5642" i="6"/>
  <c r="I5643" i="6"/>
  <c r="I5644" i="6"/>
  <c r="I5645" i="6"/>
  <c r="I5646" i="6"/>
  <c r="I5647" i="6"/>
  <c r="I5648" i="6"/>
  <c r="I5649" i="6"/>
  <c r="I5650" i="6"/>
  <c r="I5651" i="6"/>
  <c r="I5652" i="6"/>
  <c r="I5653" i="6"/>
  <c r="I5654" i="6"/>
  <c r="I5655" i="6"/>
  <c r="I5656" i="6"/>
  <c r="I5657" i="6"/>
  <c r="I5658" i="6"/>
  <c r="I5659" i="6"/>
  <c r="I5660" i="6"/>
  <c r="I5661" i="6"/>
  <c r="I5662" i="6"/>
  <c r="I5663" i="6"/>
  <c r="I5664" i="6"/>
  <c r="I5665" i="6"/>
  <c r="I5666" i="6"/>
  <c r="I5667" i="6"/>
  <c r="I5668" i="6"/>
  <c r="I5669" i="6"/>
  <c r="I5670" i="6"/>
  <c r="I5671" i="6"/>
  <c r="I5672" i="6"/>
  <c r="I5673" i="6"/>
  <c r="I5674" i="6"/>
  <c r="I5675" i="6"/>
  <c r="I5676" i="6"/>
  <c r="I5677" i="6"/>
  <c r="I5678" i="6"/>
  <c r="I5679" i="6"/>
  <c r="I5680" i="6"/>
  <c r="I5681" i="6"/>
  <c r="I5682" i="6"/>
  <c r="I5683" i="6"/>
  <c r="I5684" i="6"/>
  <c r="I5685" i="6"/>
  <c r="I5686" i="6"/>
  <c r="I5687" i="6"/>
  <c r="I5688" i="6"/>
  <c r="I5689" i="6"/>
  <c r="I5690" i="6"/>
  <c r="I5691" i="6"/>
  <c r="I5692" i="6"/>
  <c r="I5693" i="6"/>
  <c r="I5694" i="6"/>
  <c r="I5695" i="6"/>
  <c r="I5696" i="6"/>
  <c r="I5697" i="6"/>
  <c r="I5698" i="6"/>
  <c r="I5699" i="6"/>
  <c r="I5700" i="6"/>
  <c r="I5701" i="6"/>
  <c r="I5702" i="6"/>
  <c r="I5703" i="6"/>
  <c r="I5704" i="6"/>
  <c r="I5705" i="6"/>
  <c r="I5706" i="6"/>
  <c r="I5707" i="6"/>
  <c r="I5708" i="6"/>
  <c r="I5709" i="6"/>
  <c r="I5710" i="6"/>
  <c r="I5711" i="6"/>
  <c r="I5712" i="6"/>
  <c r="I5713" i="6"/>
  <c r="I5714" i="6"/>
  <c r="I5715" i="6"/>
  <c r="I5716" i="6"/>
  <c r="I5717" i="6"/>
  <c r="I5718" i="6"/>
  <c r="I5719" i="6"/>
  <c r="I5720" i="6"/>
  <c r="I5721" i="6"/>
  <c r="I5722" i="6"/>
  <c r="I5723" i="6"/>
  <c r="I5724" i="6"/>
  <c r="I5725" i="6"/>
  <c r="I5726" i="6"/>
  <c r="I5727" i="6"/>
  <c r="I5728" i="6"/>
  <c r="I5729" i="6"/>
  <c r="I5730" i="6"/>
  <c r="I5731" i="6"/>
  <c r="I5732" i="6"/>
  <c r="I5733" i="6"/>
  <c r="I5734" i="6"/>
  <c r="I5735" i="6"/>
  <c r="I5736" i="6"/>
  <c r="I5737" i="6"/>
  <c r="I5738" i="6"/>
  <c r="I5739" i="6"/>
  <c r="I5740" i="6"/>
  <c r="I5741" i="6"/>
  <c r="I5742" i="6"/>
  <c r="I5743" i="6"/>
  <c r="I5744" i="6"/>
  <c r="I5745" i="6"/>
  <c r="I5746" i="6"/>
  <c r="I5747" i="6"/>
  <c r="I5748" i="6"/>
  <c r="I5749" i="6"/>
  <c r="I5750" i="6"/>
  <c r="I5751" i="6"/>
  <c r="I5752" i="6"/>
  <c r="I5753" i="6"/>
  <c r="I5754" i="6"/>
  <c r="I5755" i="6"/>
  <c r="I5756" i="6"/>
  <c r="I5757" i="6"/>
  <c r="I5758" i="6"/>
  <c r="I5759" i="6"/>
  <c r="I5760" i="6"/>
  <c r="I5761" i="6"/>
  <c r="I5762" i="6"/>
  <c r="I5763" i="6"/>
  <c r="I5764" i="6"/>
  <c r="I5765" i="6"/>
  <c r="I5766" i="6"/>
  <c r="I5767" i="6"/>
  <c r="I5768" i="6"/>
  <c r="I5769" i="6"/>
  <c r="I5770" i="6"/>
  <c r="I5771" i="6"/>
  <c r="I5772" i="6"/>
  <c r="I5773" i="6"/>
  <c r="I5774" i="6"/>
  <c r="I5775" i="6"/>
  <c r="I5776" i="6"/>
  <c r="I5777" i="6"/>
  <c r="I5778" i="6"/>
  <c r="I5779" i="6"/>
  <c r="I5780" i="6"/>
  <c r="I5781" i="6"/>
  <c r="I5782" i="6"/>
  <c r="I5783" i="6"/>
  <c r="I5784" i="6"/>
  <c r="I5785" i="6"/>
  <c r="I5786" i="6"/>
  <c r="I5787" i="6"/>
  <c r="I5788" i="6"/>
  <c r="I5789" i="6"/>
  <c r="I5790" i="6"/>
  <c r="I5791" i="6"/>
  <c r="I5792" i="6"/>
  <c r="I5793" i="6"/>
  <c r="I5794" i="6"/>
  <c r="I5795" i="6"/>
  <c r="I5796" i="6"/>
  <c r="I5797" i="6"/>
  <c r="I5798" i="6"/>
  <c r="I5799" i="6"/>
  <c r="I5800" i="6"/>
  <c r="I5801" i="6"/>
  <c r="I5802" i="6"/>
  <c r="I5803" i="6"/>
  <c r="I5804" i="6"/>
  <c r="I5805" i="6"/>
  <c r="I5806" i="6"/>
  <c r="I5807" i="6"/>
  <c r="I5808" i="6"/>
  <c r="I5809" i="6"/>
  <c r="I5810" i="6"/>
  <c r="I5811" i="6"/>
  <c r="I5812" i="6"/>
  <c r="I5813" i="6"/>
  <c r="I5814" i="6"/>
  <c r="I5815" i="6"/>
  <c r="I5816" i="6"/>
  <c r="I5817" i="6"/>
  <c r="I5818" i="6"/>
  <c r="I5819" i="6"/>
  <c r="I5820" i="6"/>
  <c r="I5821" i="6"/>
  <c r="I5822" i="6"/>
  <c r="I5823" i="6"/>
  <c r="I5824" i="6"/>
  <c r="I5825" i="6"/>
  <c r="I5826" i="6"/>
  <c r="I5827" i="6"/>
  <c r="I5828" i="6"/>
  <c r="I5829" i="6"/>
  <c r="I5830" i="6"/>
  <c r="I5831" i="6"/>
  <c r="I5832" i="6"/>
  <c r="I5833" i="6"/>
  <c r="I5834" i="6"/>
  <c r="I5835" i="6"/>
  <c r="I5836" i="6"/>
  <c r="I5837" i="6"/>
  <c r="I5838" i="6"/>
  <c r="I5839" i="6"/>
  <c r="I5840" i="6"/>
  <c r="I5841" i="6"/>
  <c r="I5842" i="6"/>
  <c r="I5843" i="6"/>
  <c r="I5844" i="6"/>
  <c r="I5845" i="6"/>
  <c r="I5846" i="6"/>
  <c r="I5847" i="6"/>
  <c r="I5848" i="6"/>
  <c r="I5849" i="6"/>
  <c r="I5850" i="6"/>
  <c r="I5851" i="6"/>
  <c r="I5852" i="6"/>
  <c r="I5853" i="6"/>
  <c r="I5854" i="6"/>
  <c r="I5855" i="6"/>
  <c r="I5856" i="6"/>
  <c r="I5857" i="6"/>
  <c r="I5858" i="6"/>
  <c r="I5859" i="6"/>
  <c r="I5860" i="6"/>
  <c r="I5861" i="6"/>
  <c r="I5862" i="6"/>
  <c r="I5863" i="6"/>
  <c r="I5864" i="6"/>
  <c r="I5865" i="6"/>
  <c r="I5866" i="6"/>
  <c r="I5867" i="6"/>
  <c r="I5868" i="6"/>
  <c r="I5869" i="6"/>
  <c r="I5870" i="6"/>
  <c r="I5871" i="6"/>
  <c r="I5872" i="6"/>
  <c r="I5873" i="6"/>
  <c r="I5874" i="6"/>
  <c r="I5875" i="6"/>
  <c r="I5876" i="6"/>
  <c r="I5877" i="6"/>
  <c r="I5878" i="6"/>
  <c r="I5879" i="6"/>
  <c r="I5880" i="6"/>
  <c r="I5881" i="6"/>
  <c r="I5882" i="6"/>
  <c r="I5883" i="6"/>
  <c r="I5884" i="6"/>
  <c r="I5885" i="6"/>
  <c r="I5886" i="6"/>
  <c r="I5887" i="6"/>
  <c r="I5888" i="6"/>
  <c r="I5889" i="6"/>
  <c r="I5890" i="6"/>
  <c r="I5891" i="6"/>
  <c r="I5892" i="6"/>
  <c r="I5893" i="6"/>
  <c r="I5894" i="6"/>
  <c r="I5895" i="6"/>
  <c r="I5896" i="6"/>
  <c r="I5897" i="6"/>
  <c r="I5898" i="6"/>
  <c r="I5899" i="6"/>
  <c r="I5900" i="6"/>
  <c r="I5901" i="6"/>
  <c r="I5902" i="6"/>
  <c r="I5903" i="6"/>
  <c r="I5904" i="6"/>
  <c r="I5905" i="6"/>
  <c r="I5906" i="6"/>
  <c r="I5907" i="6"/>
  <c r="I5908" i="6"/>
  <c r="I5909" i="6"/>
  <c r="I5910" i="6"/>
  <c r="I5911" i="6"/>
  <c r="I5912" i="6"/>
  <c r="I5913" i="6"/>
  <c r="I5914" i="6"/>
  <c r="I5915" i="6"/>
  <c r="I5916" i="6"/>
  <c r="I5917" i="6"/>
  <c r="I5918" i="6"/>
  <c r="I5919" i="6"/>
  <c r="I5920" i="6"/>
  <c r="I5921" i="6"/>
  <c r="I5922" i="6"/>
  <c r="I5923" i="6"/>
  <c r="I5924" i="6"/>
  <c r="I5925" i="6"/>
  <c r="I5926" i="6"/>
  <c r="I5927" i="6"/>
  <c r="I5928" i="6"/>
  <c r="I5929" i="6"/>
  <c r="I5930" i="6"/>
  <c r="I5931" i="6"/>
  <c r="I5932" i="6"/>
  <c r="I5933" i="6"/>
  <c r="I5934" i="6"/>
  <c r="I5935" i="6"/>
  <c r="I5936" i="6"/>
  <c r="I5937" i="6"/>
  <c r="I5938" i="6"/>
  <c r="I5939" i="6"/>
  <c r="I5940" i="6"/>
  <c r="I5941" i="6"/>
  <c r="I5942" i="6"/>
  <c r="I5943" i="6"/>
  <c r="I5944" i="6"/>
  <c r="I5945" i="6"/>
  <c r="I5946" i="6"/>
  <c r="I5947" i="6"/>
  <c r="I5948" i="6"/>
  <c r="I5949" i="6"/>
  <c r="I5950" i="6"/>
  <c r="I5951" i="6"/>
  <c r="I5952" i="6"/>
  <c r="I5953" i="6"/>
  <c r="I5954" i="6"/>
  <c r="I5955" i="6"/>
  <c r="I5956" i="6"/>
  <c r="I5957" i="6"/>
  <c r="I5958" i="6"/>
  <c r="I5959" i="6"/>
  <c r="I5960" i="6"/>
  <c r="I5961" i="6"/>
  <c r="I5962" i="6"/>
  <c r="I5963" i="6"/>
  <c r="I5964" i="6"/>
  <c r="I5965" i="6"/>
  <c r="I5966" i="6"/>
  <c r="I5967" i="6"/>
  <c r="I5968" i="6"/>
  <c r="I5969" i="6"/>
  <c r="I5970" i="6"/>
  <c r="I5971" i="6"/>
  <c r="I5972" i="6"/>
  <c r="I5973" i="6"/>
  <c r="I5974" i="6"/>
  <c r="I5975" i="6"/>
  <c r="I5976" i="6"/>
  <c r="I5977" i="6"/>
  <c r="I5978" i="6"/>
  <c r="I5979" i="6"/>
  <c r="I5980" i="6"/>
  <c r="I5981" i="6"/>
  <c r="I5982" i="6"/>
  <c r="I5983" i="6"/>
  <c r="I5984" i="6"/>
  <c r="I5985" i="6"/>
  <c r="I5986" i="6"/>
  <c r="I5987" i="6"/>
  <c r="I5988" i="6"/>
  <c r="I5989" i="6"/>
  <c r="I5990" i="6"/>
  <c r="I5991" i="6"/>
  <c r="I5992" i="6"/>
  <c r="I5993" i="6"/>
  <c r="I5994" i="6"/>
  <c r="I5995" i="6"/>
  <c r="I5996" i="6"/>
  <c r="I5997" i="6"/>
  <c r="I5998" i="6"/>
  <c r="I5999" i="6"/>
  <c r="I6000" i="6"/>
  <c r="I6001" i="6"/>
  <c r="I6002" i="6"/>
  <c r="I6003" i="6"/>
  <c r="I6004" i="6"/>
  <c r="I6005" i="6"/>
  <c r="I6006" i="6"/>
  <c r="I6007" i="6"/>
  <c r="I6008" i="6"/>
  <c r="I6009" i="6"/>
  <c r="I6010" i="6"/>
  <c r="I6011" i="6"/>
  <c r="I6012" i="6"/>
  <c r="I6013" i="6"/>
  <c r="I6014" i="6"/>
  <c r="I6015" i="6"/>
  <c r="I6016" i="6"/>
  <c r="I6017" i="6"/>
  <c r="I6018" i="6"/>
  <c r="I6019" i="6"/>
  <c r="I6020" i="6"/>
  <c r="I6021" i="6"/>
  <c r="I6022" i="6"/>
  <c r="I6023" i="6"/>
  <c r="I6024" i="6"/>
  <c r="I6025" i="6"/>
  <c r="I6026" i="6"/>
  <c r="I6027" i="6"/>
  <c r="I6028" i="6"/>
  <c r="I6029" i="6"/>
  <c r="I6030" i="6"/>
  <c r="I6031" i="6"/>
  <c r="I6032" i="6"/>
  <c r="I6033" i="6"/>
  <c r="I6034" i="6"/>
  <c r="I6035" i="6"/>
  <c r="I6036" i="6"/>
  <c r="I6037" i="6"/>
  <c r="I6038" i="6"/>
  <c r="I6039" i="6"/>
  <c r="I6040" i="6"/>
  <c r="I6041" i="6"/>
  <c r="I6042" i="6"/>
  <c r="I6043" i="6"/>
  <c r="I6044" i="6"/>
  <c r="I6045" i="6"/>
  <c r="I6046" i="6"/>
  <c r="I6047" i="6"/>
  <c r="I6048" i="6"/>
  <c r="I6049" i="6"/>
  <c r="I6050" i="6"/>
  <c r="I6051" i="6"/>
  <c r="I6052" i="6"/>
  <c r="I6053" i="6"/>
  <c r="I6054" i="6"/>
  <c r="I6055" i="6"/>
  <c r="I6056" i="6"/>
  <c r="I6057" i="6"/>
  <c r="I6058" i="6"/>
  <c r="I6059" i="6"/>
  <c r="I6060" i="6"/>
  <c r="I6061" i="6"/>
  <c r="I6062" i="6"/>
  <c r="I6063" i="6"/>
  <c r="I6064" i="6"/>
  <c r="I6065" i="6"/>
  <c r="I6066" i="6"/>
  <c r="I6067" i="6"/>
  <c r="I6068" i="6"/>
  <c r="I6069" i="6"/>
  <c r="I6070" i="6"/>
  <c r="I6071" i="6"/>
  <c r="I6072" i="6"/>
  <c r="I6073" i="6"/>
  <c r="I6074" i="6"/>
  <c r="I6075" i="6"/>
  <c r="I6076" i="6"/>
  <c r="I6077" i="6"/>
  <c r="I6078" i="6"/>
  <c r="I6079" i="6"/>
  <c r="I6080" i="6"/>
  <c r="I6081" i="6"/>
  <c r="I6082" i="6"/>
  <c r="I6083" i="6"/>
  <c r="I6084" i="6"/>
  <c r="I6085" i="6"/>
  <c r="I6086" i="6"/>
  <c r="I6087" i="6"/>
  <c r="I6088" i="6"/>
  <c r="I6089" i="6"/>
  <c r="I6090" i="6"/>
  <c r="I6091" i="6"/>
  <c r="I6092" i="6"/>
  <c r="I6093" i="6"/>
  <c r="I6094" i="6"/>
  <c r="I6095" i="6"/>
  <c r="I6096" i="6"/>
  <c r="I6097" i="6"/>
  <c r="I6098" i="6"/>
  <c r="I6099" i="6"/>
  <c r="I6100" i="6"/>
  <c r="I6101" i="6"/>
  <c r="I6102" i="6"/>
  <c r="I6103" i="6"/>
  <c r="I6104" i="6"/>
  <c r="I6105" i="6"/>
  <c r="I6106" i="6"/>
  <c r="I6107" i="6"/>
  <c r="I6108" i="6"/>
  <c r="I6109" i="6"/>
  <c r="I6110" i="6"/>
  <c r="I6111" i="6"/>
  <c r="I6112" i="6"/>
  <c r="I6113" i="6"/>
  <c r="I6114" i="6"/>
  <c r="I6115" i="6"/>
  <c r="I6116" i="6"/>
  <c r="I6117" i="6"/>
  <c r="I6118" i="6"/>
  <c r="I6119" i="6"/>
  <c r="I6120" i="6"/>
  <c r="I6121" i="6"/>
  <c r="I6122" i="6"/>
  <c r="I6123" i="6"/>
  <c r="I6124" i="6"/>
  <c r="I6125" i="6"/>
  <c r="I6126" i="6"/>
  <c r="I6127" i="6"/>
  <c r="I6128" i="6"/>
  <c r="I6129" i="6"/>
  <c r="I6130" i="6"/>
  <c r="I6131" i="6"/>
  <c r="I6132" i="6"/>
  <c r="I6133" i="6"/>
  <c r="I6134" i="6"/>
  <c r="I6135" i="6"/>
  <c r="I6136" i="6"/>
  <c r="I6137" i="6"/>
  <c r="I6138" i="6"/>
  <c r="I6139" i="6"/>
  <c r="I6140" i="6"/>
  <c r="I6141" i="6"/>
  <c r="I6142" i="6"/>
  <c r="I6143" i="6"/>
  <c r="I6144" i="6"/>
  <c r="I6145" i="6"/>
  <c r="I6146" i="6"/>
  <c r="I6147" i="6"/>
  <c r="I6148" i="6"/>
  <c r="I6149" i="6"/>
  <c r="I6150" i="6"/>
  <c r="I6151" i="6"/>
  <c r="I6152" i="6"/>
  <c r="I6153" i="6"/>
  <c r="I6154" i="6"/>
  <c r="I6155" i="6"/>
  <c r="I6156" i="6"/>
  <c r="I6157" i="6"/>
  <c r="I6158" i="6"/>
  <c r="I6159" i="6"/>
  <c r="I6160" i="6"/>
  <c r="I6161" i="6"/>
  <c r="I6162" i="6"/>
  <c r="I6163" i="6"/>
  <c r="I6164" i="6"/>
  <c r="I6165" i="6"/>
  <c r="I6166" i="6"/>
  <c r="I6167" i="6"/>
  <c r="I6168" i="6"/>
  <c r="I6169" i="6"/>
  <c r="I6170" i="6"/>
  <c r="I6171" i="6"/>
  <c r="I6172" i="6"/>
  <c r="I6173" i="6"/>
  <c r="I6174" i="6"/>
  <c r="I6175" i="6"/>
  <c r="I6176" i="6"/>
  <c r="I6177" i="6"/>
  <c r="I6178" i="6"/>
  <c r="I6179" i="6"/>
  <c r="I6180" i="6"/>
  <c r="I6181" i="6"/>
  <c r="I6182" i="6"/>
  <c r="I6183" i="6"/>
  <c r="I6184" i="6"/>
  <c r="I6185" i="6"/>
  <c r="I6186" i="6"/>
  <c r="I6187" i="6"/>
  <c r="I6188" i="6"/>
  <c r="I6189" i="6"/>
  <c r="I6190" i="6"/>
  <c r="I6191" i="6"/>
  <c r="I6192" i="6"/>
  <c r="I6193" i="6"/>
  <c r="I6194" i="6"/>
  <c r="I6195" i="6"/>
  <c r="I6196" i="6"/>
  <c r="I6197" i="6"/>
  <c r="I6198" i="6"/>
  <c r="I6199" i="6"/>
  <c r="I6200" i="6"/>
  <c r="I6201" i="6"/>
  <c r="I6202" i="6"/>
  <c r="I6203" i="6"/>
  <c r="I6204" i="6"/>
  <c r="I6205" i="6"/>
  <c r="I6206" i="6"/>
  <c r="I6207" i="6"/>
  <c r="I6208" i="6"/>
  <c r="I6209" i="6"/>
  <c r="I6210" i="6"/>
  <c r="I6211" i="6"/>
  <c r="I6212" i="6"/>
  <c r="I6213" i="6"/>
  <c r="I6214" i="6"/>
  <c r="I6215" i="6"/>
  <c r="I6216" i="6"/>
  <c r="I6217" i="6"/>
  <c r="I6218" i="6"/>
  <c r="I6219" i="6"/>
  <c r="I6220" i="6"/>
  <c r="I6221" i="6"/>
  <c r="I6222" i="6"/>
  <c r="I6223" i="6"/>
  <c r="I6224" i="6"/>
  <c r="I6225" i="6"/>
  <c r="I6226" i="6"/>
  <c r="I6227" i="6"/>
  <c r="I6228" i="6"/>
  <c r="I6229" i="6"/>
  <c r="I6230" i="6"/>
  <c r="I6231" i="6"/>
  <c r="I6232" i="6"/>
  <c r="I6233" i="6"/>
  <c r="I6234" i="6"/>
  <c r="I6235" i="6"/>
  <c r="I6236" i="6"/>
  <c r="I6237" i="6"/>
  <c r="I6238" i="6"/>
  <c r="I6239" i="6"/>
  <c r="I6240" i="6"/>
  <c r="I6241" i="6"/>
  <c r="I6242" i="6"/>
  <c r="I6243" i="6"/>
  <c r="I6244" i="6"/>
  <c r="I6245" i="6"/>
  <c r="I6246" i="6"/>
  <c r="I6247" i="6"/>
  <c r="I6248" i="6"/>
  <c r="I6249" i="6"/>
  <c r="I6250" i="6"/>
  <c r="I6251" i="6"/>
  <c r="I6252" i="6"/>
  <c r="I6253" i="6"/>
  <c r="I6254" i="6"/>
  <c r="I6255" i="6"/>
  <c r="I6256" i="6"/>
  <c r="I6257" i="6"/>
  <c r="I6258" i="6"/>
  <c r="I6259" i="6"/>
  <c r="I6260" i="6"/>
  <c r="I6261" i="6"/>
  <c r="I6262" i="6"/>
  <c r="I6263" i="6"/>
  <c r="I6264" i="6"/>
  <c r="I6265" i="6"/>
  <c r="I6266" i="6"/>
  <c r="I6267" i="6"/>
  <c r="I6268" i="6"/>
  <c r="I6269" i="6"/>
  <c r="I6270" i="6"/>
  <c r="I6271" i="6"/>
  <c r="I6272" i="6"/>
  <c r="I6273" i="6"/>
  <c r="I6274" i="6"/>
  <c r="I6275" i="6"/>
  <c r="I6276" i="6"/>
  <c r="I6277" i="6"/>
  <c r="I6278" i="6"/>
  <c r="I6279" i="6"/>
  <c r="I6280" i="6"/>
  <c r="I6281" i="6"/>
  <c r="I6282" i="6"/>
  <c r="I6283" i="6"/>
  <c r="I6284" i="6"/>
  <c r="I6285" i="6"/>
  <c r="I6286" i="6"/>
  <c r="I6287" i="6"/>
  <c r="I6288" i="6"/>
  <c r="I6289" i="6"/>
  <c r="I6290" i="6"/>
  <c r="I6291" i="6"/>
  <c r="I6292" i="6"/>
  <c r="I6293" i="6"/>
  <c r="I6294" i="6"/>
  <c r="I6295" i="6"/>
  <c r="I6296" i="6"/>
  <c r="I6297" i="6"/>
  <c r="I6298" i="6"/>
  <c r="I6299" i="6"/>
  <c r="I6300" i="6"/>
  <c r="I6301" i="6"/>
  <c r="I6302" i="6"/>
  <c r="I6303" i="6"/>
  <c r="I6304" i="6"/>
  <c r="I6305" i="6"/>
  <c r="I6306" i="6"/>
  <c r="I6307" i="6"/>
  <c r="I6308" i="6"/>
  <c r="I6309" i="6"/>
  <c r="I6310" i="6"/>
  <c r="I6311" i="6"/>
  <c r="I6312" i="6"/>
  <c r="I6313" i="6"/>
  <c r="I6314" i="6"/>
  <c r="I6315" i="6"/>
  <c r="I6316" i="6"/>
  <c r="I6317" i="6"/>
  <c r="I6318" i="6"/>
  <c r="I6319" i="6"/>
  <c r="I6320" i="6"/>
  <c r="I6321" i="6"/>
  <c r="I6322" i="6"/>
  <c r="I6323" i="6"/>
  <c r="I6324" i="6"/>
  <c r="I6325" i="6"/>
  <c r="I6326" i="6"/>
  <c r="I6327" i="6"/>
  <c r="I6328" i="6"/>
  <c r="I6329" i="6"/>
  <c r="I6330" i="6"/>
  <c r="I6331" i="6"/>
  <c r="I6332" i="6"/>
  <c r="I6333" i="6"/>
  <c r="I6334" i="6"/>
  <c r="I6335" i="6"/>
  <c r="I6336" i="6"/>
  <c r="I6337" i="6"/>
  <c r="I6338" i="6"/>
  <c r="I6339" i="6"/>
  <c r="I6340" i="6"/>
  <c r="I6341" i="6"/>
  <c r="I6342" i="6"/>
  <c r="I6343" i="6"/>
  <c r="I6344" i="6"/>
  <c r="I6345" i="6"/>
  <c r="I6346" i="6"/>
  <c r="I6347" i="6"/>
  <c r="I6348" i="6"/>
  <c r="I6349" i="6"/>
  <c r="I6350" i="6"/>
  <c r="I6351" i="6"/>
  <c r="I6352" i="6"/>
  <c r="I6353" i="6"/>
  <c r="I6354" i="6"/>
  <c r="I6355" i="6"/>
  <c r="I6356" i="6"/>
  <c r="I6357" i="6"/>
  <c r="I6358" i="6"/>
  <c r="I6359" i="6"/>
  <c r="I6360" i="6"/>
  <c r="I6361" i="6"/>
  <c r="I6362" i="6"/>
  <c r="I6363" i="6"/>
  <c r="I6364" i="6"/>
  <c r="I6365" i="6"/>
  <c r="I6366" i="6"/>
  <c r="I6367" i="6"/>
  <c r="I6368" i="6"/>
  <c r="I6369" i="6"/>
  <c r="I6370" i="6"/>
  <c r="I6371" i="6"/>
  <c r="I6372" i="6"/>
  <c r="I6373" i="6"/>
  <c r="I6374" i="6"/>
  <c r="I6375" i="6"/>
  <c r="I6376" i="6"/>
  <c r="I6377" i="6"/>
  <c r="I6378" i="6"/>
  <c r="I6379" i="6"/>
  <c r="I6380" i="6"/>
  <c r="I6381" i="6"/>
  <c r="I6382" i="6"/>
  <c r="I6383" i="6"/>
  <c r="I6384" i="6"/>
  <c r="I6385" i="6"/>
  <c r="I6386" i="6"/>
  <c r="I6387" i="6"/>
  <c r="I6388" i="6"/>
  <c r="I6389" i="6"/>
  <c r="I6390" i="6"/>
  <c r="I6391" i="6"/>
  <c r="I6392" i="6"/>
  <c r="I6393" i="6"/>
  <c r="I6394" i="6"/>
  <c r="I6395" i="6"/>
  <c r="I6396" i="6"/>
  <c r="I6397" i="6"/>
  <c r="I6398" i="6"/>
  <c r="I6399" i="6"/>
  <c r="I6400" i="6"/>
  <c r="I6401" i="6"/>
  <c r="I6402" i="6"/>
  <c r="I6403" i="6"/>
  <c r="I6404" i="6"/>
  <c r="I6405" i="6"/>
  <c r="I6406" i="6"/>
  <c r="I6407" i="6"/>
  <c r="I6408" i="6"/>
  <c r="I6409" i="6"/>
  <c r="I6410" i="6"/>
  <c r="I6411" i="6"/>
  <c r="I6412" i="6"/>
  <c r="I6413" i="6"/>
  <c r="I6414" i="6"/>
  <c r="I6415" i="6"/>
  <c r="I6416" i="6"/>
  <c r="I6417" i="6"/>
  <c r="I6418" i="6"/>
  <c r="I6419" i="6"/>
  <c r="I6420" i="6"/>
  <c r="I6421" i="6"/>
  <c r="I6422" i="6"/>
  <c r="I6423" i="6"/>
  <c r="I6424" i="6"/>
  <c r="I6425" i="6"/>
  <c r="I6426" i="6"/>
  <c r="I6427" i="6"/>
  <c r="I6428" i="6"/>
  <c r="I6429" i="6"/>
  <c r="I6430" i="6"/>
  <c r="I6431" i="6"/>
  <c r="I6432" i="6"/>
  <c r="I6433" i="6"/>
  <c r="I6434" i="6"/>
  <c r="I6435" i="6"/>
  <c r="I6436" i="6"/>
  <c r="I6437" i="6"/>
  <c r="I6438" i="6"/>
  <c r="I6439" i="6"/>
  <c r="I6440" i="6"/>
  <c r="I6441" i="6"/>
  <c r="I6442" i="6"/>
  <c r="I6443" i="6"/>
  <c r="I6444" i="6"/>
  <c r="I6445" i="6"/>
  <c r="I6446" i="6"/>
  <c r="I6447" i="6"/>
  <c r="I6448" i="6"/>
  <c r="I6449" i="6"/>
  <c r="I6450" i="6"/>
  <c r="I6451" i="6"/>
  <c r="I6452" i="6"/>
  <c r="I6453" i="6"/>
  <c r="I6454" i="6"/>
  <c r="I6455" i="6"/>
  <c r="I6456" i="6"/>
  <c r="I6457" i="6"/>
  <c r="I6458" i="6"/>
  <c r="I6459" i="6"/>
  <c r="I6460" i="6"/>
  <c r="I6461" i="6"/>
  <c r="I6462" i="6"/>
  <c r="I6463" i="6"/>
  <c r="I6464" i="6"/>
  <c r="I6465" i="6"/>
  <c r="I6466" i="6"/>
  <c r="I6467" i="6"/>
  <c r="I6468" i="6"/>
  <c r="I6469" i="6"/>
  <c r="I6470" i="6"/>
  <c r="I6471" i="6"/>
  <c r="I6472" i="6"/>
  <c r="I6473" i="6"/>
  <c r="I6474" i="6"/>
  <c r="I6475" i="6"/>
  <c r="I6476" i="6"/>
  <c r="I6477" i="6"/>
  <c r="I6478" i="6"/>
  <c r="I6479" i="6"/>
  <c r="I6480" i="6"/>
  <c r="I6481" i="6"/>
  <c r="I6482" i="6"/>
  <c r="I6483" i="6"/>
  <c r="I6484" i="6"/>
  <c r="I6485" i="6"/>
  <c r="I6486" i="6"/>
  <c r="I6487" i="6"/>
  <c r="I6488" i="6"/>
  <c r="I6489" i="6"/>
  <c r="I6490" i="6"/>
  <c r="I6491" i="6"/>
  <c r="I6492" i="6"/>
  <c r="I6493" i="6"/>
  <c r="I6494" i="6"/>
  <c r="I6495" i="6"/>
  <c r="I6496" i="6"/>
  <c r="I6497" i="6"/>
  <c r="I6498" i="6"/>
  <c r="I6499" i="6"/>
  <c r="I6500" i="6"/>
  <c r="I6501" i="6"/>
  <c r="I6502" i="6"/>
  <c r="I6503" i="6"/>
  <c r="I6504" i="6"/>
  <c r="I6505" i="6"/>
  <c r="I6506" i="6"/>
  <c r="I6507" i="6"/>
  <c r="I6508" i="6"/>
  <c r="I6509" i="6"/>
  <c r="I6510" i="6"/>
  <c r="I6511" i="6"/>
  <c r="I6512" i="6"/>
  <c r="I6513" i="6"/>
  <c r="I6514" i="6"/>
  <c r="I6515" i="6"/>
  <c r="I6516" i="6"/>
  <c r="I6517" i="6"/>
  <c r="I6518" i="6"/>
  <c r="I6519" i="6"/>
  <c r="I6520" i="6"/>
  <c r="I6521" i="6"/>
  <c r="I6522" i="6"/>
  <c r="I6523" i="6"/>
  <c r="I6524" i="6"/>
  <c r="I6525" i="6"/>
  <c r="I6526" i="6"/>
  <c r="I6527" i="6"/>
  <c r="I6528" i="6"/>
  <c r="I6529" i="6"/>
  <c r="I6530" i="6"/>
  <c r="I6531" i="6"/>
  <c r="I6532" i="6"/>
  <c r="I6533" i="6"/>
  <c r="I6534" i="6"/>
  <c r="I6535" i="6"/>
  <c r="I6536" i="6"/>
  <c r="I6537" i="6"/>
  <c r="I6538" i="6"/>
  <c r="I6539" i="6"/>
  <c r="I6540" i="6"/>
  <c r="I6541" i="6"/>
  <c r="I6542" i="6"/>
  <c r="I6543" i="6"/>
  <c r="I6544" i="6"/>
  <c r="I6545" i="6"/>
  <c r="I6546" i="6"/>
  <c r="I6547" i="6"/>
  <c r="I6548" i="6"/>
  <c r="I6549" i="6"/>
  <c r="I6550" i="6"/>
  <c r="I6551" i="6"/>
  <c r="I6552" i="6"/>
  <c r="I6553" i="6"/>
  <c r="I6554" i="6"/>
  <c r="I6555" i="6"/>
  <c r="I6556" i="6"/>
  <c r="I6557" i="6"/>
  <c r="I6558" i="6"/>
  <c r="I6559" i="6"/>
  <c r="I6560" i="6"/>
  <c r="I6561" i="6"/>
  <c r="I6562" i="6"/>
  <c r="I6563" i="6"/>
  <c r="I6564" i="6"/>
  <c r="I6565" i="6"/>
  <c r="I6566" i="6"/>
  <c r="I6567" i="6"/>
  <c r="I6568" i="6"/>
  <c r="I6569" i="6"/>
  <c r="I6570" i="6"/>
  <c r="I6571" i="6"/>
  <c r="I6572" i="6"/>
  <c r="I6573" i="6"/>
  <c r="I6574" i="6"/>
  <c r="I6575" i="6"/>
  <c r="I6576" i="6"/>
  <c r="I6577" i="6"/>
  <c r="I6578" i="6"/>
  <c r="I6579" i="6"/>
  <c r="I6580" i="6"/>
  <c r="I6581" i="6"/>
  <c r="I6582" i="6"/>
  <c r="I6583" i="6"/>
  <c r="I6584" i="6"/>
  <c r="I6585" i="6"/>
  <c r="I6586" i="6"/>
  <c r="I6587" i="6"/>
  <c r="I6588" i="6"/>
  <c r="I6589" i="6"/>
  <c r="I6590" i="6"/>
  <c r="I6591" i="6"/>
  <c r="I6592" i="6"/>
  <c r="I6593" i="6"/>
  <c r="I6594" i="6"/>
  <c r="I6595" i="6"/>
  <c r="I6596" i="6"/>
  <c r="I6597" i="6"/>
  <c r="I6598" i="6"/>
  <c r="I6599" i="6"/>
  <c r="I6600" i="6"/>
  <c r="I6601" i="6"/>
  <c r="I6602" i="6"/>
  <c r="I6603" i="6"/>
  <c r="I6604" i="6"/>
  <c r="I6605" i="6"/>
  <c r="I6606" i="6"/>
  <c r="I6607" i="6"/>
  <c r="I6608" i="6"/>
  <c r="I6609" i="6"/>
  <c r="I6610" i="6"/>
  <c r="I6611" i="6"/>
  <c r="I6612" i="6"/>
  <c r="I6613" i="6"/>
  <c r="I6614" i="6"/>
  <c r="I6615" i="6"/>
  <c r="I6616" i="6"/>
  <c r="I6617" i="6"/>
  <c r="I6618" i="6"/>
  <c r="I6619" i="6"/>
  <c r="I6620" i="6"/>
  <c r="I6621" i="6"/>
  <c r="I6622" i="6"/>
  <c r="I6623" i="6"/>
  <c r="I6624" i="6"/>
  <c r="I6625" i="6"/>
  <c r="I6626" i="6"/>
  <c r="I6627" i="6"/>
  <c r="I6628" i="6"/>
  <c r="I6629" i="6"/>
  <c r="I6630" i="6"/>
  <c r="I6631" i="6"/>
  <c r="I6632" i="6"/>
  <c r="I6633" i="6"/>
  <c r="I6634" i="6"/>
  <c r="I6635" i="6"/>
  <c r="I6636" i="6"/>
  <c r="I6637" i="6"/>
  <c r="I6638" i="6"/>
  <c r="I6639" i="6"/>
  <c r="I6640" i="6"/>
  <c r="I6641" i="6"/>
  <c r="I6642" i="6"/>
  <c r="I6643" i="6"/>
  <c r="I6644" i="6"/>
  <c r="I6645" i="6"/>
  <c r="I6646" i="6"/>
  <c r="I6647" i="6"/>
  <c r="I6648" i="6"/>
  <c r="I6649" i="6"/>
  <c r="I6650" i="6"/>
  <c r="I6651" i="6"/>
  <c r="I6652" i="6"/>
  <c r="I6653" i="6"/>
  <c r="I6654" i="6"/>
  <c r="I6655" i="6"/>
  <c r="I6656" i="6"/>
  <c r="I6657" i="6"/>
  <c r="I6658" i="6"/>
  <c r="I6659" i="6"/>
  <c r="I6660" i="6"/>
  <c r="I6661" i="6"/>
  <c r="I6662" i="6"/>
  <c r="I6663" i="6"/>
  <c r="I6664" i="6"/>
  <c r="I6665" i="6"/>
  <c r="I6666" i="6"/>
  <c r="I6667" i="6"/>
  <c r="I6668" i="6"/>
  <c r="I6669" i="6"/>
  <c r="I6670" i="6"/>
  <c r="I6671" i="6"/>
  <c r="I6672" i="6"/>
  <c r="I6673" i="6"/>
  <c r="I6674" i="6"/>
  <c r="I6675" i="6"/>
  <c r="I6676" i="6"/>
  <c r="I6677" i="6"/>
  <c r="I6678" i="6"/>
  <c r="I6679" i="6"/>
  <c r="I6680" i="6"/>
  <c r="I6681" i="6"/>
  <c r="I6682" i="6"/>
  <c r="I6683" i="6"/>
  <c r="I6684" i="6"/>
  <c r="I6685" i="6"/>
  <c r="I6686" i="6"/>
  <c r="I6687" i="6"/>
  <c r="I6688" i="6"/>
  <c r="I6689" i="6"/>
  <c r="I6690" i="6"/>
  <c r="I6691" i="6"/>
  <c r="I6692" i="6"/>
  <c r="I6693" i="6"/>
  <c r="I6694" i="6"/>
  <c r="I6695" i="6"/>
  <c r="I6696" i="6"/>
  <c r="I6697" i="6"/>
  <c r="I6698" i="6"/>
  <c r="I6699" i="6"/>
  <c r="I6700" i="6"/>
  <c r="I6701" i="6"/>
  <c r="I6702" i="6"/>
  <c r="I6703" i="6"/>
  <c r="I6704" i="6"/>
  <c r="I6705" i="6"/>
  <c r="I6706" i="6"/>
  <c r="I6707" i="6"/>
  <c r="I6708" i="6"/>
  <c r="I6709" i="6"/>
  <c r="I6710" i="6"/>
  <c r="I6711" i="6"/>
  <c r="I6712" i="6"/>
  <c r="I6713" i="6"/>
  <c r="I6714" i="6"/>
  <c r="I6715" i="6"/>
  <c r="I6716" i="6"/>
  <c r="I6717" i="6"/>
  <c r="I6718" i="6"/>
  <c r="I6719" i="6"/>
  <c r="I6720" i="6"/>
  <c r="I6721" i="6"/>
  <c r="I6722" i="6"/>
  <c r="I6723" i="6"/>
  <c r="I6724" i="6"/>
  <c r="I6725" i="6"/>
  <c r="I6726" i="6"/>
  <c r="I6727" i="6"/>
  <c r="I6728" i="6"/>
  <c r="I6729" i="6"/>
  <c r="I6730" i="6"/>
  <c r="I6731" i="6"/>
  <c r="I6732" i="6"/>
  <c r="I6733" i="6"/>
  <c r="I6734" i="6"/>
  <c r="I6735" i="6"/>
  <c r="I6736" i="6"/>
  <c r="I6737" i="6"/>
  <c r="I6738" i="6"/>
  <c r="I6739" i="6"/>
  <c r="I6740" i="6"/>
  <c r="I6741" i="6"/>
  <c r="I6742" i="6"/>
  <c r="I6743" i="6"/>
  <c r="I6744" i="6"/>
  <c r="I6745" i="6"/>
  <c r="I6746" i="6"/>
  <c r="I6747" i="6"/>
  <c r="I6748" i="6"/>
  <c r="I6749" i="6"/>
  <c r="I6750" i="6"/>
  <c r="I6751" i="6"/>
  <c r="I6752" i="6"/>
  <c r="I6753" i="6"/>
  <c r="I6754" i="6"/>
  <c r="I6755" i="6"/>
  <c r="I6756" i="6"/>
  <c r="I6757" i="6"/>
  <c r="I6758" i="6"/>
  <c r="I6759" i="6"/>
  <c r="I6760" i="6"/>
  <c r="I6761" i="6"/>
  <c r="I6762" i="6"/>
  <c r="I6763" i="6"/>
  <c r="I6764" i="6"/>
  <c r="I6765" i="6"/>
  <c r="I6766" i="6"/>
  <c r="I6767" i="6"/>
  <c r="I6768" i="6"/>
  <c r="I6769" i="6"/>
  <c r="I6770" i="6"/>
  <c r="I6771" i="6"/>
  <c r="I6772" i="6"/>
  <c r="I6773" i="6"/>
  <c r="I6774" i="6"/>
  <c r="I6775" i="6"/>
  <c r="I6776" i="6"/>
  <c r="I6777" i="6"/>
  <c r="I6778" i="6"/>
  <c r="I6779" i="6"/>
  <c r="I6780" i="6"/>
  <c r="I6781" i="6"/>
  <c r="I6782" i="6"/>
  <c r="I6783" i="6"/>
  <c r="I6784" i="6"/>
  <c r="I6785" i="6"/>
  <c r="I6786" i="6"/>
  <c r="I6787" i="6"/>
  <c r="I6788" i="6"/>
  <c r="I6789" i="6"/>
  <c r="I6790" i="6"/>
  <c r="I6791" i="6"/>
  <c r="I6792" i="6"/>
  <c r="I6793" i="6"/>
  <c r="I6794" i="6"/>
  <c r="I6795" i="6"/>
  <c r="I6796" i="6"/>
  <c r="I6797" i="6"/>
  <c r="I6798" i="6"/>
  <c r="I6799" i="6"/>
  <c r="I6800" i="6"/>
  <c r="I6801" i="6"/>
  <c r="I6802" i="6"/>
  <c r="I6803" i="6"/>
  <c r="I6804" i="6"/>
  <c r="I6805" i="6"/>
  <c r="I6806" i="6"/>
  <c r="I6807" i="6"/>
  <c r="I6808" i="6"/>
  <c r="I6809" i="6"/>
  <c r="I6810" i="6"/>
  <c r="I6811" i="6"/>
  <c r="I6812" i="6"/>
  <c r="I6813" i="6"/>
  <c r="I6814" i="6"/>
  <c r="I6815" i="6"/>
  <c r="I6816" i="6"/>
  <c r="I6817" i="6"/>
  <c r="I6818" i="6"/>
  <c r="I6819" i="6"/>
  <c r="I6820" i="6"/>
  <c r="I6821" i="6"/>
  <c r="I6822" i="6"/>
  <c r="I6823" i="6"/>
  <c r="I6824" i="6"/>
  <c r="I6825" i="6"/>
  <c r="I6826" i="6"/>
  <c r="I6827" i="6"/>
  <c r="I6828" i="6"/>
  <c r="I6829" i="6"/>
  <c r="I6830" i="6"/>
  <c r="I6831" i="6"/>
  <c r="I6832" i="6"/>
  <c r="I6833" i="6"/>
  <c r="I6834" i="6"/>
  <c r="I6835" i="6"/>
  <c r="I6836" i="6"/>
  <c r="I6837" i="6"/>
  <c r="I6838" i="6"/>
  <c r="I6839" i="6"/>
  <c r="I6840" i="6"/>
  <c r="I6841" i="6"/>
  <c r="I6842" i="6"/>
  <c r="I6843" i="6"/>
  <c r="I6844" i="6"/>
  <c r="I6845" i="6"/>
  <c r="I6846" i="6"/>
  <c r="I6847" i="6"/>
  <c r="I6848" i="6"/>
  <c r="I6849" i="6"/>
  <c r="I6850" i="6"/>
  <c r="I6851" i="6"/>
  <c r="I6852" i="6"/>
  <c r="I6853" i="6"/>
  <c r="I6854" i="6"/>
  <c r="I6855" i="6"/>
  <c r="I6856" i="6"/>
  <c r="I6857" i="6"/>
  <c r="I6858" i="6"/>
  <c r="I6859" i="6"/>
  <c r="I6860" i="6"/>
  <c r="I6861" i="6"/>
  <c r="I6862" i="6"/>
  <c r="I6863" i="6"/>
  <c r="I6864" i="6"/>
  <c r="I6865" i="6"/>
  <c r="I6866" i="6"/>
  <c r="I6867" i="6"/>
  <c r="I6868" i="6"/>
  <c r="I6869" i="6"/>
  <c r="I6870" i="6"/>
  <c r="I6871" i="6"/>
  <c r="I6872" i="6"/>
  <c r="I6873" i="6"/>
  <c r="I6874" i="6"/>
  <c r="I6875" i="6"/>
  <c r="I6876" i="6"/>
  <c r="I6877" i="6"/>
  <c r="I6878" i="6"/>
  <c r="I6879" i="6"/>
  <c r="I6880" i="6"/>
  <c r="I6881" i="6"/>
  <c r="I6882" i="6"/>
  <c r="I6883" i="6"/>
  <c r="I6884" i="6"/>
  <c r="I6885" i="6"/>
  <c r="I6886" i="6"/>
  <c r="I6887" i="6"/>
  <c r="I6888" i="6"/>
  <c r="I6889" i="6"/>
  <c r="I6890" i="6"/>
  <c r="I6891" i="6"/>
  <c r="I6892" i="6"/>
  <c r="I6893" i="6"/>
  <c r="I6894" i="6"/>
  <c r="I6895" i="6"/>
  <c r="I6896" i="6"/>
  <c r="I6897" i="6"/>
  <c r="I6898" i="6"/>
  <c r="I6899" i="6"/>
  <c r="I6900" i="6"/>
  <c r="I6901" i="6"/>
  <c r="I6902" i="6"/>
  <c r="I6903" i="6"/>
  <c r="I6904" i="6"/>
  <c r="I6905" i="6"/>
  <c r="I6906" i="6"/>
  <c r="I6907" i="6"/>
  <c r="I6908" i="6"/>
  <c r="I6909" i="6"/>
  <c r="I6910" i="6"/>
  <c r="I6911" i="6"/>
  <c r="I6912" i="6"/>
  <c r="I6913" i="6"/>
  <c r="I6914" i="6"/>
  <c r="I6915" i="6"/>
  <c r="I6916" i="6"/>
  <c r="I6917" i="6"/>
  <c r="I6918" i="6"/>
  <c r="I6919" i="6"/>
  <c r="I6920" i="6"/>
  <c r="I6921" i="6"/>
  <c r="I6922" i="6"/>
  <c r="I6923" i="6"/>
  <c r="I6924" i="6"/>
  <c r="I6925" i="6"/>
  <c r="I6926" i="6"/>
  <c r="I6927" i="6"/>
  <c r="I6928" i="6"/>
  <c r="I6929" i="6"/>
  <c r="I6930" i="6"/>
  <c r="I6931" i="6"/>
  <c r="I6932" i="6"/>
  <c r="I6933" i="6"/>
  <c r="I6934" i="6"/>
  <c r="I6935" i="6"/>
  <c r="I6936" i="6"/>
  <c r="I6937" i="6"/>
  <c r="I6938" i="6"/>
  <c r="I6939" i="6"/>
  <c r="I6940" i="6"/>
  <c r="I6941" i="6"/>
  <c r="I6942" i="6"/>
  <c r="I6943" i="6"/>
  <c r="I6944" i="6"/>
  <c r="I6945" i="6"/>
  <c r="I6946" i="6"/>
  <c r="I6947" i="6"/>
  <c r="I6948" i="6"/>
  <c r="I6949" i="6"/>
  <c r="I6950" i="6"/>
  <c r="I6951" i="6"/>
  <c r="I6952" i="6"/>
  <c r="I6953" i="6"/>
  <c r="I6954" i="6"/>
  <c r="I6955" i="6"/>
  <c r="I6956" i="6"/>
  <c r="I6957" i="6"/>
  <c r="I6958" i="6"/>
  <c r="I6959" i="6"/>
  <c r="I6960" i="6"/>
  <c r="I6961" i="6"/>
  <c r="I6962" i="6"/>
  <c r="I6963" i="6"/>
  <c r="I6964" i="6"/>
  <c r="I6965" i="6"/>
  <c r="I6966" i="6"/>
  <c r="I6967" i="6"/>
  <c r="I6968" i="6"/>
  <c r="I6969" i="6"/>
  <c r="I6970" i="6"/>
  <c r="I6971" i="6"/>
  <c r="I6972" i="6"/>
  <c r="I6973" i="6"/>
  <c r="I6974" i="6"/>
  <c r="I6975" i="6"/>
  <c r="I6976" i="6"/>
  <c r="I6977" i="6"/>
  <c r="I6978" i="6"/>
  <c r="I6979" i="6"/>
  <c r="I6980" i="6"/>
  <c r="I6981" i="6"/>
  <c r="I6982" i="6"/>
  <c r="I6983" i="6"/>
  <c r="I6984" i="6"/>
  <c r="I6985" i="6"/>
  <c r="I6986" i="6"/>
  <c r="I6987" i="6"/>
  <c r="I6988" i="6"/>
  <c r="I6989" i="6"/>
  <c r="I6990" i="6"/>
  <c r="I6991" i="6"/>
  <c r="I6992" i="6"/>
  <c r="I6993" i="6"/>
  <c r="I6994" i="6"/>
  <c r="I6995" i="6"/>
  <c r="I6996" i="6"/>
  <c r="I6997" i="6"/>
  <c r="I6998" i="6"/>
  <c r="I6999" i="6"/>
  <c r="I7000" i="6"/>
  <c r="I7001" i="6"/>
  <c r="I7002" i="6"/>
  <c r="I7003" i="6"/>
  <c r="I7004" i="6"/>
  <c r="I7005" i="6"/>
  <c r="I7006" i="6"/>
  <c r="I7007" i="6"/>
  <c r="I7008" i="6"/>
  <c r="I7009" i="6"/>
  <c r="I7010" i="6"/>
  <c r="I7011" i="6"/>
  <c r="I7012" i="6"/>
  <c r="I7013" i="6"/>
  <c r="I7014" i="6"/>
  <c r="I7015" i="6"/>
  <c r="I7016" i="6"/>
  <c r="I7017" i="6"/>
  <c r="I7018" i="6"/>
  <c r="I7019" i="6"/>
  <c r="I7020" i="6"/>
  <c r="I7021" i="6"/>
  <c r="I7022" i="6"/>
  <c r="I7023" i="6"/>
  <c r="I7024" i="6"/>
  <c r="I7025" i="6"/>
  <c r="I7026" i="6"/>
  <c r="I7027" i="6"/>
  <c r="I7028" i="6"/>
  <c r="I7029" i="6"/>
  <c r="I7030" i="6"/>
  <c r="I7031" i="6"/>
  <c r="I7032" i="6"/>
  <c r="I7033" i="6"/>
  <c r="I7034" i="6"/>
  <c r="I7035" i="6"/>
  <c r="I7036" i="6"/>
  <c r="I7037" i="6"/>
  <c r="I7038" i="6"/>
  <c r="I7039" i="6"/>
  <c r="I7040" i="6"/>
  <c r="I7041" i="6"/>
  <c r="I7042" i="6"/>
  <c r="I7043" i="6"/>
  <c r="I7044" i="6"/>
  <c r="I7045" i="6"/>
  <c r="I7046" i="6"/>
  <c r="I7047" i="6"/>
  <c r="I7048" i="6"/>
  <c r="I7049" i="6"/>
  <c r="I7050" i="6"/>
  <c r="I7051" i="6"/>
  <c r="I7052" i="6"/>
  <c r="I7053" i="6"/>
  <c r="I7054" i="6"/>
  <c r="I7055" i="6"/>
  <c r="I7056" i="6"/>
  <c r="I7057" i="6"/>
  <c r="I7058" i="6"/>
  <c r="I7059" i="6"/>
  <c r="I7060" i="6"/>
  <c r="I7061" i="6"/>
  <c r="I7062" i="6"/>
  <c r="I7063" i="6"/>
  <c r="I7064" i="6"/>
  <c r="I7065" i="6"/>
  <c r="I7066" i="6"/>
  <c r="I7067" i="6"/>
  <c r="I7068" i="6"/>
  <c r="I7069" i="6"/>
  <c r="I7070" i="6"/>
  <c r="I7071" i="6"/>
  <c r="I7072" i="6"/>
  <c r="I7073" i="6"/>
  <c r="I7074" i="6"/>
  <c r="I7075" i="6"/>
  <c r="I7076" i="6"/>
  <c r="I7077" i="6"/>
  <c r="I7078" i="6"/>
  <c r="I7079" i="6"/>
  <c r="I7080" i="6"/>
  <c r="I7081" i="6"/>
  <c r="I7082" i="6"/>
  <c r="I7083" i="6"/>
  <c r="I7084" i="6"/>
  <c r="I7085" i="6"/>
  <c r="I7086" i="6"/>
  <c r="I7087" i="6"/>
  <c r="I7088" i="6"/>
  <c r="I7089" i="6"/>
  <c r="I7090" i="6"/>
  <c r="I7091" i="6"/>
  <c r="I7092" i="6"/>
  <c r="I7093" i="6"/>
  <c r="I7094" i="6"/>
  <c r="I7095" i="6"/>
  <c r="I7096" i="6"/>
  <c r="I7097" i="6"/>
  <c r="I7098" i="6"/>
  <c r="I7099" i="6"/>
  <c r="I7100" i="6"/>
  <c r="I7101" i="6"/>
  <c r="I7102" i="6"/>
  <c r="I7103" i="6"/>
  <c r="I7104" i="6"/>
  <c r="I7105" i="6"/>
  <c r="I7106" i="6"/>
  <c r="I7107" i="6"/>
  <c r="I7108" i="6"/>
  <c r="I7109" i="6"/>
  <c r="I7110" i="6"/>
  <c r="I7111" i="6"/>
  <c r="I7112" i="6"/>
  <c r="I7113" i="6"/>
  <c r="I7114" i="6"/>
  <c r="I7115" i="6"/>
  <c r="I7116" i="6"/>
  <c r="I7117" i="6"/>
  <c r="I7118" i="6"/>
  <c r="I7119" i="6"/>
  <c r="I7120" i="6"/>
  <c r="I7121" i="6"/>
  <c r="I7122" i="6"/>
  <c r="I7123" i="6"/>
  <c r="I7124" i="6"/>
  <c r="I7125" i="6"/>
  <c r="I7126" i="6"/>
  <c r="I7127" i="6"/>
  <c r="I7128" i="6"/>
  <c r="I7129" i="6"/>
  <c r="I7130" i="6"/>
  <c r="I7131" i="6"/>
  <c r="I7132" i="6"/>
  <c r="I7133" i="6"/>
  <c r="I7134" i="6"/>
  <c r="I7135" i="6"/>
  <c r="I7136" i="6"/>
  <c r="I7137" i="6"/>
  <c r="I7138" i="6"/>
  <c r="I7139" i="6"/>
  <c r="I7140" i="6"/>
  <c r="I7141" i="6"/>
  <c r="I7142" i="6"/>
  <c r="I7143" i="6"/>
  <c r="I7144" i="6"/>
  <c r="I7145" i="6"/>
  <c r="I7146" i="6"/>
  <c r="I7147" i="6"/>
  <c r="I7148" i="6"/>
  <c r="I7149" i="6"/>
  <c r="I7150" i="6"/>
  <c r="I7151" i="6"/>
  <c r="I7152" i="6"/>
  <c r="I7153" i="6"/>
  <c r="I7154" i="6"/>
  <c r="I7155" i="6"/>
  <c r="I7156" i="6"/>
  <c r="I7157" i="6"/>
  <c r="I7158" i="6"/>
  <c r="I7159" i="6"/>
  <c r="I7160" i="6"/>
  <c r="I7161" i="6"/>
  <c r="I7162" i="6"/>
  <c r="I7163" i="6"/>
  <c r="I7164" i="6"/>
  <c r="I7165" i="6"/>
  <c r="I7166" i="6"/>
  <c r="I7167" i="6"/>
  <c r="I7168" i="6"/>
  <c r="I7169" i="6"/>
  <c r="I7170" i="6"/>
  <c r="I7171" i="6"/>
  <c r="I7172" i="6"/>
  <c r="I7173" i="6"/>
  <c r="I7174" i="6"/>
  <c r="I7175" i="6"/>
  <c r="I7176" i="6"/>
  <c r="I7177" i="6"/>
  <c r="I7178" i="6"/>
  <c r="I7179" i="6"/>
  <c r="I7180" i="6"/>
  <c r="I7181" i="6"/>
  <c r="I7182" i="6"/>
  <c r="I7183" i="6"/>
  <c r="I7184" i="6"/>
  <c r="I7185" i="6"/>
  <c r="I7186" i="6"/>
  <c r="I7187" i="6"/>
  <c r="I7188" i="6"/>
  <c r="I7189" i="6"/>
  <c r="I7190" i="6"/>
  <c r="I7191" i="6"/>
  <c r="I7192" i="6"/>
  <c r="I7193" i="6"/>
  <c r="I7194" i="6"/>
  <c r="I7195" i="6"/>
  <c r="I7196" i="6"/>
  <c r="I7197" i="6"/>
  <c r="I7198" i="6"/>
  <c r="I7199" i="6"/>
  <c r="I7200" i="6"/>
  <c r="I7201" i="6"/>
  <c r="I7202" i="6"/>
  <c r="I7203" i="6"/>
  <c r="I7204" i="6"/>
  <c r="I7205" i="6"/>
  <c r="I7206" i="6"/>
  <c r="I7207" i="6"/>
  <c r="I7208" i="6"/>
  <c r="I7209" i="6"/>
  <c r="I7210" i="6"/>
  <c r="I7211" i="6"/>
  <c r="I7212" i="6"/>
  <c r="I7213" i="6"/>
  <c r="I7214" i="6"/>
  <c r="I7215" i="6"/>
  <c r="I7216" i="6"/>
  <c r="I7217" i="6"/>
  <c r="I7218" i="6"/>
  <c r="I7219" i="6"/>
  <c r="I7220" i="6"/>
  <c r="I7221" i="6"/>
  <c r="I7222" i="6"/>
  <c r="I7223" i="6"/>
  <c r="I7224" i="6"/>
  <c r="I7225" i="6"/>
  <c r="I7226" i="6"/>
  <c r="I7227" i="6"/>
  <c r="I7228" i="6"/>
  <c r="I7229" i="6"/>
  <c r="I7230" i="6"/>
  <c r="I7231" i="6"/>
  <c r="I7232" i="6"/>
  <c r="I7233" i="6"/>
  <c r="I7234" i="6"/>
  <c r="I7235" i="6"/>
  <c r="I7236" i="6"/>
  <c r="I7237" i="6"/>
  <c r="I7238" i="6"/>
  <c r="I7239" i="6"/>
  <c r="I7240" i="6"/>
  <c r="I7241" i="6"/>
  <c r="I7242" i="6"/>
  <c r="I7243" i="6"/>
  <c r="I7244" i="6"/>
  <c r="I7245" i="6"/>
  <c r="I7246" i="6"/>
  <c r="I7247" i="6"/>
  <c r="I7248" i="6"/>
  <c r="I7249" i="6"/>
  <c r="I7250" i="6"/>
  <c r="I7251" i="6"/>
  <c r="I7252" i="6"/>
  <c r="I7253" i="6"/>
  <c r="I7254" i="6"/>
  <c r="I7255" i="6"/>
  <c r="I7256" i="6"/>
  <c r="I7257" i="6"/>
  <c r="I7258" i="6"/>
  <c r="I7259" i="6"/>
  <c r="I7260" i="6"/>
  <c r="I7261" i="6"/>
  <c r="I7262" i="6"/>
  <c r="I7263" i="6"/>
  <c r="I7264" i="6"/>
  <c r="I7265" i="6"/>
  <c r="I7266" i="6"/>
  <c r="I7267" i="6"/>
  <c r="I7268" i="6"/>
  <c r="I7269" i="6"/>
  <c r="I7270" i="6"/>
  <c r="I7271" i="6"/>
  <c r="I7272" i="6"/>
  <c r="I7273" i="6"/>
  <c r="I7274" i="6"/>
  <c r="I7275" i="6"/>
  <c r="I7276" i="6"/>
  <c r="I7277" i="6"/>
  <c r="I7278" i="6"/>
  <c r="I7279" i="6"/>
  <c r="I7280" i="6"/>
  <c r="I7281" i="6"/>
  <c r="I7282" i="6"/>
  <c r="I7283" i="6"/>
  <c r="I7284" i="6"/>
  <c r="I7285" i="6"/>
  <c r="I7286" i="6"/>
  <c r="I7287" i="6"/>
  <c r="I7288" i="6"/>
  <c r="I7289" i="6"/>
  <c r="I7290" i="6"/>
  <c r="I7291" i="6"/>
  <c r="I7292" i="6"/>
  <c r="I7293" i="6"/>
  <c r="I7294" i="6"/>
  <c r="I7295" i="6"/>
  <c r="I7296" i="6"/>
  <c r="I7297" i="6"/>
  <c r="I7298" i="6"/>
  <c r="I7299" i="6"/>
  <c r="I7300" i="6"/>
  <c r="I7301" i="6"/>
  <c r="I7302" i="6"/>
  <c r="I7303" i="6"/>
  <c r="I7304" i="6"/>
  <c r="I7305" i="6"/>
  <c r="I7306" i="6"/>
  <c r="I7307" i="6"/>
  <c r="I7308" i="6"/>
  <c r="I7309" i="6"/>
  <c r="I7310" i="6"/>
  <c r="I7311" i="6"/>
  <c r="I7312" i="6"/>
  <c r="I7313" i="6"/>
  <c r="I7314" i="6"/>
  <c r="I7315" i="6"/>
  <c r="I7316" i="6"/>
  <c r="I7317" i="6"/>
  <c r="I7318" i="6"/>
  <c r="I7319" i="6"/>
  <c r="I7320" i="6"/>
  <c r="I7321" i="6"/>
  <c r="I7322" i="6"/>
  <c r="I7323" i="6"/>
  <c r="I7324" i="6"/>
  <c r="I7325" i="6"/>
  <c r="I7326" i="6"/>
  <c r="I7327" i="6"/>
  <c r="I7328" i="6"/>
  <c r="I7329" i="6"/>
  <c r="I7330" i="6"/>
  <c r="I7331" i="6"/>
  <c r="I7332" i="6"/>
  <c r="I7333" i="6"/>
  <c r="I7334" i="6"/>
  <c r="I7335" i="6"/>
  <c r="I7336" i="6"/>
  <c r="I7337" i="6"/>
  <c r="I7338" i="6"/>
  <c r="I7339" i="6"/>
  <c r="I7340" i="6"/>
  <c r="I7341" i="6"/>
  <c r="I7342" i="6"/>
  <c r="I7343" i="6"/>
  <c r="I7344" i="6"/>
  <c r="I7345" i="6"/>
  <c r="I7346" i="6"/>
  <c r="I7347" i="6"/>
  <c r="I7348" i="6"/>
  <c r="I7349" i="6"/>
  <c r="I7350" i="6"/>
  <c r="I7351" i="6"/>
  <c r="I7352" i="6"/>
  <c r="I7353" i="6"/>
  <c r="I7354" i="6"/>
  <c r="I7355" i="6"/>
  <c r="I7356" i="6"/>
  <c r="I7357" i="6"/>
  <c r="I7358" i="6"/>
  <c r="I7359" i="6"/>
  <c r="I7360" i="6"/>
  <c r="I7361" i="6"/>
  <c r="I7362" i="6"/>
  <c r="I7363" i="6"/>
  <c r="I7364" i="6"/>
  <c r="I7365" i="6"/>
  <c r="I7366" i="6"/>
  <c r="I7367" i="6"/>
  <c r="I7368" i="6"/>
  <c r="I7369" i="6"/>
  <c r="I7370" i="6"/>
  <c r="I7371" i="6"/>
  <c r="I7372" i="6"/>
  <c r="I7373" i="6"/>
  <c r="I7374" i="6"/>
  <c r="I7375" i="6"/>
  <c r="I7376" i="6"/>
  <c r="I7377" i="6"/>
  <c r="I7378" i="6"/>
  <c r="I7379" i="6"/>
  <c r="I7380" i="6"/>
  <c r="I7381" i="6"/>
  <c r="I7382" i="6"/>
  <c r="I7383" i="6"/>
  <c r="I7384" i="6"/>
  <c r="I7385" i="6"/>
  <c r="I7386" i="6"/>
  <c r="I7387" i="6"/>
  <c r="I7388" i="6"/>
  <c r="I7389" i="6"/>
  <c r="I7390" i="6"/>
  <c r="I7391" i="6"/>
  <c r="I7392" i="6"/>
  <c r="I7393" i="6"/>
  <c r="I7394" i="6"/>
  <c r="I7395" i="6"/>
  <c r="I7396" i="6"/>
  <c r="I7397" i="6"/>
  <c r="I7398" i="6"/>
  <c r="I7399" i="6"/>
  <c r="I7400" i="6"/>
  <c r="I7401" i="6"/>
  <c r="I7402" i="6"/>
  <c r="I7403" i="6"/>
  <c r="I7404" i="6"/>
  <c r="I7405" i="6"/>
  <c r="I7406" i="6"/>
  <c r="I7407" i="6"/>
  <c r="I7408" i="6"/>
  <c r="I7409" i="6"/>
  <c r="I7410" i="6"/>
  <c r="I7411" i="6"/>
  <c r="I7412" i="6"/>
  <c r="I7413" i="6"/>
  <c r="I7414" i="6"/>
  <c r="I7415" i="6"/>
  <c r="I7416" i="6"/>
  <c r="I7417" i="6"/>
  <c r="I7418" i="6"/>
  <c r="I7419" i="6"/>
  <c r="I7420" i="6"/>
  <c r="I7421" i="6"/>
  <c r="I7422" i="6"/>
  <c r="I7423" i="6"/>
  <c r="I7424" i="6"/>
  <c r="I7425" i="6"/>
  <c r="I7426" i="6"/>
  <c r="I7427" i="6"/>
  <c r="I7428" i="6"/>
  <c r="I7429" i="6"/>
  <c r="I7430" i="6"/>
  <c r="I7431" i="6"/>
  <c r="I7432" i="6"/>
  <c r="I7433" i="6"/>
  <c r="I7434" i="6"/>
  <c r="I7435" i="6"/>
  <c r="I7436" i="6"/>
  <c r="I7437" i="6"/>
  <c r="I7438" i="6"/>
  <c r="I7439" i="6"/>
  <c r="I7440" i="6"/>
  <c r="I7441" i="6"/>
  <c r="I7442" i="6"/>
  <c r="I7443" i="6"/>
  <c r="I7444" i="6"/>
  <c r="I7445" i="6"/>
  <c r="I7446" i="6"/>
  <c r="I7447" i="6"/>
  <c r="I7448" i="6"/>
  <c r="I7449" i="6"/>
  <c r="I7450" i="6"/>
  <c r="I7451" i="6"/>
  <c r="I7452" i="6"/>
  <c r="I7453" i="6"/>
  <c r="I7454" i="6"/>
  <c r="I7455" i="6"/>
  <c r="I7456" i="6"/>
  <c r="I7457" i="6"/>
  <c r="I7458" i="6"/>
  <c r="I7459" i="6"/>
  <c r="I7460" i="6"/>
  <c r="I7461" i="6"/>
  <c r="I7462" i="6"/>
  <c r="I7463" i="6"/>
  <c r="I7464" i="6"/>
  <c r="I7465" i="6"/>
  <c r="I7466" i="6"/>
  <c r="I7467" i="6"/>
  <c r="I7468" i="6"/>
  <c r="I7469" i="6"/>
  <c r="I7470" i="6"/>
  <c r="I7471" i="6"/>
  <c r="I7472" i="6"/>
  <c r="I7473" i="6"/>
  <c r="I7474" i="6"/>
  <c r="I7475" i="6"/>
  <c r="I7476" i="6"/>
  <c r="I7477" i="6"/>
  <c r="I7478" i="6"/>
  <c r="I7479" i="6"/>
  <c r="I7480" i="6"/>
  <c r="I7481" i="6"/>
  <c r="I7482" i="6"/>
  <c r="I7483" i="6"/>
  <c r="I7484" i="6"/>
  <c r="I7485" i="6"/>
  <c r="I7486" i="6"/>
  <c r="I7487" i="6"/>
  <c r="I7488" i="6"/>
  <c r="I7489" i="6"/>
  <c r="I7490" i="6"/>
  <c r="I7491" i="6"/>
  <c r="I7492" i="6"/>
  <c r="I7493" i="6"/>
  <c r="I7494" i="6"/>
  <c r="I7495" i="6"/>
  <c r="I7496" i="6"/>
  <c r="I7497" i="6"/>
  <c r="I7498" i="6"/>
  <c r="I7499" i="6"/>
  <c r="I7500" i="6"/>
  <c r="I7501" i="6"/>
  <c r="I7502" i="6"/>
  <c r="I7503" i="6"/>
  <c r="I7504" i="6"/>
  <c r="I7505" i="6"/>
  <c r="I7506" i="6"/>
  <c r="I7507" i="6"/>
  <c r="I7508" i="6"/>
  <c r="I7509" i="6"/>
  <c r="I7510" i="6"/>
  <c r="I7511" i="6"/>
  <c r="I7512" i="6"/>
  <c r="I7513" i="6"/>
  <c r="I7514" i="6"/>
  <c r="I7515" i="6"/>
  <c r="I7516" i="6"/>
  <c r="I7517" i="6"/>
  <c r="I7518" i="6"/>
  <c r="I7519" i="6"/>
  <c r="I7520" i="6"/>
  <c r="I7521" i="6"/>
  <c r="I7522" i="6"/>
  <c r="I7523" i="6"/>
  <c r="I7524" i="6"/>
  <c r="I7525" i="6"/>
  <c r="I7526" i="6"/>
  <c r="I7527" i="6"/>
  <c r="I7528" i="6"/>
  <c r="I7529" i="6"/>
  <c r="I7530" i="6"/>
  <c r="I7531" i="6"/>
  <c r="I7532" i="6"/>
  <c r="I7533" i="6"/>
  <c r="I7534" i="6"/>
  <c r="I7535" i="6"/>
  <c r="I7536" i="6"/>
  <c r="I7537" i="6"/>
  <c r="I7538" i="6"/>
  <c r="I7539" i="6"/>
  <c r="I7540" i="6"/>
  <c r="I7541" i="6"/>
  <c r="I7542" i="6"/>
  <c r="I7543" i="6"/>
  <c r="I7544" i="6"/>
  <c r="I7545" i="6"/>
  <c r="I7546" i="6"/>
  <c r="I7547" i="6"/>
  <c r="I7548" i="6"/>
  <c r="I7549" i="6"/>
  <c r="I7550" i="6"/>
  <c r="I7551" i="6"/>
  <c r="I7552" i="6"/>
  <c r="I7553" i="6"/>
  <c r="I7554" i="6"/>
  <c r="I7555" i="6"/>
  <c r="I7556" i="6"/>
  <c r="I7557" i="6"/>
  <c r="I7558" i="6"/>
  <c r="I7559" i="6"/>
  <c r="I7560" i="6"/>
  <c r="I7561" i="6"/>
  <c r="I7562" i="6"/>
  <c r="I7563" i="6"/>
  <c r="I7564" i="6"/>
  <c r="I7565" i="6"/>
  <c r="I7566" i="6"/>
  <c r="I7567" i="6"/>
  <c r="I7568" i="6"/>
  <c r="I7569" i="6"/>
  <c r="I7570" i="6"/>
  <c r="I7571" i="6"/>
  <c r="I7572" i="6"/>
  <c r="I7573" i="6"/>
  <c r="I7574" i="6"/>
  <c r="I7575" i="6"/>
  <c r="I7576" i="6"/>
  <c r="I7577" i="6"/>
  <c r="I7578" i="6"/>
  <c r="I7579" i="6"/>
  <c r="I7580" i="6"/>
  <c r="I7581" i="6"/>
  <c r="I7582" i="6"/>
  <c r="I7583" i="6"/>
  <c r="I7584" i="6"/>
  <c r="I7585" i="6"/>
  <c r="I7586" i="6"/>
  <c r="I7587" i="6"/>
  <c r="I7588" i="6"/>
  <c r="I7589" i="6"/>
  <c r="I7590" i="6"/>
  <c r="I7591" i="6"/>
  <c r="I7592" i="6"/>
  <c r="I7593" i="6"/>
  <c r="I7594" i="6"/>
  <c r="I7595" i="6"/>
  <c r="I7596" i="6"/>
  <c r="I7597" i="6"/>
  <c r="I7598" i="6"/>
  <c r="I7599" i="6"/>
  <c r="I7600" i="6"/>
  <c r="I7601" i="6"/>
  <c r="I7602" i="6"/>
  <c r="I7603" i="6"/>
  <c r="I7604" i="6"/>
  <c r="I7605" i="6"/>
  <c r="I7606" i="6"/>
  <c r="I7607" i="6"/>
  <c r="I7608" i="6"/>
  <c r="I7609" i="6"/>
  <c r="I7610" i="6"/>
  <c r="I7611" i="6"/>
  <c r="I7612" i="6"/>
  <c r="I7613" i="6"/>
  <c r="I7614" i="6"/>
  <c r="I7615" i="6"/>
  <c r="I7616" i="6"/>
  <c r="I7617" i="6"/>
  <c r="I7618" i="6"/>
  <c r="I7619" i="6"/>
  <c r="I7620" i="6"/>
  <c r="I7621" i="6"/>
  <c r="I7622" i="6"/>
  <c r="I7623" i="6"/>
  <c r="I7624" i="6"/>
  <c r="I7625" i="6"/>
  <c r="I7626" i="6"/>
  <c r="I7627" i="6"/>
  <c r="I7628" i="6"/>
  <c r="I7629" i="6"/>
  <c r="I7630" i="6"/>
  <c r="I7631" i="6"/>
  <c r="I7632" i="6"/>
  <c r="I7633" i="6"/>
  <c r="I7634" i="6"/>
  <c r="I7635" i="6"/>
  <c r="I7636" i="6"/>
  <c r="I7637" i="6"/>
  <c r="I7638" i="6"/>
  <c r="I7639" i="6"/>
  <c r="I7640" i="6"/>
  <c r="I7641" i="6"/>
  <c r="I7642" i="6"/>
  <c r="I7643" i="6"/>
  <c r="I7644" i="6"/>
  <c r="I7645" i="6"/>
  <c r="I7646" i="6"/>
  <c r="I7647" i="6"/>
  <c r="I7648" i="6"/>
  <c r="I7649" i="6"/>
  <c r="I7650" i="6"/>
  <c r="I7651" i="6"/>
  <c r="I7652" i="6"/>
  <c r="I7653" i="6"/>
  <c r="I7654" i="6"/>
  <c r="I7655" i="6"/>
  <c r="I7656" i="6"/>
  <c r="I7657" i="6"/>
  <c r="I7658" i="6"/>
  <c r="I7659" i="6"/>
  <c r="I7660" i="6"/>
  <c r="I7661" i="6"/>
  <c r="I7662" i="6"/>
  <c r="I7663" i="6"/>
  <c r="I7664" i="6"/>
  <c r="I7665" i="6"/>
  <c r="I7666" i="6"/>
  <c r="I7667" i="6"/>
  <c r="I7668" i="6"/>
  <c r="I7669" i="6"/>
  <c r="I7670" i="6"/>
  <c r="I7671" i="6"/>
  <c r="I7672" i="6"/>
  <c r="I7673" i="6"/>
  <c r="I7674" i="6"/>
  <c r="I7675" i="6"/>
  <c r="I7676" i="6"/>
  <c r="I7677" i="6"/>
  <c r="I7678" i="6"/>
  <c r="I7679" i="6"/>
  <c r="I7680" i="6"/>
  <c r="I7681" i="6"/>
  <c r="I7682" i="6"/>
  <c r="I7683" i="6"/>
  <c r="I7684" i="6"/>
  <c r="I7685" i="6"/>
  <c r="I7686" i="6"/>
  <c r="I7687" i="6"/>
  <c r="I7688" i="6"/>
  <c r="I7689" i="6"/>
  <c r="I7690" i="6"/>
  <c r="I7691" i="6"/>
  <c r="I7692" i="6"/>
  <c r="I7693" i="6"/>
  <c r="I7694" i="6"/>
  <c r="I7695" i="6"/>
  <c r="I7696" i="6"/>
  <c r="I7697" i="6"/>
  <c r="I7698" i="6"/>
  <c r="I7699" i="6"/>
  <c r="I7700" i="6"/>
  <c r="I7701" i="6"/>
  <c r="I7702" i="6"/>
  <c r="I7703" i="6"/>
  <c r="I7704" i="6"/>
  <c r="I7705" i="6"/>
  <c r="I7706" i="6"/>
  <c r="I7707" i="6"/>
  <c r="I7708" i="6"/>
  <c r="I7709" i="6"/>
  <c r="I7710" i="6"/>
  <c r="I7711" i="6"/>
  <c r="I7712" i="6"/>
  <c r="I7713" i="6"/>
  <c r="I7714" i="6"/>
  <c r="I7715" i="6"/>
  <c r="I7716" i="6"/>
  <c r="I7717" i="6"/>
  <c r="I7718" i="6"/>
  <c r="I7719" i="6"/>
  <c r="I7720" i="6"/>
  <c r="I7721" i="6"/>
  <c r="I7722" i="6"/>
  <c r="I7723" i="6"/>
  <c r="I7724" i="6"/>
  <c r="I7725" i="6"/>
  <c r="I7726" i="6"/>
  <c r="I7727" i="6"/>
  <c r="I7728" i="6"/>
  <c r="I7729" i="6"/>
  <c r="I7730" i="6"/>
  <c r="I7731" i="6"/>
  <c r="I7732" i="6"/>
  <c r="I7733" i="6"/>
  <c r="I7734" i="6"/>
  <c r="I7735" i="6"/>
  <c r="I7736" i="6"/>
  <c r="I7737" i="6"/>
  <c r="I7738" i="6"/>
  <c r="I7739" i="6"/>
  <c r="I7740" i="6"/>
  <c r="I7741" i="6"/>
  <c r="I7742" i="6"/>
  <c r="I7743" i="6"/>
  <c r="I7744" i="6"/>
  <c r="I7745" i="6"/>
  <c r="I7746" i="6"/>
  <c r="I7747" i="6"/>
  <c r="I7748" i="6"/>
  <c r="I7749" i="6"/>
  <c r="I7750" i="6"/>
  <c r="I7751" i="6"/>
  <c r="I7752" i="6"/>
  <c r="I7753" i="6"/>
  <c r="I7754" i="6"/>
  <c r="I7755" i="6"/>
  <c r="I7756" i="6"/>
  <c r="I7757" i="6"/>
  <c r="I7758" i="6"/>
  <c r="I7759" i="6"/>
  <c r="I7760" i="6"/>
  <c r="I7761" i="6"/>
  <c r="I7762" i="6"/>
  <c r="I7763" i="6"/>
  <c r="I7764" i="6"/>
  <c r="I7765" i="6"/>
  <c r="I7766" i="6"/>
  <c r="I7767" i="6"/>
  <c r="I7768" i="6"/>
  <c r="I7769" i="6"/>
  <c r="I7770" i="6"/>
  <c r="I7771" i="6"/>
  <c r="I7772" i="6"/>
  <c r="I7773" i="6"/>
  <c r="I7774" i="6"/>
  <c r="I7775" i="6"/>
  <c r="I7776" i="6"/>
  <c r="I7777" i="6"/>
  <c r="I7778" i="6"/>
  <c r="I7779" i="6"/>
  <c r="I7780" i="6"/>
  <c r="I7781" i="6"/>
  <c r="I7782" i="6"/>
  <c r="I7783" i="6"/>
  <c r="I7784" i="6"/>
  <c r="I7785" i="6"/>
  <c r="I7786" i="6"/>
  <c r="I7787" i="6"/>
  <c r="I7788" i="6"/>
  <c r="I7789" i="6"/>
  <c r="I7790" i="6"/>
  <c r="I7791" i="6"/>
  <c r="I7792" i="6"/>
  <c r="I7793" i="6"/>
  <c r="I7794" i="6"/>
  <c r="I7795" i="6"/>
  <c r="I7796" i="6"/>
  <c r="I7797" i="6"/>
  <c r="I7798" i="6"/>
  <c r="I7799" i="6"/>
  <c r="I7800" i="6"/>
  <c r="I7801" i="6"/>
  <c r="I7802" i="6"/>
  <c r="I7803" i="6"/>
  <c r="I7804" i="6"/>
  <c r="I7805" i="6"/>
  <c r="I7806" i="6"/>
  <c r="I7807" i="6"/>
  <c r="I7808" i="6"/>
  <c r="I7809" i="6"/>
  <c r="I7810" i="6"/>
  <c r="I7811" i="6"/>
  <c r="I7812" i="6"/>
  <c r="I7813" i="6"/>
  <c r="I7814" i="6"/>
  <c r="I7815" i="6"/>
  <c r="I7816" i="6"/>
  <c r="I7817" i="6"/>
  <c r="I7818" i="6"/>
  <c r="I7819" i="6"/>
  <c r="I7820" i="6"/>
  <c r="I7821" i="6"/>
  <c r="I7822" i="6"/>
  <c r="I7823" i="6"/>
  <c r="I7824" i="6"/>
  <c r="I7825" i="6"/>
  <c r="I7826" i="6"/>
  <c r="I7827" i="6"/>
  <c r="I7828" i="6"/>
  <c r="I7829" i="6"/>
  <c r="I7830" i="6"/>
  <c r="I7831" i="6"/>
  <c r="I7832" i="6"/>
  <c r="I7833" i="6"/>
  <c r="I7834" i="6"/>
  <c r="I7835" i="6"/>
  <c r="I7836" i="6"/>
  <c r="I7837" i="6"/>
  <c r="I7838" i="6"/>
  <c r="I7839" i="6"/>
  <c r="I7840" i="6"/>
  <c r="I7841" i="6"/>
  <c r="I7842" i="6"/>
  <c r="I7843" i="6"/>
  <c r="I7844" i="6"/>
  <c r="I7845" i="6"/>
  <c r="I7846" i="6"/>
  <c r="I7847" i="6"/>
  <c r="I7848" i="6"/>
  <c r="I7849" i="6"/>
  <c r="I7850" i="6"/>
  <c r="I7851" i="6"/>
  <c r="I7852" i="6"/>
  <c r="I7853" i="6"/>
  <c r="I7854" i="6"/>
  <c r="I7855" i="6"/>
  <c r="I7856" i="6"/>
  <c r="I7857" i="6"/>
  <c r="I7858" i="6"/>
  <c r="I7859" i="6"/>
  <c r="I7860" i="6"/>
  <c r="I7861" i="6"/>
  <c r="I7862" i="6"/>
  <c r="I7863" i="6"/>
  <c r="I7864" i="6"/>
  <c r="I7865" i="6"/>
  <c r="I7866" i="6"/>
  <c r="I7867" i="6"/>
  <c r="I7868" i="6"/>
  <c r="I7869" i="6"/>
  <c r="I7870" i="6"/>
  <c r="I7871" i="6"/>
  <c r="I7872" i="6"/>
  <c r="I7873" i="6"/>
  <c r="I7874" i="6"/>
  <c r="I7875" i="6"/>
  <c r="I7876" i="6"/>
  <c r="I7877" i="6"/>
  <c r="I7878" i="6"/>
  <c r="I7879" i="6"/>
  <c r="I7880" i="6"/>
  <c r="I7881" i="6"/>
  <c r="I7882" i="6"/>
  <c r="I7883" i="6"/>
  <c r="I7884" i="6"/>
  <c r="I7885" i="6"/>
  <c r="I7886" i="6"/>
  <c r="I7887" i="6"/>
  <c r="I7888" i="6"/>
  <c r="I7889" i="6"/>
  <c r="I7890" i="6"/>
  <c r="I7891" i="6"/>
  <c r="I7892" i="6"/>
  <c r="I7893" i="6"/>
  <c r="I7894" i="6"/>
  <c r="I7895" i="6"/>
  <c r="I7896" i="6"/>
  <c r="I7897" i="6"/>
  <c r="I7898" i="6"/>
  <c r="I7899" i="6"/>
  <c r="I7900" i="6"/>
  <c r="I7901" i="6"/>
  <c r="I7902" i="6"/>
  <c r="I7903" i="6"/>
  <c r="I7904" i="6"/>
  <c r="I7905" i="6"/>
  <c r="I7906" i="6"/>
  <c r="I7907" i="6"/>
  <c r="I7908" i="6"/>
  <c r="I7909" i="6"/>
  <c r="I7910" i="6"/>
  <c r="I7911" i="6"/>
  <c r="I7912" i="6"/>
  <c r="I7913" i="6"/>
  <c r="I7914" i="6"/>
  <c r="I7915" i="6"/>
  <c r="I7916" i="6"/>
  <c r="I7917" i="6"/>
  <c r="I7918" i="6"/>
  <c r="I7919" i="6"/>
  <c r="I7920" i="6"/>
  <c r="I7921" i="6"/>
  <c r="I7922" i="6"/>
  <c r="I7923" i="6"/>
  <c r="I7924" i="6"/>
  <c r="I7925" i="6"/>
  <c r="I7926" i="6"/>
  <c r="I7927" i="6"/>
  <c r="I7928" i="6"/>
  <c r="I7929" i="6"/>
  <c r="I7930" i="6"/>
  <c r="I7931" i="6"/>
  <c r="I7932" i="6"/>
  <c r="I7933" i="6"/>
  <c r="I7934" i="6"/>
  <c r="I7935" i="6"/>
  <c r="I7936" i="6"/>
  <c r="I7937" i="6"/>
  <c r="I7938" i="6"/>
  <c r="I7939" i="6"/>
  <c r="I7940" i="6"/>
  <c r="I7941" i="6"/>
  <c r="I7942" i="6"/>
  <c r="I7943" i="6"/>
  <c r="I7944" i="6"/>
  <c r="I7945" i="6"/>
  <c r="I7946" i="6"/>
  <c r="I7947" i="6"/>
  <c r="I7948" i="6"/>
  <c r="I7949" i="6"/>
  <c r="I7950" i="6"/>
  <c r="I7951" i="6"/>
  <c r="I7952" i="6"/>
  <c r="I7953" i="6"/>
  <c r="I7954" i="6"/>
  <c r="I7955" i="6"/>
  <c r="I7956" i="6"/>
  <c r="I7957" i="6"/>
  <c r="I7958" i="6"/>
  <c r="I7959" i="6"/>
  <c r="I7960" i="6"/>
  <c r="I7961" i="6"/>
  <c r="I7962" i="6"/>
  <c r="I7963" i="6"/>
  <c r="I7964" i="6"/>
  <c r="I7965" i="6"/>
  <c r="I7966" i="6"/>
  <c r="I7967" i="6"/>
  <c r="I7968" i="6"/>
  <c r="I7969" i="6"/>
  <c r="I7970" i="6"/>
  <c r="I7971" i="6"/>
  <c r="I7972" i="6"/>
  <c r="I7973" i="6"/>
  <c r="I7974" i="6"/>
  <c r="I7975" i="6"/>
  <c r="I7976" i="6"/>
  <c r="I7977" i="6"/>
  <c r="I7978" i="6"/>
  <c r="I7979" i="6"/>
  <c r="I7980" i="6"/>
  <c r="I7981" i="6"/>
  <c r="I7982" i="6"/>
  <c r="I7983" i="6"/>
  <c r="I7984" i="6"/>
  <c r="I7985" i="6"/>
  <c r="I7986" i="6"/>
  <c r="I7987" i="6"/>
  <c r="I7988" i="6"/>
  <c r="I7989" i="6"/>
  <c r="I7990" i="6"/>
  <c r="I7991" i="6"/>
  <c r="I7992" i="6"/>
  <c r="I7993" i="6"/>
  <c r="I7994" i="6"/>
  <c r="I7995" i="6"/>
  <c r="I7996" i="6"/>
  <c r="I7997" i="6"/>
  <c r="I7998" i="6"/>
  <c r="I7999" i="6"/>
  <c r="I8000" i="6"/>
  <c r="I8001" i="6"/>
  <c r="I8002" i="6"/>
  <c r="I8003" i="6"/>
  <c r="I8004" i="6"/>
  <c r="I8005" i="6"/>
  <c r="I8006" i="6"/>
  <c r="I8007" i="6"/>
  <c r="I8008" i="6"/>
  <c r="I8009" i="6"/>
  <c r="I8010" i="6"/>
  <c r="I8011" i="6"/>
  <c r="I8012" i="6"/>
  <c r="I8013" i="6"/>
  <c r="I8014" i="6"/>
  <c r="I8015" i="6"/>
  <c r="I8016" i="6"/>
  <c r="I8017" i="6"/>
  <c r="I8018" i="6"/>
  <c r="I8019" i="6"/>
  <c r="I8020" i="6"/>
  <c r="I8021" i="6"/>
  <c r="I8022" i="6"/>
  <c r="I8023" i="6"/>
  <c r="I8024" i="6"/>
  <c r="I8025" i="6"/>
  <c r="I8026" i="6"/>
  <c r="I8027" i="6"/>
  <c r="I8028" i="6"/>
  <c r="I8029" i="6"/>
  <c r="I8030" i="6"/>
  <c r="I8031" i="6"/>
  <c r="I8032" i="6"/>
  <c r="I8033" i="6"/>
  <c r="I8034" i="6"/>
  <c r="I8035" i="6"/>
  <c r="I8036" i="6"/>
  <c r="I8037" i="6"/>
  <c r="I8038" i="6"/>
  <c r="I8039" i="6"/>
  <c r="I8040" i="6"/>
  <c r="I8041" i="6"/>
  <c r="I8042" i="6"/>
  <c r="I8043" i="6"/>
  <c r="I8044" i="6"/>
  <c r="I8045" i="6"/>
  <c r="I8046" i="6"/>
  <c r="I8047" i="6"/>
  <c r="I8048" i="6"/>
  <c r="I8049" i="6"/>
  <c r="I8050" i="6"/>
  <c r="I8051" i="6"/>
  <c r="I8052" i="6"/>
  <c r="I8053" i="6"/>
  <c r="I8054" i="6"/>
  <c r="I8055" i="6"/>
  <c r="I8056" i="6"/>
  <c r="I8057" i="6"/>
  <c r="I8058" i="6"/>
  <c r="I8059" i="6"/>
  <c r="I8060" i="6"/>
  <c r="I8061" i="6"/>
  <c r="I8062" i="6"/>
  <c r="I8063" i="6"/>
  <c r="I8064" i="6"/>
  <c r="I8065" i="6"/>
  <c r="I8066" i="6"/>
  <c r="I8067" i="6"/>
  <c r="I8068" i="6"/>
  <c r="I8069" i="6"/>
  <c r="I8070" i="6"/>
  <c r="I8071" i="6"/>
  <c r="I8072" i="6"/>
  <c r="I8073" i="6"/>
  <c r="I8074" i="6"/>
  <c r="I8075" i="6"/>
  <c r="I8076" i="6"/>
  <c r="I8077" i="6"/>
  <c r="I8078" i="6"/>
  <c r="I8079" i="6"/>
  <c r="I8080" i="6"/>
  <c r="I8081" i="6"/>
  <c r="I8082" i="6"/>
  <c r="I8083" i="6"/>
  <c r="I8084" i="6"/>
  <c r="I8085" i="6"/>
  <c r="I8086" i="6"/>
  <c r="I8087" i="6"/>
  <c r="I8088" i="6"/>
  <c r="I8089" i="6"/>
  <c r="I8090" i="6"/>
  <c r="I8091" i="6"/>
  <c r="I8092" i="6"/>
  <c r="I8093" i="6"/>
  <c r="I8094" i="6"/>
  <c r="I8095" i="6"/>
  <c r="I8096" i="6"/>
  <c r="I8097" i="6"/>
  <c r="I8098" i="6"/>
  <c r="I8099" i="6"/>
  <c r="I8100" i="6"/>
  <c r="I8101" i="6"/>
  <c r="I8102" i="6"/>
  <c r="I8103" i="6"/>
  <c r="I8104" i="6"/>
  <c r="I8105" i="6"/>
  <c r="I8106" i="6"/>
  <c r="I8107" i="6"/>
  <c r="I8108" i="6"/>
  <c r="I8109" i="6"/>
  <c r="I8110" i="6"/>
  <c r="I8111" i="6"/>
  <c r="I8112" i="6"/>
  <c r="I8113" i="6"/>
  <c r="I8114" i="6"/>
  <c r="I8115" i="6"/>
  <c r="I8116" i="6"/>
  <c r="I8117" i="6"/>
  <c r="I8118" i="6"/>
  <c r="I8119" i="6"/>
  <c r="I8120" i="6"/>
  <c r="I8121" i="6"/>
  <c r="I8122" i="6"/>
  <c r="I8123" i="6"/>
  <c r="I8124" i="6"/>
  <c r="I8125" i="6"/>
  <c r="I8126" i="6"/>
  <c r="I8127" i="6"/>
  <c r="I8128" i="6"/>
  <c r="I8129" i="6"/>
  <c r="I8130" i="6"/>
  <c r="I8131" i="6"/>
  <c r="I8132" i="6"/>
  <c r="I8133" i="6"/>
  <c r="I8134" i="6"/>
  <c r="I8135" i="6"/>
  <c r="I8136" i="6"/>
  <c r="I8137" i="6"/>
  <c r="I8138" i="6"/>
  <c r="I8139" i="6"/>
  <c r="I8140" i="6"/>
  <c r="I8141" i="6"/>
  <c r="I8142" i="6"/>
  <c r="I8143" i="6"/>
  <c r="I8144" i="6"/>
  <c r="I8145" i="6"/>
  <c r="I8146" i="6"/>
  <c r="I8147" i="6"/>
  <c r="I8148" i="6"/>
  <c r="I8149" i="6"/>
  <c r="I8150" i="6"/>
  <c r="I8151" i="6"/>
  <c r="I8152" i="6"/>
  <c r="I8153" i="6"/>
  <c r="I8154" i="6"/>
  <c r="I8155" i="6"/>
  <c r="I8156" i="6"/>
  <c r="I8157" i="6"/>
  <c r="I8158" i="6"/>
  <c r="I8159" i="6"/>
  <c r="I8160" i="6"/>
  <c r="I8161" i="6"/>
  <c r="I8162" i="6"/>
  <c r="I8163" i="6"/>
  <c r="I8164" i="6"/>
  <c r="I8165" i="6"/>
  <c r="I8166" i="6"/>
  <c r="I8167" i="6"/>
  <c r="I8168" i="6"/>
  <c r="I8169" i="6"/>
  <c r="I8170" i="6"/>
  <c r="I8171" i="6"/>
  <c r="I8172" i="6"/>
  <c r="I8173" i="6"/>
  <c r="I8174" i="6"/>
  <c r="I8175" i="6"/>
  <c r="I8176" i="6"/>
  <c r="I8177" i="6"/>
  <c r="I8178" i="6"/>
  <c r="I8179" i="6"/>
  <c r="I8180" i="6"/>
  <c r="I8181" i="6"/>
  <c r="I8182" i="6"/>
  <c r="I8183" i="6"/>
  <c r="I8184" i="6"/>
  <c r="I8185" i="6"/>
  <c r="I8186" i="6"/>
  <c r="I8187" i="6"/>
  <c r="I8188" i="6"/>
  <c r="I8189" i="6"/>
  <c r="I8190" i="6"/>
  <c r="I8191" i="6"/>
  <c r="I8192" i="6"/>
  <c r="I8193" i="6"/>
  <c r="I8194" i="6"/>
  <c r="I8195" i="6"/>
  <c r="I8196" i="6"/>
  <c r="I8197" i="6"/>
  <c r="I8198" i="6"/>
  <c r="I8199" i="6"/>
  <c r="I8200" i="6"/>
  <c r="I8201" i="6"/>
  <c r="I8202" i="6"/>
  <c r="I8203" i="6"/>
  <c r="I8204" i="6"/>
  <c r="I8205" i="6"/>
  <c r="I8206" i="6"/>
  <c r="I8207" i="6"/>
  <c r="I8208" i="6"/>
  <c r="I8209" i="6"/>
  <c r="I8210" i="6"/>
  <c r="I8211" i="6"/>
  <c r="I8212" i="6"/>
  <c r="I8213" i="6"/>
  <c r="I8214" i="6"/>
  <c r="I8215" i="6"/>
  <c r="I8216" i="6"/>
  <c r="I8217" i="6"/>
  <c r="I8218" i="6"/>
  <c r="I8219" i="6"/>
  <c r="I8220" i="6"/>
  <c r="I8221" i="6"/>
  <c r="I8222" i="6"/>
  <c r="I8223" i="6"/>
  <c r="I8224" i="6"/>
  <c r="I8225" i="6"/>
  <c r="I8226" i="6"/>
  <c r="I8227" i="6"/>
  <c r="I8228" i="6"/>
  <c r="I8229" i="6"/>
  <c r="I8230" i="6"/>
  <c r="I8231" i="6"/>
  <c r="I8232" i="6"/>
  <c r="I8233" i="6"/>
  <c r="I8234" i="6"/>
  <c r="I8235" i="6"/>
  <c r="I8236" i="6"/>
  <c r="I8237" i="6"/>
  <c r="I8238" i="6"/>
  <c r="I8239" i="6"/>
  <c r="I8240" i="6"/>
  <c r="I8241" i="6"/>
  <c r="I8242" i="6"/>
  <c r="I8243" i="6"/>
  <c r="I8244" i="6"/>
  <c r="I8245" i="6"/>
  <c r="I8246" i="6"/>
  <c r="I8247" i="6"/>
  <c r="I8248" i="6"/>
  <c r="I8249" i="6"/>
  <c r="I8250" i="6"/>
  <c r="I8251" i="6"/>
  <c r="I8252" i="6"/>
  <c r="I8253" i="6"/>
  <c r="I8254" i="6"/>
  <c r="I8255" i="6"/>
  <c r="I8256" i="6"/>
  <c r="I8257" i="6"/>
  <c r="I8258" i="6"/>
  <c r="I8259" i="6"/>
  <c r="I8260" i="6"/>
  <c r="I8261" i="6"/>
  <c r="I8262" i="6"/>
  <c r="I8263" i="6"/>
  <c r="I8264" i="6"/>
  <c r="I8265" i="6"/>
  <c r="I8266" i="6"/>
  <c r="I8267" i="6"/>
  <c r="I8268" i="6"/>
  <c r="I8269" i="6"/>
  <c r="I8270" i="6"/>
  <c r="I8271" i="6"/>
  <c r="I8272" i="6"/>
  <c r="I8273" i="6"/>
  <c r="I8274" i="6"/>
  <c r="I8275" i="6"/>
  <c r="I8276" i="6"/>
  <c r="I8277" i="6"/>
  <c r="I8278" i="6"/>
  <c r="I8279" i="6"/>
  <c r="I8280" i="6"/>
  <c r="I8281" i="6"/>
  <c r="I8282" i="6"/>
  <c r="I8283" i="6"/>
  <c r="I8284" i="6"/>
  <c r="I8285" i="6"/>
  <c r="I8286" i="6"/>
  <c r="I8287" i="6"/>
  <c r="I8288" i="6"/>
  <c r="I8289" i="6"/>
  <c r="I8290" i="6"/>
  <c r="I8291" i="6"/>
  <c r="I8292" i="6"/>
  <c r="I8293" i="6"/>
  <c r="I8294" i="6"/>
  <c r="I8295" i="6"/>
  <c r="I8296" i="6"/>
  <c r="I8297" i="6"/>
  <c r="I8298" i="6"/>
  <c r="I8299" i="6"/>
  <c r="I8300" i="6"/>
  <c r="I8301" i="6"/>
  <c r="I8302" i="6"/>
  <c r="I8303" i="6"/>
  <c r="I8304" i="6"/>
  <c r="I8305" i="6"/>
  <c r="I8306" i="6"/>
  <c r="I8307" i="6"/>
  <c r="I8308" i="6"/>
  <c r="I8309" i="6"/>
  <c r="I8310" i="6"/>
  <c r="I8311" i="6"/>
  <c r="I8312" i="6"/>
  <c r="I8313" i="6"/>
  <c r="I8314" i="6"/>
  <c r="I8315" i="6"/>
  <c r="I8316" i="6"/>
  <c r="I8317" i="6"/>
  <c r="I8318" i="6"/>
  <c r="I8319" i="6"/>
  <c r="I8320" i="6"/>
  <c r="I8321" i="6"/>
  <c r="I8322" i="6"/>
  <c r="I8323" i="6"/>
  <c r="I8324" i="6"/>
  <c r="I8325" i="6"/>
  <c r="I8326" i="6"/>
  <c r="I8327" i="6"/>
  <c r="I8328" i="6"/>
  <c r="I8329" i="6"/>
  <c r="I8330" i="6"/>
  <c r="I8331" i="6"/>
  <c r="I8332" i="6"/>
  <c r="I8333" i="6"/>
  <c r="I8334" i="6"/>
  <c r="I8335" i="6"/>
  <c r="I8336" i="6"/>
  <c r="I8337" i="6"/>
  <c r="I8338" i="6"/>
  <c r="I8339" i="6"/>
  <c r="I8340" i="6"/>
  <c r="I8341" i="6"/>
  <c r="I8342" i="6"/>
  <c r="I8343" i="6"/>
  <c r="I8344" i="6"/>
  <c r="I8345" i="6"/>
  <c r="I8346" i="6"/>
  <c r="I8347" i="6"/>
  <c r="I8348" i="6"/>
  <c r="I8349" i="6"/>
  <c r="I8350" i="6"/>
  <c r="I8351" i="6"/>
  <c r="I8352" i="6"/>
  <c r="I8353" i="6"/>
  <c r="I8354" i="6"/>
  <c r="I8355" i="6"/>
  <c r="I8356" i="6"/>
  <c r="I8357" i="6"/>
  <c r="I8358" i="6"/>
  <c r="I8359" i="6"/>
  <c r="I8360" i="6"/>
  <c r="I8361" i="6"/>
  <c r="I8362" i="6"/>
  <c r="I8363" i="6"/>
  <c r="I8364" i="6"/>
  <c r="I8365" i="6"/>
  <c r="I8366" i="6"/>
  <c r="I8367" i="6"/>
  <c r="I8368" i="6"/>
  <c r="I8369" i="6"/>
  <c r="I8370" i="6"/>
  <c r="I8371" i="6"/>
  <c r="I8372" i="6"/>
  <c r="I8373" i="6"/>
  <c r="I8374" i="6"/>
  <c r="I8375" i="6"/>
  <c r="I8376" i="6"/>
  <c r="I8377" i="6"/>
  <c r="I8378" i="6"/>
  <c r="I8379" i="6"/>
  <c r="I8380" i="6"/>
  <c r="I8381" i="6"/>
  <c r="I8382" i="6"/>
  <c r="I8383" i="6"/>
  <c r="I8384" i="6"/>
  <c r="I8385" i="6"/>
  <c r="I8386" i="6"/>
  <c r="I8387" i="6"/>
  <c r="I8388" i="6"/>
  <c r="I8389" i="6"/>
  <c r="I8390" i="6"/>
  <c r="I8391" i="6"/>
  <c r="I8392" i="6"/>
  <c r="I8393" i="6"/>
  <c r="I8394" i="6"/>
  <c r="I8395" i="6"/>
  <c r="I8396" i="6"/>
  <c r="I8397" i="6"/>
  <c r="I8398" i="6"/>
  <c r="I8399" i="6"/>
  <c r="I8400" i="6"/>
  <c r="I8401" i="6"/>
  <c r="I8402" i="6"/>
  <c r="I8403" i="6"/>
  <c r="I8404" i="6"/>
  <c r="I8405" i="6"/>
  <c r="I8406" i="6"/>
  <c r="I8407" i="6"/>
  <c r="I8408" i="6"/>
  <c r="I8409" i="6"/>
  <c r="I8410" i="6"/>
  <c r="I8411" i="6"/>
  <c r="I8412" i="6"/>
  <c r="I8413" i="6"/>
  <c r="I8414" i="6"/>
  <c r="I8415" i="6"/>
  <c r="I8416" i="6"/>
  <c r="I8417" i="6"/>
  <c r="I8418" i="6"/>
  <c r="I8419" i="6"/>
  <c r="I8420" i="6"/>
  <c r="I8421" i="6"/>
  <c r="I8422" i="6"/>
  <c r="I8423" i="6"/>
  <c r="I8424" i="6"/>
  <c r="I8425" i="6"/>
  <c r="I8426" i="6"/>
  <c r="I8427" i="6"/>
  <c r="I8428" i="6"/>
  <c r="I8429" i="6"/>
  <c r="I8430" i="6"/>
  <c r="I8431" i="6"/>
  <c r="I8432" i="6"/>
  <c r="I8433" i="6"/>
  <c r="I8434" i="6"/>
  <c r="I8435" i="6"/>
  <c r="I8436" i="6"/>
  <c r="I8437" i="6"/>
  <c r="I8438" i="6"/>
  <c r="I8439" i="6"/>
  <c r="I8440" i="6"/>
  <c r="I8441" i="6"/>
  <c r="I8442" i="6"/>
  <c r="I8443" i="6"/>
  <c r="I8444" i="6"/>
  <c r="I8445" i="6"/>
  <c r="I8446" i="6"/>
  <c r="I8447" i="6"/>
  <c r="I8448" i="6"/>
  <c r="I8449" i="6"/>
  <c r="I8450" i="6"/>
  <c r="I8451" i="6"/>
  <c r="I8452" i="6"/>
  <c r="I8453" i="6"/>
  <c r="I8454" i="6"/>
  <c r="I8455" i="6"/>
  <c r="I8456" i="6"/>
  <c r="I8457" i="6"/>
  <c r="I8458" i="6"/>
  <c r="I8459" i="6"/>
  <c r="I8460" i="6"/>
  <c r="I8461" i="6"/>
  <c r="I8462" i="6"/>
  <c r="I8463" i="6"/>
  <c r="I8464" i="6"/>
  <c r="I8465" i="6"/>
  <c r="I8466" i="6"/>
  <c r="I8467" i="6"/>
  <c r="I8468" i="6"/>
  <c r="I8469" i="6"/>
  <c r="I8470" i="6"/>
  <c r="I8471" i="6"/>
  <c r="I8472" i="6"/>
  <c r="I8473" i="6"/>
  <c r="I8474" i="6"/>
  <c r="I8475" i="6"/>
  <c r="I8476" i="6"/>
  <c r="I8477" i="6"/>
  <c r="I8478" i="6"/>
  <c r="I8479" i="6"/>
  <c r="I8480" i="6"/>
  <c r="I8481" i="6"/>
  <c r="I8482" i="6"/>
  <c r="I8483" i="6"/>
  <c r="I8484" i="6"/>
  <c r="I8485" i="6"/>
  <c r="I8486" i="6"/>
  <c r="I8487" i="6"/>
  <c r="I8488" i="6"/>
  <c r="I8489" i="6"/>
  <c r="I8490" i="6"/>
  <c r="I8491" i="6"/>
  <c r="I8492" i="6"/>
  <c r="I8493" i="6"/>
  <c r="I8494" i="6"/>
  <c r="I8495" i="6"/>
  <c r="I8496" i="6"/>
  <c r="I8497" i="6"/>
  <c r="I8498" i="6"/>
  <c r="I8499" i="6"/>
  <c r="I8500" i="6"/>
  <c r="I8501" i="6"/>
  <c r="I8502" i="6"/>
  <c r="I8503" i="6"/>
  <c r="I8504" i="6"/>
  <c r="I8505" i="6"/>
  <c r="I8506" i="6"/>
  <c r="I8507" i="6"/>
  <c r="I8508" i="6"/>
  <c r="I8509" i="6"/>
  <c r="I8510" i="6"/>
  <c r="I8511" i="6"/>
  <c r="I8512" i="6"/>
  <c r="I8513" i="6"/>
  <c r="I8514" i="6"/>
  <c r="I8515" i="6"/>
  <c r="I8516" i="6"/>
  <c r="I8517" i="6"/>
  <c r="I8518" i="6"/>
  <c r="I8519" i="6"/>
  <c r="I8520" i="6"/>
  <c r="I8521" i="6"/>
  <c r="I8522" i="6"/>
  <c r="I8523" i="6"/>
  <c r="I8524" i="6"/>
  <c r="I8525" i="6"/>
  <c r="I8526" i="6"/>
  <c r="I8527" i="6"/>
  <c r="I8528" i="6"/>
  <c r="I8529" i="6"/>
  <c r="I8530" i="6"/>
  <c r="I8531" i="6"/>
  <c r="I8532" i="6"/>
  <c r="I8533" i="6"/>
  <c r="I8534" i="6"/>
  <c r="I8535" i="6"/>
  <c r="I8536" i="6"/>
  <c r="I8537" i="6"/>
  <c r="I8538" i="6"/>
  <c r="I8539" i="6"/>
  <c r="I8540" i="6"/>
  <c r="I8541" i="6"/>
  <c r="I8542" i="6"/>
  <c r="I8543" i="6"/>
  <c r="I8544" i="6"/>
  <c r="I8545" i="6"/>
  <c r="I8546" i="6"/>
  <c r="I8547" i="6"/>
  <c r="I8548" i="6"/>
  <c r="I8549" i="6"/>
  <c r="I8550" i="6"/>
  <c r="I8551" i="6"/>
  <c r="I8552" i="6"/>
  <c r="I8553" i="6"/>
  <c r="I8554" i="6"/>
  <c r="I8555" i="6"/>
  <c r="I8556" i="6"/>
  <c r="I8557" i="6"/>
  <c r="I8558" i="6"/>
  <c r="I8559" i="6"/>
  <c r="I8560" i="6"/>
  <c r="I8561" i="6"/>
  <c r="I8562" i="6"/>
  <c r="I8563" i="6"/>
  <c r="I8564" i="6"/>
  <c r="I8565" i="6"/>
  <c r="I8566" i="6"/>
  <c r="I8567" i="6"/>
  <c r="I8568" i="6"/>
  <c r="I8569" i="6"/>
  <c r="I8570" i="6"/>
  <c r="I8571" i="6"/>
  <c r="I8572" i="6"/>
  <c r="I8573" i="6"/>
  <c r="I8574" i="6"/>
  <c r="I8575" i="6"/>
  <c r="I8576" i="6"/>
  <c r="I8577" i="6"/>
  <c r="I8578" i="6"/>
  <c r="I8579" i="6"/>
  <c r="I8580" i="6"/>
  <c r="I8581" i="6"/>
  <c r="I8582" i="6"/>
  <c r="I8583" i="6"/>
  <c r="I8584" i="6"/>
  <c r="I8585" i="6"/>
  <c r="I8586" i="6"/>
  <c r="I8587" i="6"/>
  <c r="I8588" i="6"/>
  <c r="I8589" i="6"/>
  <c r="I8590" i="6"/>
  <c r="I8591" i="6"/>
  <c r="I8592" i="6"/>
  <c r="I8593" i="6"/>
  <c r="I8594" i="6"/>
  <c r="I8595" i="6"/>
  <c r="I8596" i="6"/>
  <c r="I8597" i="6"/>
  <c r="I8598" i="6"/>
  <c r="I8599" i="6"/>
  <c r="I8600" i="6"/>
  <c r="I8601" i="6"/>
  <c r="I8602" i="6"/>
  <c r="I8603" i="6"/>
  <c r="I8604" i="6"/>
  <c r="I8605" i="6"/>
  <c r="I8606" i="6"/>
  <c r="I8607" i="6"/>
  <c r="I8608" i="6"/>
  <c r="I8609" i="6"/>
  <c r="I8610" i="6"/>
  <c r="I8611" i="6"/>
  <c r="I8612" i="6"/>
  <c r="I8613" i="6"/>
  <c r="I8614" i="6"/>
  <c r="I8615" i="6"/>
  <c r="I8616" i="6"/>
  <c r="I8617" i="6"/>
  <c r="I8618" i="6"/>
  <c r="I8619" i="6"/>
  <c r="I8620" i="6"/>
  <c r="I8621" i="6"/>
  <c r="I8622" i="6"/>
  <c r="I8623" i="6"/>
  <c r="I8624" i="6"/>
  <c r="I8625" i="6"/>
  <c r="I8626" i="6"/>
  <c r="I8627" i="6"/>
  <c r="I8628" i="6"/>
  <c r="I8629" i="6"/>
  <c r="I8630" i="6"/>
  <c r="I8631" i="6"/>
  <c r="I8632" i="6"/>
  <c r="I8633" i="6"/>
  <c r="I8634" i="6"/>
  <c r="I8635" i="6"/>
  <c r="I8636" i="6"/>
  <c r="I8637" i="6"/>
  <c r="I8638" i="6"/>
  <c r="I8639" i="6"/>
  <c r="I8640" i="6"/>
  <c r="I8641" i="6"/>
  <c r="I8642" i="6"/>
  <c r="I8643" i="6"/>
  <c r="I8644" i="6"/>
  <c r="I8645" i="6"/>
  <c r="I8646" i="6"/>
  <c r="I8647" i="6"/>
  <c r="I8648" i="6"/>
  <c r="I8649" i="6"/>
  <c r="I8650" i="6"/>
  <c r="I8651" i="6"/>
  <c r="I8652" i="6"/>
  <c r="I8653" i="6"/>
  <c r="I8654" i="6"/>
  <c r="I8655" i="6"/>
  <c r="I8656" i="6"/>
  <c r="I8657" i="6"/>
  <c r="I8658" i="6"/>
  <c r="I8659" i="6"/>
  <c r="I8660" i="6"/>
  <c r="I8661" i="6"/>
  <c r="I8662" i="6"/>
  <c r="I8663" i="6"/>
  <c r="I8664" i="6"/>
  <c r="I8665" i="6"/>
  <c r="I8666" i="6"/>
  <c r="I8667" i="6"/>
  <c r="I8668" i="6"/>
  <c r="I8669" i="6"/>
  <c r="I8670" i="6"/>
  <c r="I8671" i="6"/>
  <c r="I8672" i="6"/>
  <c r="I8673" i="6"/>
  <c r="I8674" i="6"/>
  <c r="I8675" i="6"/>
  <c r="I8676" i="6"/>
  <c r="I8677" i="6"/>
  <c r="I8678" i="6"/>
  <c r="I8679" i="6"/>
  <c r="I8680" i="6"/>
  <c r="I8681" i="6"/>
  <c r="I8682" i="6"/>
  <c r="I8683" i="6"/>
  <c r="I8684" i="6"/>
  <c r="I8685" i="6"/>
  <c r="I8686" i="6"/>
  <c r="I8687" i="6"/>
  <c r="I8688" i="6"/>
  <c r="I8689" i="6"/>
  <c r="I8690" i="6"/>
  <c r="I8691" i="6"/>
  <c r="I8692" i="6"/>
  <c r="I8693" i="6"/>
  <c r="I8694" i="6"/>
  <c r="I8695" i="6"/>
  <c r="I8696" i="6"/>
  <c r="I8697" i="6"/>
  <c r="I8698" i="6"/>
  <c r="I8699" i="6"/>
  <c r="I8700" i="6"/>
  <c r="I8701" i="6"/>
  <c r="I8702" i="6"/>
  <c r="I8703" i="6"/>
  <c r="I8704" i="6"/>
  <c r="I8705" i="6"/>
  <c r="I8706" i="6"/>
  <c r="I8707" i="6"/>
  <c r="I8708" i="6"/>
  <c r="I8709" i="6"/>
  <c r="I8710" i="6"/>
  <c r="I8711" i="6"/>
  <c r="I8712" i="6"/>
  <c r="I8713" i="6"/>
  <c r="I8714" i="6"/>
  <c r="I8715" i="6"/>
  <c r="I8716" i="6"/>
  <c r="I8717" i="6"/>
  <c r="I8718" i="6"/>
  <c r="I8719" i="6"/>
  <c r="I8720" i="6"/>
  <c r="I8721" i="6"/>
  <c r="I8722" i="6"/>
  <c r="I8723" i="6"/>
  <c r="I8724" i="6"/>
  <c r="I8725" i="6"/>
  <c r="I8726" i="6"/>
  <c r="I8727" i="6"/>
  <c r="I8728" i="6"/>
  <c r="I8729" i="6"/>
  <c r="I8730" i="6"/>
  <c r="I8731" i="6"/>
  <c r="I8732" i="6"/>
  <c r="I8733" i="6"/>
  <c r="I8734" i="6"/>
  <c r="I8735" i="6"/>
  <c r="I8736" i="6"/>
  <c r="I8737" i="6"/>
  <c r="I8738" i="6"/>
  <c r="I8739" i="6"/>
  <c r="I8740" i="6"/>
  <c r="I8741" i="6"/>
  <c r="I8742" i="6"/>
  <c r="I8743" i="6"/>
  <c r="I8744" i="6"/>
  <c r="I8745" i="6"/>
  <c r="I8746" i="6"/>
  <c r="I8747" i="6"/>
  <c r="I8748" i="6"/>
  <c r="I8749" i="6"/>
  <c r="I8750" i="6"/>
  <c r="I8751" i="6"/>
  <c r="I8752" i="6"/>
  <c r="I8753" i="6"/>
  <c r="I8754" i="6"/>
  <c r="I8755" i="6"/>
  <c r="I8756" i="6"/>
  <c r="I8757" i="6"/>
  <c r="I8758" i="6"/>
  <c r="I8759" i="6"/>
  <c r="I8760" i="6"/>
  <c r="I8761" i="6"/>
  <c r="I8762" i="6"/>
  <c r="I8763" i="6"/>
  <c r="I8764" i="6"/>
  <c r="I8765" i="6"/>
  <c r="I8766" i="6"/>
  <c r="I8767" i="6"/>
  <c r="I8768" i="6"/>
  <c r="I8769" i="6"/>
  <c r="I8770" i="6"/>
  <c r="I8771" i="6"/>
  <c r="I8772" i="6"/>
  <c r="I8773" i="6"/>
  <c r="I8774" i="6"/>
  <c r="I8775" i="6"/>
  <c r="I8776" i="6"/>
  <c r="I8777" i="6"/>
  <c r="I8778" i="6"/>
  <c r="I8779" i="6"/>
  <c r="I8780" i="6"/>
  <c r="I8781" i="6"/>
  <c r="I8782" i="6"/>
  <c r="I8783" i="6"/>
  <c r="I8784" i="6"/>
  <c r="I8785" i="6"/>
  <c r="I8786" i="6"/>
  <c r="I8787" i="6"/>
  <c r="I8788" i="6"/>
  <c r="I8789" i="6"/>
  <c r="I8790" i="6"/>
  <c r="I8791" i="6"/>
  <c r="I8792" i="6"/>
  <c r="I8793" i="6"/>
  <c r="I8794" i="6"/>
  <c r="I8795" i="6"/>
  <c r="I8796" i="6"/>
  <c r="I8797" i="6"/>
  <c r="I8798" i="6"/>
  <c r="I8799" i="6"/>
  <c r="I8800" i="6"/>
  <c r="I8801" i="6"/>
  <c r="I8802" i="6"/>
  <c r="I8803" i="6"/>
  <c r="I8804" i="6"/>
  <c r="I8805" i="6"/>
  <c r="I8806" i="6"/>
  <c r="I8807" i="6"/>
  <c r="I8808" i="6"/>
  <c r="I8809" i="6"/>
  <c r="I8810" i="6"/>
  <c r="I8811" i="6"/>
  <c r="I8812" i="6"/>
  <c r="I8813" i="6"/>
  <c r="I8814" i="6"/>
  <c r="I8815" i="6"/>
  <c r="I8816" i="6"/>
  <c r="I8817" i="6"/>
  <c r="I8818" i="6"/>
  <c r="I8819" i="6"/>
  <c r="I8820" i="6"/>
  <c r="I8821" i="6"/>
  <c r="I8822" i="6"/>
  <c r="I8823" i="6"/>
  <c r="I8824" i="6"/>
  <c r="I8825" i="6"/>
  <c r="I8826" i="6"/>
  <c r="E29" i="13" a="1"/>
  <c r="E29" i="13" s="1"/>
  <c r="C4" i="19" s="1" a="1"/>
  <c r="C4" i="19" s="1"/>
  <c r="E293" i="13" a="1"/>
  <c r="E293" i="13" s="1"/>
  <c r="C148" i="19" s="1" a="1"/>
  <c r="C148" i="19" s="1"/>
  <c r="E294" i="13" a="1"/>
  <c r="E294" i="13" s="1"/>
  <c r="E295" i="13" a="1"/>
  <c r="E295" i="13" s="1"/>
  <c r="E296" i="13" a="1"/>
  <c r="E296" i="13" s="1"/>
  <c r="E297" i="13" a="1"/>
  <c r="E297" i="13" s="1"/>
  <c r="E298" i="13" a="1"/>
  <c r="E298" i="13" s="1"/>
  <c r="E299" i="13" a="1"/>
  <c r="E299" i="13" s="1"/>
  <c r="E300" i="13" a="1"/>
  <c r="E300" i="13" s="1"/>
  <c r="E301" i="13" a="1"/>
  <c r="E301" i="13" s="1"/>
  <c r="E302" i="13" a="1"/>
  <c r="E302" i="13" s="1"/>
  <c r="E303" i="13" a="1"/>
  <c r="E303" i="13" s="1"/>
  <c r="E304" i="13" a="1"/>
  <c r="E304" i="13" s="1"/>
  <c r="E305" i="13" a="1"/>
  <c r="E305" i="13" s="1"/>
  <c r="E306" i="13" a="1"/>
  <c r="E306" i="13" s="1"/>
  <c r="E307" i="13" a="1"/>
  <c r="E307" i="13" s="1"/>
  <c r="E308" i="13" a="1"/>
  <c r="E308" i="13" s="1"/>
  <c r="E309" i="13" a="1"/>
  <c r="E309" i="13" s="1"/>
  <c r="E310" i="13" a="1"/>
  <c r="E310" i="13" s="1"/>
  <c r="E311" i="13" a="1"/>
  <c r="E311" i="13" s="1"/>
  <c r="E292" i="13" a="1"/>
  <c r="E292" i="13" s="1"/>
  <c r="C147" i="19" s="1" a="1"/>
  <c r="C147" i="19" s="1"/>
  <c r="E256" i="13" a="1"/>
  <c r="E256" i="13" s="1"/>
  <c r="C128" i="19" s="1" a="1"/>
  <c r="C128" i="19" s="1"/>
  <c r="E257" i="13" a="1"/>
  <c r="E257" i="13" s="1"/>
  <c r="C129" i="19" s="1" a="1"/>
  <c r="C129" i="19" s="1"/>
  <c r="E258" i="13" a="1"/>
  <c r="E258" i="13" s="1"/>
  <c r="E259" i="13" a="1"/>
  <c r="E259" i="13" s="1"/>
  <c r="E260" i="13" a="1"/>
  <c r="E260" i="13" s="1"/>
  <c r="E261" i="13" a="1"/>
  <c r="E261" i="13" s="1"/>
  <c r="E262" i="13" a="1"/>
  <c r="E262" i="13" s="1"/>
  <c r="E263" i="13" a="1"/>
  <c r="E263" i="13" s="1"/>
  <c r="E264" i="13" a="1"/>
  <c r="E264" i="13" s="1"/>
  <c r="E265" i="13" a="1"/>
  <c r="E265" i="13" s="1"/>
  <c r="E266" i="13" a="1"/>
  <c r="E266" i="13" s="1"/>
  <c r="E267" i="13" a="1"/>
  <c r="E267" i="13" s="1"/>
  <c r="E268" i="13" a="1"/>
  <c r="E268" i="13" s="1"/>
  <c r="E269" i="13" a="1"/>
  <c r="E269" i="13" s="1"/>
  <c r="E270" i="13" a="1"/>
  <c r="E270" i="13" s="1"/>
  <c r="E271" i="13" a="1"/>
  <c r="E271" i="13" s="1"/>
  <c r="E272" i="13" a="1"/>
  <c r="E272" i="13" s="1"/>
  <c r="E273" i="13" a="1"/>
  <c r="E273" i="13" s="1"/>
  <c r="E274" i="13" a="1"/>
  <c r="E274" i="13" s="1"/>
  <c r="E255" i="13" a="1"/>
  <c r="E255" i="13" s="1"/>
  <c r="C127" i="19" s="1" a="1"/>
  <c r="C127" i="19" s="1"/>
  <c r="E221" i="13" a="1"/>
  <c r="E221" i="13" s="1"/>
  <c r="C107" i="19" s="1" a="1"/>
  <c r="C107" i="19" s="1"/>
  <c r="E189" i="13" a="1"/>
  <c r="E189" i="13" s="1"/>
  <c r="E120" i="13" a="1"/>
  <c r="E120" i="13"/>
  <c r="C47" i="19" s="1" a="1"/>
  <c r="C47" i="19" s="1"/>
  <c r="E157" i="13"/>
  <c r="C67" i="19" s="1" a="1"/>
  <c r="C67" i="19" s="1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21" i="13" a="1"/>
  <c r="E121" i="13"/>
  <c r="E122" i="13" a="1"/>
  <c r="E122" i="13" s="1"/>
  <c r="E123" i="13" a="1"/>
  <c r="E123" i="13" s="1"/>
  <c r="E124" i="13" a="1"/>
  <c r="E124" i="13" s="1"/>
  <c r="E125" i="13" a="1"/>
  <c r="E125" i="13"/>
  <c r="E126" i="13" a="1"/>
  <c r="E126" i="13"/>
  <c r="E127" i="13" a="1"/>
  <c r="E127" i="13"/>
  <c r="E128" i="13" a="1"/>
  <c r="E128" i="13"/>
  <c r="E129" i="13" a="1"/>
  <c r="E129" i="13"/>
  <c r="E130" i="13" a="1"/>
  <c r="E130" i="13" s="1"/>
  <c r="E131" i="13" a="1"/>
  <c r="E131" i="13" s="1"/>
  <c r="E132" i="13" a="1"/>
  <c r="E132" i="13" s="1"/>
  <c r="E133" i="13" a="1"/>
  <c r="E133" i="13" s="1"/>
  <c r="E134" i="13" a="1"/>
  <c r="E134" i="13" s="1"/>
  <c r="E135" i="13" a="1"/>
  <c r="E135" i="13"/>
  <c r="E136" i="13" a="1"/>
  <c r="E136" i="13" s="1"/>
  <c r="E137" i="13" a="1"/>
  <c r="E137" i="13" s="1"/>
  <c r="E138" i="13" a="1"/>
  <c r="E138" i="13"/>
  <c r="E139" i="13" a="1"/>
  <c r="E139" i="13" s="1"/>
  <c r="E101" i="13"/>
  <c r="E100" i="13"/>
  <c r="E99" i="13"/>
  <c r="E98" i="13"/>
  <c r="E97" i="13"/>
  <c r="E96" i="13"/>
  <c r="E95" i="13"/>
  <c r="E94" i="13"/>
  <c r="E93" i="13"/>
  <c r="E92" i="13"/>
  <c r="E91" i="13"/>
  <c r="E90" i="13"/>
  <c r="E89" i="13"/>
  <c r="E88" i="13"/>
  <c r="E87" i="13"/>
  <c r="E86" i="13"/>
  <c r="E85" i="13"/>
  <c r="E84" i="13"/>
  <c r="E83" i="13"/>
  <c r="E82" i="13"/>
  <c r="E48" i="13" a="1"/>
  <c r="E48" i="13" s="1"/>
  <c r="C7" i="19" s="1" a="1"/>
  <c r="C7" i="19" s="1"/>
  <c r="E28" i="13"/>
  <c r="C3" i="19" s="1" a="1"/>
  <c r="C3" i="19" s="1"/>
  <c r="D4" i="19" a="1"/>
  <c r="D4" i="19" s="1"/>
  <c r="D5" i="19" a="1"/>
  <c r="D5" i="19" s="1"/>
  <c r="D6" i="19" a="1"/>
  <c r="D6" i="19" s="1"/>
  <c r="D7" i="19" a="1"/>
  <c r="D7" i="19" s="1"/>
  <c r="D27" i="19" a="1"/>
  <c r="D27" i="19" s="1"/>
  <c r="D29" i="19" a="1"/>
  <c r="D29" i="19" s="1"/>
  <c r="D30" i="19" a="1"/>
  <c r="D30" i="19" s="1"/>
  <c r="D47" i="19" a="1"/>
  <c r="D47" i="19" s="1"/>
  <c r="D48" i="19" a="1"/>
  <c r="D48" i="19" s="1"/>
  <c r="D67" i="19" a="1"/>
  <c r="D67" i="19" s="1"/>
  <c r="D68" i="19" a="1"/>
  <c r="D68" i="19" s="1"/>
  <c r="D87" i="19" a="1"/>
  <c r="D87" i="19" s="1"/>
  <c r="D107" i="19" a="1"/>
  <c r="D107" i="19" s="1"/>
  <c r="D127" i="19" a="1"/>
  <c r="D127" i="19" s="1"/>
  <c r="D147" i="19" a="1"/>
  <c r="D147" i="19" s="1"/>
  <c r="D3" i="19" a="1"/>
  <c r="D3" i="19" s="1"/>
  <c r="C6" i="19" a="1"/>
  <c r="C6" i="19" s="1"/>
  <c r="C27" i="19" a="1"/>
  <c r="C27" i="19" s="1"/>
  <c r="B148" i="19"/>
  <c r="B149" i="19" s="1"/>
  <c r="B130" i="19"/>
  <c r="B128" i="19"/>
  <c r="B129" i="19" s="1"/>
  <c r="D129" i="19" s="1" a="1"/>
  <c r="D129" i="19" s="1"/>
  <c r="B108" i="19"/>
  <c r="D108" i="19" s="1" a="1"/>
  <c r="D108" i="19" s="1"/>
  <c r="B88" i="19"/>
  <c r="D88" i="19" s="1" a="1"/>
  <c r="D88" i="19" s="1"/>
  <c r="B70" i="19"/>
  <c r="B68" i="19"/>
  <c r="B69" i="19" s="1"/>
  <c r="D69" i="19" s="1" a="1"/>
  <c r="D69" i="19" s="1"/>
  <c r="B48" i="19"/>
  <c r="B49" i="19" s="1"/>
  <c r="B29" i="19"/>
  <c r="B30" i="19" s="1"/>
  <c r="C30" i="19" s="1" a="1"/>
  <c r="C30" i="19" s="1"/>
  <c r="B28" i="19"/>
  <c r="B8" i="19"/>
  <c r="C8" i="19" s="1" a="1"/>
  <c r="C8" i="19" s="1"/>
  <c r="C130" i="19" l="1" a="1"/>
  <c r="C130" i="19" s="1"/>
  <c r="C87" i="19" a="1"/>
  <c r="C87" i="19" s="1"/>
  <c r="C28" i="19" a="1"/>
  <c r="C28" i="19" s="1"/>
  <c r="D70" i="19" a="1"/>
  <c r="D70" i="19" s="1"/>
  <c r="C70" i="19" a="1"/>
  <c r="C70" i="19" s="1"/>
  <c r="D49" i="19" a="1"/>
  <c r="D49" i="19" s="1"/>
  <c r="C49" i="19" a="1"/>
  <c r="C49" i="19" s="1"/>
  <c r="C149" i="19" a="1"/>
  <c r="C149" i="19" s="1"/>
  <c r="D149" i="19" a="1"/>
  <c r="D149" i="19" s="1"/>
  <c r="B9" i="19"/>
  <c r="C108" i="19" a="1"/>
  <c r="C108" i="19" s="1"/>
  <c r="D28" i="19" a="1"/>
  <c r="D28" i="19" s="1"/>
  <c r="B109" i="19"/>
  <c r="C88" i="19" a="1"/>
  <c r="C88" i="19" s="1"/>
  <c r="C69" i="19" a="1"/>
  <c r="C69" i="19" s="1"/>
  <c r="D130" i="19" a="1"/>
  <c r="D130" i="19" s="1"/>
  <c r="D8" i="19" a="1"/>
  <c r="D8" i="19" s="1"/>
  <c r="C68" i="19" a="1"/>
  <c r="C68" i="19" s="1"/>
  <c r="D148" i="19" a="1"/>
  <c r="D148" i="19" s="1"/>
  <c r="C48" i="19" a="1"/>
  <c r="C48" i="19" s="1"/>
  <c r="C29" i="19" a="1"/>
  <c r="C29" i="19" s="1"/>
  <c r="D128" i="19" a="1"/>
  <c r="D128" i="19" s="1"/>
  <c r="B50" i="19"/>
  <c r="B31" i="19"/>
  <c r="B89" i="19"/>
  <c r="B131" i="19"/>
  <c r="B71" i="19"/>
  <c r="B110" i="19"/>
  <c r="B150" i="19"/>
  <c r="D89" i="19" l="1" a="1"/>
  <c r="D89" i="19" s="1"/>
  <c r="C89" i="19" a="1"/>
  <c r="C89" i="19" s="1"/>
  <c r="B10" i="19"/>
  <c r="C9" i="19" a="1"/>
  <c r="C9" i="19" s="1"/>
  <c r="D9" i="19" a="1"/>
  <c r="D9" i="19" s="1"/>
  <c r="C131" i="19" a="1"/>
  <c r="C131" i="19" s="1"/>
  <c r="D131" i="19" a="1"/>
  <c r="D131" i="19" s="1"/>
  <c r="D31" i="19" a="1"/>
  <c r="D31" i="19" s="1"/>
  <c r="C31" i="19" a="1"/>
  <c r="C31" i="19" s="1"/>
  <c r="C150" i="19" a="1"/>
  <c r="C150" i="19" s="1"/>
  <c r="D150" i="19" a="1"/>
  <c r="D150" i="19" s="1"/>
  <c r="D110" i="19" a="1"/>
  <c r="D110" i="19" s="1"/>
  <c r="C110" i="19" a="1"/>
  <c r="C110" i="19" s="1"/>
  <c r="C109" i="19" a="1"/>
  <c r="C109" i="19" s="1"/>
  <c r="D109" i="19" a="1"/>
  <c r="D109" i="19" s="1"/>
  <c r="D50" i="19" a="1"/>
  <c r="D50" i="19" s="1"/>
  <c r="C50" i="19" a="1"/>
  <c r="C50" i="19" s="1"/>
  <c r="D71" i="19" a="1"/>
  <c r="D71" i="19" s="1"/>
  <c r="C71" i="19" a="1"/>
  <c r="C71" i="19" s="1"/>
  <c r="B51" i="19"/>
  <c r="B111" i="19"/>
  <c r="B132" i="19"/>
  <c r="B90" i="19"/>
  <c r="B72" i="19"/>
  <c r="B32" i="19"/>
  <c r="B151" i="19"/>
  <c r="C90" i="19" l="1" a="1"/>
  <c r="C90" i="19" s="1"/>
  <c r="D90" i="19" a="1"/>
  <c r="D90" i="19" s="1"/>
  <c r="C111" i="19" a="1"/>
  <c r="C111" i="19" s="1"/>
  <c r="D111" i="19" a="1"/>
  <c r="D111" i="19" s="1"/>
  <c r="C72" i="19" a="1"/>
  <c r="C72" i="19" s="1"/>
  <c r="D72" i="19" a="1"/>
  <c r="D72" i="19" s="1"/>
  <c r="D51" i="19" a="1"/>
  <c r="D51" i="19" s="1"/>
  <c r="C51" i="19" a="1"/>
  <c r="C51" i="19" s="1"/>
  <c r="C10" i="19" a="1"/>
  <c r="C10" i="19" s="1"/>
  <c r="D10" i="19" a="1"/>
  <c r="D10" i="19" s="1"/>
  <c r="B11" i="19"/>
  <c r="C132" i="19" a="1"/>
  <c r="C132" i="19" s="1"/>
  <c r="D132" i="19" a="1"/>
  <c r="D132" i="19" s="1"/>
  <c r="D151" i="19" a="1"/>
  <c r="D151" i="19" s="1"/>
  <c r="C151" i="19" a="1"/>
  <c r="C151" i="19" s="1"/>
  <c r="C32" i="19" a="1"/>
  <c r="C32" i="19" s="1"/>
  <c r="D32" i="19" a="1"/>
  <c r="D32" i="19" s="1"/>
  <c r="B73" i="19"/>
  <c r="B112" i="19"/>
  <c r="B33" i="19"/>
  <c r="B133" i="19"/>
  <c r="B91" i="19"/>
  <c r="B52" i="19"/>
  <c r="B152" i="19"/>
  <c r="D52" i="19" l="1" a="1"/>
  <c r="D52" i="19" s="1"/>
  <c r="C52" i="19" a="1"/>
  <c r="C52" i="19" s="1"/>
  <c r="D33" i="19" a="1"/>
  <c r="D33" i="19" s="1"/>
  <c r="C33" i="19" a="1"/>
  <c r="C33" i="19" s="1"/>
  <c r="D112" i="19" a="1"/>
  <c r="D112" i="19" s="1"/>
  <c r="C112" i="19" a="1"/>
  <c r="C112" i="19" s="1"/>
  <c r="D11" i="19" a="1"/>
  <c r="D11" i="19" s="1"/>
  <c r="C11" i="19" a="1"/>
  <c r="C11" i="19" s="1"/>
  <c r="B12" i="19"/>
  <c r="C73" i="19" a="1"/>
  <c r="C73" i="19" s="1"/>
  <c r="D73" i="19" a="1"/>
  <c r="D73" i="19" s="1"/>
  <c r="C91" i="19" a="1"/>
  <c r="C91" i="19" s="1"/>
  <c r="D91" i="19" a="1"/>
  <c r="D91" i="19" s="1"/>
  <c r="D133" i="19" a="1"/>
  <c r="D133" i="19" s="1"/>
  <c r="C133" i="19" a="1"/>
  <c r="C133" i="19" s="1"/>
  <c r="D152" i="19" a="1"/>
  <c r="D152" i="19" s="1"/>
  <c r="C152" i="19" a="1"/>
  <c r="C152" i="19" s="1"/>
  <c r="B34" i="19"/>
  <c r="B153" i="19"/>
  <c r="B113" i="19"/>
  <c r="B53" i="19"/>
  <c r="B92" i="19"/>
  <c r="B134" i="19"/>
  <c r="B74" i="19"/>
  <c r="C53" i="19" l="1" a="1"/>
  <c r="C53" i="19" s="1"/>
  <c r="D53" i="19" a="1"/>
  <c r="D53" i="19" s="1"/>
  <c r="C113" i="19" a="1"/>
  <c r="C113" i="19" s="1"/>
  <c r="D113" i="19" a="1"/>
  <c r="D113" i="19" s="1"/>
  <c r="D153" i="19" a="1"/>
  <c r="D153" i="19" s="1"/>
  <c r="C153" i="19" a="1"/>
  <c r="C153" i="19" s="1"/>
  <c r="C34" i="19" a="1"/>
  <c r="C34" i="19" s="1"/>
  <c r="D34" i="19" a="1"/>
  <c r="D34" i="19" s="1"/>
  <c r="D134" i="19" a="1"/>
  <c r="D134" i="19" s="1"/>
  <c r="C134" i="19" a="1"/>
  <c r="C134" i="19" s="1"/>
  <c r="C92" i="19" a="1"/>
  <c r="C92" i="19" s="1"/>
  <c r="D92" i="19" a="1"/>
  <c r="D92" i="19" s="1"/>
  <c r="C74" i="19" a="1"/>
  <c r="C74" i="19" s="1"/>
  <c r="D74" i="19" a="1"/>
  <c r="D74" i="19" s="1"/>
  <c r="D12" i="19" a="1"/>
  <c r="D12" i="19" s="1"/>
  <c r="C12" i="19" a="1"/>
  <c r="C12" i="19" s="1"/>
  <c r="B13" i="19"/>
  <c r="B75" i="19"/>
  <c r="B154" i="19"/>
  <c r="B54" i="19"/>
  <c r="B135" i="19"/>
  <c r="B114" i="19"/>
  <c r="B35" i="19"/>
  <c r="B93" i="19"/>
  <c r="D35" i="19" l="1" a="1"/>
  <c r="D35" i="19" s="1"/>
  <c r="C35" i="19" a="1"/>
  <c r="C35" i="19" s="1"/>
  <c r="D114" i="19" a="1"/>
  <c r="D114" i="19" s="1"/>
  <c r="C114" i="19" a="1"/>
  <c r="C114" i="19" s="1"/>
  <c r="C154" i="19" a="1"/>
  <c r="C154" i="19" s="1"/>
  <c r="D154" i="19" a="1"/>
  <c r="D154" i="19" s="1"/>
  <c r="C54" i="19" a="1"/>
  <c r="C54" i="19" s="1"/>
  <c r="D54" i="19" a="1"/>
  <c r="D54" i="19" s="1"/>
  <c r="D135" i="19" a="1"/>
  <c r="D135" i="19" s="1"/>
  <c r="C135" i="19" a="1"/>
  <c r="C135" i="19" s="1"/>
  <c r="D75" i="19" a="1"/>
  <c r="D75" i="19" s="1"/>
  <c r="C75" i="19" a="1"/>
  <c r="C75" i="19" s="1"/>
  <c r="D93" i="19" a="1"/>
  <c r="D93" i="19" s="1"/>
  <c r="C93" i="19" a="1"/>
  <c r="C93" i="19" s="1"/>
  <c r="D13" i="19" a="1"/>
  <c r="D13" i="19" s="1"/>
  <c r="C13" i="19" a="1"/>
  <c r="C13" i="19" s="1"/>
  <c r="B14" i="19"/>
  <c r="B36" i="19"/>
  <c r="B115" i="19"/>
  <c r="B94" i="19"/>
  <c r="B155" i="19"/>
  <c r="B136" i="19"/>
  <c r="B55" i="19"/>
  <c r="B76" i="19"/>
  <c r="D55" i="19" l="1" a="1"/>
  <c r="D55" i="19" s="1"/>
  <c r="C55" i="19" a="1"/>
  <c r="C55" i="19" s="1"/>
  <c r="C155" i="19" a="1"/>
  <c r="C155" i="19" s="1"/>
  <c r="D155" i="19" a="1"/>
  <c r="D155" i="19" s="1"/>
  <c r="C136" i="19" a="1"/>
  <c r="C136" i="19" s="1"/>
  <c r="D136" i="19" a="1"/>
  <c r="D136" i="19" s="1"/>
  <c r="C94" i="19" a="1"/>
  <c r="C94" i="19" s="1"/>
  <c r="D94" i="19" a="1"/>
  <c r="D94" i="19" s="1"/>
  <c r="D115" i="19" a="1"/>
  <c r="D115" i="19" s="1"/>
  <c r="C115" i="19" a="1"/>
  <c r="C115" i="19" s="1"/>
  <c r="C36" i="19" a="1"/>
  <c r="C36" i="19" s="1"/>
  <c r="D36" i="19" a="1"/>
  <c r="D36" i="19" s="1"/>
  <c r="D76" i="19" a="1"/>
  <c r="D76" i="19" s="1"/>
  <c r="C76" i="19" a="1"/>
  <c r="C76" i="19" s="1"/>
  <c r="D14" i="19" a="1"/>
  <c r="D14" i="19" s="1"/>
  <c r="C14" i="19" a="1"/>
  <c r="C14" i="19" s="1"/>
  <c r="B15" i="19"/>
  <c r="B137" i="19"/>
  <c r="B95" i="19"/>
  <c r="B77" i="19"/>
  <c r="B116" i="19"/>
  <c r="B156" i="19"/>
  <c r="B37" i="19"/>
  <c r="B56" i="19"/>
  <c r="C156" i="19" l="1" a="1"/>
  <c r="C156" i="19" s="1"/>
  <c r="D156" i="19" a="1"/>
  <c r="D156" i="19" s="1"/>
  <c r="D95" i="19" a="1"/>
  <c r="D95" i="19" s="1"/>
  <c r="C95" i="19" a="1"/>
  <c r="C95" i="19" s="1"/>
  <c r="C77" i="19" a="1"/>
  <c r="C77" i="19" s="1"/>
  <c r="D77" i="19" a="1"/>
  <c r="D77" i="19" s="1"/>
  <c r="C137" i="19" a="1"/>
  <c r="C137" i="19" s="1"/>
  <c r="D137" i="19" a="1"/>
  <c r="D137" i="19" s="1"/>
  <c r="D37" i="19" a="1"/>
  <c r="D37" i="19" s="1"/>
  <c r="C37" i="19" a="1"/>
  <c r="C37" i="19" s="1"/>
  <c r="D116" i="19" a="1"/>
  <c r="D116" i="19" s="1"/>
  <c r="C116" i="19" a="1"/>
  <c r="C116" i="19" s="1"/>
  <c r="D56" i="19" a="1"/>
  <c r="D56" i="19" s="1"/>
  <c r="C56" i="19" a="1"/>
  <c r="C56" i="19" s="1"/>
  <c r="C15" i="19" a="1"/>
  <c r="C15" i="19" s="1"/>
  <c r="D15" i="19" a="1"/>
  <c r="D15" i="19" s="1"/>
  <c r="B16" i="19"/>
  <c r="B78" i="19"/>
  <c r="B57" i="19"/>
  <c r="B38" i="19"/>
  <c r="B117" i="19"/>
  <c r="B96" i="19"/>
  <c r="B157" i="19"/>
  <c r="B138" i="19"/>
  <c r="C157" i="19" l="1" a="1"/>
  <c r="C157" i="19" s="1"/>
  <c r="D157" i="19" a="1"/>
  <c r="D157" i="19" s="1"/>
  <c r="C117" i="19" a="1"/>
  <c r="C117" i="19" s="1"/>
  <c r="D117" i="19" a="1"/>
  <c r="D117" i="19" s="1"/>
  <c r="D96" i="19" a="1"/>
  <c r="D96" i="19" s="1"/>
  <c r="C96" i="19" a="1"/>
  <c r="C96" i="19" s="1"/>
  <c r="D38" i="19" a="1"/>
  <c r="D38" i="19" s="1"/>
  <c r="C38" i="19" a="1"/>
  <c r="C38" i="19" s="1"/>
  <c r="D57" i="19" a="1"/>
  <c r="D57" i="19" s="1"/>
  <c r="C57" i="19" a="1"/>
  <c r="C57" i="19" s="1"/>
  <c r="D78" i="19" a="1"/>
  <c r="D78" i="19" s="1"/>
  <c r="C78" i="19" a="1"/>
  <c r="C78" i="19" s="1"/>
  <c r="D138" i="19" a="1"/>
  <c r="D138" i="19" s="1"/>
  <c r="C138" i="19" a="1"/>
  <c r="C138" i="19" s="1"/>
  <c r="C16" i="19" a="1"/>
  <c r="C16" i="19" s="1"/>
  <c r="D16" i="19" a="1"/>
  <c r="D16" i="19" s="1"/>
  <c r="B17" i="19"/>
  <c r="B39" i="19"/>
  <c r="B58" i="19"/>
  <c r="B158" i="19"/>
  <c r="B118" i="19"/>
  <c r="B79" i="19"/>
  <c r="B139" i="19"/>
  <c r="B97" i="19"/>
  <c r="D139" i="19" l="1" a="1"/>
  <c r="D139" i="19" s="1"/>
  <c r="C139" i="19" a="1"/>
  <c r="C139" i="19" s="1"/>
  <c r="C58" i="19" a="1"/>
  <c r="C58" i="19" s="1"/>
  <c r="D58" i="19" a="1"/>
  <c r="D58" i="19" s="1"/>
  <c r="D39" i="19" a="1"/>
  <c r="D39" i="19" s="1"/>
  <c r="C39" i="19" a="1"/>
  <c r="C39" i="19" s="1"/>
  <c r="C79" i="19" a="1"/>
  <c r="C79" i="19" s="1"/>
  <c r="D79" i="19" a="1"/>
  <c r="D79" i="19" s="1"/>
  <c r="C118" i="19" a="1"/>
  <c r="C118" i="19" s="1"/>
  <c r="D118" i="19" a="1"/>
  <c r="D118" i="19" s="1"/>
  <c r="C158" i="19" a="1"/>
  <c r="C158" i="19" s="1"/>
  <c r="D158" i="19" a="1"/>
  <c r="D158" i="19" s="1"/>
  <c r="D97" i="19" a="1"/>
  <c r="D97" i="19" s="1"/>
  <c r="C97" i="19" a="1"/>
  <c r="C97" i="19" s="1"/>
  <c r="D17" i="19" a="1"/>
  <c r="D17" i="19" s="1"/>
  <c r="C17" i="19" a="1"/>
  <c r="C17" i="19" s="1"/>
  <c r="B18" i="19"/>
  <c r="B98" i="19"/>
  <c r="B119" i="19"/>
  <c r="B59" i="19"/>
  <c r="B140" i="19"/>
  <c r="B159" i="19"/>
  <c r="B40" i="19"/>
  <c r="B80" i="19"/>
  <c r="C40" i="19" l="1" a="1"/>
  <c r="C40" i="19" s="1"/>
  <c r="D40" i="19" a="1"/>
  <c r="D40" i="19" s="1"/>
  <c r="C59" i="19" a="1"/>
  <c r="C59" i="19" s="1"/>
  <c r="D59" i="19" a="1"/>
  <c r="D59" i="19" s="1"/>
  <c r="C119" i="19" a="1"/>
  <c r="C119" i="19" s="1"/>
  <c r="D119" i="19" a="1"/>
  <c r="D119" i="19" s="1"/>
  <c r="D159" i="19" a="1"/>
  <c r="D159" i="19" s="1"/>
  <c r="C159" i="19" a="1"/>
  <c r="C159" i="19" s="1"/>
  <c r="C98" i="19" a="1"/>
  <c r="C98" i="19" s="1"/>
  <c r="D98" i="19" a="1"/>
  <c r="D98" i="19" s="1"/>
  <c r="D140" i="19" a="1"/>
  <c r="D140" i="19" s="1"/>
  <c r="C140" i="19" a="1"/>
  <c r="C140" i="19" s="1"/>
  <c r="C80" i="19" a="1"/>
  <c r="C80" i="19" s="1"/>
  <c r="D80" i="19" a="1"/>
  <c r="D80" i="19" s="1"/>
  <c r="D18" i="19" a="1"/>
  <c r="D18" i="19" s="1"/>
  <c r="C18" i="19" a="1"/>
  <c r="C18" i="19" s="1"/>
  <c r="B19" i="19"/>
  <c r="B141" i="19"/>
  <c r="B120" i="19"/>
  <c r="B60" i="19"/>
  <c r="B41" i="19"/>
  <c r="B81" i="19"/>
  <c r="B160" i="19"/>
  <c r="B99" i="19"/>
  <c r="D160" i="19" l="1" a="1"/>
  <c r="D160" i="19" s="1"/>
  <c r="C160" i="19" a="1"/>
  <c r="C160" i="19" s="1"/>
  <c r="C60" i="19" a="1"/>
  <c r="C60" i="19" s="1"/>
  <c r="D60" i="19" a="1"/>
  <c r="D60" i="19" s="1"/>
  <c r="C81" i="19" a="1"/>
  <c r="C81" i="19" s="1"/>
  <c r="D81" i="19" a="1"/>
  <c r="D81" i="19" s="1"/>
  <c r="D120" i="19" a="1"/>
  <c r="D120" i="19" s="1"/>
  <c r="C120" i="19" a="1"/>
  <c r="C120" i="19" s="1"/>
  <c r="D141" i="19" a="1"/>
  <c r="D141" i="19" s="1"/>
  <c r="C141" i="19" a="1"/>
  <c r="C141" i="19" s="1"/>
  <c r="C41" i="19" a="1"/>
  <c r="C41" i="19" s="1"/>
  <c r="D41" i="19" a="1"/>
  <c r="D41" i="19" s="1"/>
  <c r="C99" i="19" a="1"/>
  <c r="C99" i="19" s="1"/>
  <c r="D99" i="19" a="1"/>
  <c r="D99" i="19" s="1"/>
  <c r="C19" i="19" a="1"/>
  <c r="C19" i="19" s="1"/>
  <c r="D19" i="19" a="1"/>
  <c r="D19" i="19" s="1"/>
  <c r="B20" i="19"/>
  <c r="B61" i="19"/>
  <c r="B161" i="19"/>
  <c r="B82" i="19"/>
  <c r="B100" i="19"/>
  <c r="B121" i="19"/>
  <c r="B42" i="19"/>
  <c r="B142" i="19"/>
  <c r="D121" i="19" l="1" a="1"/>
  <c r="D121" i="19" s="1"/>
  <c r="C121" i="19" a="1"/>
  <c r="C121" i="19" s="1"/>
  <c r="D42" i="19" a="1"/>
  <c r="D42" i="19" s="1"/>
  <c r="C42" i="19" a="1"/>
  <c r="C42" i="19" s="1"/>
  <c r="C100" i="19" a="1"/>
  <c r="C100" i="19" s="1"/>
  <c r="D100" i="19" a="1"/>
  <c r="D100" i="19" s="1"/>
  <c r="D82" i="19" a="1"/>
  <c r="D82" i="19" s="1"/>
  <c r="C82" i="19" a="1"/>
  <c r="C82" i="19" s="1"/>
  <c r="D161" i="19" a="1"/>
  <c r="D161" i="19" s="1"/>
  <c r="C161" i="19" a="1"/>
  <c r="C161" i="19" s="1"/>
  <c r="D61" i="19" a="1"/>
  <c r="D61" i="19" s="1"/>
  <c r="C61" i="19" a="1"/>
  <c r="C61" i="19" s="1"/>
  <c r="D142" i="19" a="1"/>
  <c r="D142" i="19" s="1"/>
  <c r="C142" i="19" a="1"/>
  <c r="C142" i="19" s="1"/>
  <c r="D20" i="19" a="1"/>
  <c r="D20" i="19" s="1"/>
  <c r="C20" i="19" a="1"/>
  <c r="C20" i="19" s="1"/>
  <c r="B21" i="19"/>
  <c r="B83" i="19"/>
  <c r="B143" i="19"/>
  <c r="B122" i="19"/>
  <c r="B43" i="19"/>
  <c r="B162" i="19"/>
  <c r="B101" i="19"/>
  <c r="B62" i="19"/>
  <c r="D43" i="19" l="1" a="1"/>
  <c r="D43" i="19" s="1"/>
  <c r="C43" i="19" a="1"/>
  <c r="C43" i="19" s="1"/>
  <c r="D122" i="19" a="1"/>
  <c r="D122" i="19" s="1"/>
  <c r="C122" i="19" a="1"/>
  <c r="C122" i="19" s="1"/>
  <c r="C162" i="19" a="1"/>
  <c r="C162" i="19" s="1"/>
  <c r="D162" i="19" a="1"/>
  <c r="D162" i="19" s="1"/>
  <c r="C143" i="19" a="1"/>
  <c r="C143" i="19" s="1"/>
  <c r="D143" i="19" a="1"/>
  <c r="D143" i="19" s="1"/>
  <c r="D83" i="19" a="1"/>
  <c r="D83" i="19" s="1"/>
  <c r="C83" i="19" a="1"/>
  <c r="C83" i="19" s="1"/>
  <c r="D101" i="19" a="1"/>
  <c r="D101" i="19" s="1"/>
  <c r="C101" i="19" a="1"/>
  <c r="C101" i="19" s="1"/>
  <c r="C62" i="19" a="1"/>
  <c r="C62" i="19" s="1"/>
  <c r="D62" i="19" a="1"/>
  <c r="D62" i="19" s="1"/>
  <c r="C21" i="19" a="1"/>
  <c r="C21" i="19" s="1"/>
  <c r="D21" i="19" a="1"/>
  <c r="D21" i="19" s="1"/>
  <c r="B22" i="19"/>
  <c r="B123" i="19"/>
  <c r="B63" i="19"/>
  <c r="B144" i="19"/>
  <c r="B163" i="19"/>
  <c r="B84" i="19"/>
  <c r="B44" i="19"/>
  <c r="B102" i="19"/>
  <c r="D84" i="19" l="1" a="1"/>
  <c r="D84" i="19" s="1"/>
  <c r="C84" i="19" a="1"/>
  <c r="C84" i="19" s="1"/>
  <c r="D44" i="19" a="1"/>
  <c r="D44" i="19" s="1"/>
  <c r="C44" i="19" a="1"/>
  <c r="C44" i="19" s="1"/>
  <c r="C144" i="19" a="1"/>
  <c r="C144" i="19" s="1"/>
  <c r="D144" i="19" a="1"/>
  <c r="D144" i="19" s="1"/>
  <c r="D63" i="19" a="1"/>
  <c r="D63" i="19" s="1"/>
  <c r="C63" i="19" a="1"/>
  <c r="C63" i="19" s="1"/>
  <c r="C123" i="19" a="1"/>
  <c r="C123" i="19" s="1"/>
  <c r="D123" i="19" a="1"/>
  <c r="D123" i="19" s="1"/>
  <c r="D163" i="19" a="1"/>
  <c r="D163" i="19" s="1"/>
  <c r="C163" i="19" a="1"/>
  <c r="C163" i="19" s="1"/>
  <c r="D102" i="19" a="1"/>
  <c r="D102" i="19" s="1"/>
  <c r="C102" i="19" a="1"/>
  <c r="C102" i="19" s="1"/>
  <c r="C22" i="19" a="1"/>
  <c r="C22" i="19" s="1"/>
  <c r="D22" i="19" a="1"/>
  <c r="D22" i="19" s="1"/>
  <c r="B23" i="19"/>
  <c r="B124" i="19"/>
  <c r="B85" i="19"/>
  <c r="B145" i="19"/>
  <c r="B103" i="19"/>
  <c r="B45" i="19"/>
  <c r="B64" i="19"/>
  <c r="B164" i="19"/>
  <c r="D64" i="19" l="1" a="1"/>
  <c r="D64" i="19" s="1"/>
  <c r="C64" i="19" a="1"/>
  <c r="C64" i="19" s="1"/>
  <c r="D45" i="19" a="1"/>
  <c r="D45" i="19" s="1"/>
  <c r="C45" i="19" a="1"/>
  <c r="C45" i="19" s="1"/>
  <c r="C145" i="19" a="1"/>
  <c r="C145" i="19" s="1"/>
  <c r="D145" i="19" a="1"/>
  <c r="D145" i="19" s="1"/>
  <c r="C85" i="19" a="1"/>
  <c r="C85" i="19" s="1"/>
  <c r="D85" i="19" a="1"/>
  <c r="D85" i="19" s="1"/>
  <c r="D103" i="19" a="1"/>
  <c r="D103" i="19" s="1"/>
  <c r="C103" i="19" a="1"/>
  <c r="C103" i="19" s="1"/>
  <c r="C124" i="19" a="1"/>
  <c r="C124" i="19" s="1"/>
  <c r="D124" i="19" a="1"/>
  <c r="D124" i="19" s="1"/>
  <c r="C164" i="19" a="1"/>
  <c r="C164" i="19" s="1"/>
  <c r="D164" i="19" a="1"/>
  <c r="D164" i="19" s="1"/>
  <c r="D23" i="19" a="1"/>
  <c r="D23" i="19" s="1"/>
  <c r="C23" i="19" a="1"/>
  <c r="C23" i="19" s="1"/>
  <c r="B24" i="19"/>
  <c r="B65" i="19"/>
  <c r="B165" i="19"/>
  <c r="B146" i="19"/>
  <c r="B86" i="19"/>
  <c r="B46" i="19"/>
  <c r="B104" i="19"/>
  <c r="B125" i="19"/>
  <c r="D46" i="19" l="1" a="1"/>
  <c r="D46" i="19" s="1"/>
  <c r="C46" i="19" a="1"/>
  <c r="C46" i="19" s="1"/>
  <c r="C104" i="19" a="1"/>
  <c r="C104" i="19" s="1"/>
  <c r="D104" i="19" a="1"/>
  <c r="D104" i="19" s="1"/>
  <c r="C86" i="19" a="1"/>
  <c r="C86" i="19" s="1"/>
  <c r="D86" i="19" a="1"/>
  <c r="D86" i="19" s="1"/>
  <c r="D146" i="19" a="1"/>
  <c r="D146" i="19" s="1"/>
  <c r="C146" i="19" a="1"/>
  <c r="C146" i="19" s="1"/>
  <c r="D165" i="19" a="1"/>
  <c r="D165" i="19" s="1"/>
  <c r="C165" i="19" a="1"/>
  <c r="C165" i="19" s="1"/>
  <c r="D65" i="19" a="1"/>
  <c r="D65" i="19" s="1"/>
  <c r="C65" i="19" a="1"/>
  <c r="C65" i="19" s="1"/>
  <c r="C125" i="19" a="1"/>
  <c r="C125" i="19" s="1"/>
  <c r="D125" i="19" a="1"/>
  <c r="D125" i="19" s="1"/>
  <c r="D24" i="19" a="1"/>
  <c r="D24" i="19" s="1"/>
  <c r="C24" i="19" a="1"/>
  <c r="C24" i="19" s="1"/>
  <c r="B25" i="19"/>
  <c r="B66" i="19"/>
  <c r="B126" i="19"/>
  <c r="B105" i="19"/>
  <c r="B166" i="19"/>
  <c r="D166" i="19" l="1" a="1"/>
  <c r="D166" i="19" s="1"/>
  <c r="C166" i="19" a="1"/>
  <c r="C166" i="19" s="1"/>
  <c r="C105" i="19" a="1"/>
  <c r="C105" i="19" s="1"/>
  <c r="D105" i="19" a="1"/>
  <c r="D105" i="19" s="1"/>
  <c r="C126" i="19" a="1"/>
  <c r="C126" i="19" s="1"/>
  <c r="D126" i="19" a="1"/>
  <c r="D126" i="19" s="1"/>
  <c r="C66" i="19" a="1"/>
  <c r="C66" i="19" s="1"/>
  <c r="D66" i="19" a="1"/>
  <c r="D66" i="19" s="1"/>
  <c r="D25" i="19" a="1"/>
  <c r="D25" i="19" s="1"/>
  <c r="C25" i="19" a="1"/>
  <c r="C25" i="19" s="1"/>
  <c r="B26" i="19"/>
  <c r="B106" i="19"/>
  <c r="B293" i="13"/>
  <c r="B294" i="13" s="1"/>
  <c r="B295" i="13" s="1"/>
  <c r="B296" i="13" s="1"/>
  <c r="B297" i="13" s="1"/>
  <c r="B298" i="13" s="1"/>
  <c r="B299" i="13" s="1"/>
  <c r="B300" i="13" s="1"/>
  <c r="B301" i="13" s="1"/>
  <c r="B302" i="13" s="1"/>
  <c r="B303" i="13" s="1"/>
  <c r="B304" i="13" s="1"/>
  <c r="B305" i="13" s="1"/>
  <c r="B306" i="13" s="1"/>
  <c r="B307" i="13" s="1"/>
  <c r="B308" i="13" s="1"/>
  <c r="B309" i="13" s="1"/>
  <c r="B310" i="13" s="1"/>
  <c r="B311" i="13" s="1"/>
  <c r="B256" i="13"/>
  <c r="B257" i="13" s="1"/>
  <c r="B258" i="13" s="1"/>
  <c r="B259" i="13" s="1"/>
  <c r="B260" i="13" s="1"/>
  <c r="B261" i="13" s="1"/>
  <c r="B262" i="13" s="1"/>
  <c r="B263" i="13" s="1"/>
  <c r="B264" i="13" s="1"/>
  <c r="B265" i="13" s="1"/>
  <c r="B266" i="13" s="1"/>
  <c r="B267" i="13" s="1"/>
  <c r="B268" i="13" s="1"/>
  <c r="B269" i="13" s="1"/>
  <c r="B270" i="13" s="1"/>
  <c r="B271" i="13" s="1"/>
  <c r="B272" i="13" s="1"/>
  <c r="B273" i="13" s="1"/>
  <c r="B274" i="13" s="1"/>
  <c r="B222" i="13"/>
  <c r="B223" i="13" s="1"/>
  <c r="B224" i="13" s="1"/>
  <c r="B225" i="13" s="1"/>
  <c r="B226" i="13" s="1"/>
  <c r="B227" i="13" s="1"/>
  <c r="B228" i="13" s="1"/>
  <c r="B229" i="13" s="1"/>
  <c r="B230" i="13" s="1"/>
  <c r="B231" i="13" s="1"/>
  <c r="B232" i="13" s="1"/>
  <c r="B233" i="13" s="1"/>
  <c r="B234" i="13" s="1"/>
  <c r="B235" i="13" s="1"/>
  <c r="B236" i="13" s="1"/>
  <c r="B237" i="13" s="1"/>
  <c r="B238" i="13" s="1"/>
  <c r="B239" i="13" s="1"/>
  <c r="B240" i="13" s="1"/>
  <c r="B190" i="13"/>
  <c r="B191" i="13" s="1"/>
  <c r="B192" i="13" s="1"/>
  <c r="B193" i="13" s="1"/>
  <c r="B194" i="13" s="1"/>
  <c r="B195" i="13" s="1"/>
  <c r="B196" i="13" s="1"/>
  <c r="B197" i="13" s="1"/>
  <c r="B198" i="13" s="1"/>
  <c r="B199" i="13" s="1"/>
  <c r="B200" i="13" s="1"/>
  <c r="B201" i="13" s="1"/>
  <c r="B202" i="13" s="1"/>
  <c r="B203" i="13" s="1"/>
  <c r="B204" i="13" s="1"/>
  <c r="B205" i="13" s="1"/>
  <c r="B206" i="13" s="1"/>
  <c r="B207" i="13" s="1"/>
  <c r="B208" i="13" s="1"/>
  <c r="B158" i="13"/>
  <c r="B159" i="13" s="1"/>
  <c r="B160" i="13" s="1"/>
  <c r="B161" i="13" s="1"/>
  <c r="B162" i="13" s="1"/>
  <c r="B163" i="13" s="1"/>
  <c r="B164" i="13" s="1"/>
  <c r="B165" i="13" s="1"/>
  <c r="B166" i="13" s="1"/>
  <c r="B167" i="13" s="1"/>
  <c r="B168" i="13" s="1"/>
  <c r="B169" i="13" s="1"/>
  <c r="B170" i="13" s="1"/>
  <c r="B171" i="13" s="1"/>
  <c r="B172" i="13" s="1"/>
  <c r="B173" i="13" s="1"/>
  <c r="B174" i="13" s="1"/>
  <c r="B175" i="13" s="1"/>
  <c r="B176" i="13" s="1"/>
  <c r="B121" i="13"/>
  <c r="B122" i="13" s="1"/>
  <c r="B123" i="13" s="1"/>
  <c r="B124" i="13" s="1"/>
  <c r="B125" i="13" s="1"/>
  <c r="B126" i="13" s="1"/>
  <c r="B127" i="13" s="1"/>
  <c r="B128" i="13" s="1"/>
  <c r="B129" i="13" s="1"/>
  <c r="B130" i="13" s="1"/>
  <c r="B131" i="13" s="1"/>
  <c r="B132" i="13" s="1"/>
  <c r="B133" i="13" s="1"/>
  <c r="B134" i="13" s="1"/>
  <c r="B135" i="13" s="1"/>
  <c r="B136" i="13" s="1"/>
  <c r="B137" i="13" s="1"/>
  <c r="B138" i="13" s="1"/>
  <c r="B139" i="13" s="1"/>
  <c r="B83" i="13"/>
  <c r="B84" i="13" s="1"/>
  <c r="B85" i="13" s="1"/>
  <c r="B86" i="13" s="1"/>
  <c r="B87" i="13" s="1"/>
  <c r="B88" i="13" s="1"/>
  <c r="B89" i="13" s="1"/>
  <c r="B90" i="13" s="1"/>
  <c r="B91" i="13" s="1"/>
  <c r="B92" i="13" s="1"/>
  <c r="B93" i="13" s="1"/>
  <c r="B94" i="13" s="1"/>
  <c r="B95" i="13" s="1"/>
  <c r="B96" i="13" s="1"/>
  <c r="B97" i="13" s="1"/>
  <c r="B98" i="13" s="1"/>
  <c r="B99" i="13" s="1"/>
  <c r="B100" i="13" s="1"/>
  <c r="B101" i="13" s="1"/>
  <c r="G78" i="13" a="1"/>
  <c r="G78" i="13" s="1"/>
  <c r="B49" i="13"/>
  <c r="B50" i="13" s="1"/>
  <c r="B51" i="13" s="1"/>
  <c r="B52" i="13" s="1"/>
  <c r="B53" i="13" s="1"/>
  <c r="B54" i="13" s="1"/>
  <c r="B55" i="13" s="1"/>
  <c r="B56" i="13" s="1"/>
  <c r="B57" i="13" s="1"/>
  <c r="B58" i="13" s="1"/>
  <c r="B59" i="13" s="1"/>
  <c r="B60" i="13" s="1"/>
  <c r="B61" i="13" s="1"/>
  <c r="B62" i="13" s="1"/>
  <c r="B63" i="13" s="1"/>
  <c r="B64" i="13" s="1"/>
  <c r="B65" i="13" s="1"/>
  <c r="B66" i="13" s="1"/>
  <c r="B67" i="13" s="1"/>
  <c r="C106" i="19" l="1" a="1"/>
  <c r="C106" i="19" s="1"/>
  <c r="D106" i="19" a="1"/>
  <c r="D106" i="19" s="1"/>
  <c r="D26" i="19" a="1"/>
  <c r="D26" i="19" s="1"/>
  <c r="C26" i="19" a="1"/>
  <c r="C26" i="19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tc={A8A5E3B9-1D70-4E75-B9D2-AA93DBDC27A7}</author>
  </authors>
  <commentList>
    <comment ref="E155" authorId="0" shapeId="0" xr:uid="{A8A5E3B9-1D70-4E75-B9D2-AA93DBDC27A7}">
      <text>
        <t>[Komentarz podzielony na wątki]
Używana wersja programu Excel umożliwia odczytanie tego komentarza podzielonego na wątki, jednak wszelkie wprowadzone w nim zmiany zostaną usunięte po otwarciu pliku w nowszej wersji programu Excel. Dowiedz się więcej: https://go.microsoft.com/fwlink/?linkid=870924
Komentarz:
    Not all the stocks pay dividends.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<sst xmlns="http://schemas.openxmlformats.org/spreadsheetml/2006/main" count="41196" uniqueCount="15570">
  <si>
    <t>JJSF</t>
  </si>
  <si>
    <t>J &amp; J SNACK FOODS CORP</t>
  </si>
  <si>
    <t>ELA</t>
  </si>
  <si>
    <t>ENVELA CORP</t>
  </si>
  <si>
    <t>PLXS</t>
  </si>
  <si>
    <t>PLEXUS CORP</t>
  </si>
  <si>
    <t>RMCF</t>
  </si>
  <si>
    <t>ROCKY MOUNTAIN CHOC FAC INC NEW</t>
  </si>
  <si>
    <t>ADX</t>
  </si>
  <si>
    <t>ADAMS EXPRESS CO</t>
  </si>
  <si>
    <t>FKWL</t>
  </si>
  <si>
    <t>FRANKLIN WIRELESS CORP</t>
  </si>
  <si>
    <t>ORCL</t>
  </si>
  <si>
    <t>ORACLE CORP</t>
  </si>
  <si>
    <t>MSFT</t>
  </si>
  <si>
    <t>MICROSOFT CORP</t>
  </si>
  <si>
    <t>AADR</t>
  </si>
  <si>
    <t>ADVISORSHARES TRUST</t>
  </si>
  <si>
    <t>TROW</t>
  </si>
  <si>
    <t>T ROWE PRICE GROUP INC</t>
  </si>
  <si>
    <t>HON</t>
  </si>
  <si>
    <t>HONEYWELL INTERNATIONAL INC</t>
  </si>
  <si>
    <t>AMRC</t>
  </si>
  <si>
    <t>AMERESCO INC</t>
  </si>
  <si>
    <t>RGEN</t>
  </si>
  <si>
    <t>REPLIGEN CORP</t>
  </si>
  <si>
    <t>FUND</t>
  </si>
  <si>
    <t>SPROTT FOCUS TRUST INC</t>
  </si>
  <si>
    <t>BWXT</t>
  </si>
  <si>
    <t>B W X TECHNOLOGIES INC</t>
  </si>
  <si>
    <t>INDB</t>
  </si>
  <si>
    <t>INDEPENDENT BANK CORP MA</t>
  </si>
  <si>
    <t>DSS</t>
  </si>
  <si>
    <t>D S S INC</t>
  </si>
  <si>
    <t>DLHC</t>
  </si>
  <si>
    <t>D L H HOLDINGS CORP</t>
  </si>
  <si>
    <t>CLDX</t>
  </si>
  <si>
    <t>CELLDEX THERAPEUTICS INC</t>
  </si>
  <si>
    <t>TMP</t>
  </si>
  <si>
    <t>TOMPKINS FINANCIAL CORP</t>
  </si>
  <si>
    <t>BCPC</t>
  </si>
  <si>
    <t>BALCHEM CORP</t>
  </si>
  <si>
    <t>XOMA</t>
  </si>
  <si>
    <t>XOMA CORP</t>
  </si>
  <si>
    <t>DJCO</t>
  </si>
  <si>
    <t>DAILY JOURNAL CORP</t>
  </si>
  <si>
    <t>ASTE</t>
  </si>
  <si>
    <t>ASTEC INDUSTRIES INC</t>
  </si>
  <si>
    <t>WERN</t>
  </si>
  <si>
    <t>WERNER ENTERPRISES INC</t>
  </si>
  <si>
    <t>SKYW</t>
  </si>
  <si>
    <t>SKYWEST INC</t>
  </si>
  <si>
    <t>FRPH</t>
  </si>
  <si>
    <t>F R P HOLDINGS INC</t>
  </si>
  <si>
    <t>REFR</t>
  </si>
  <si>
    <t>RESEARCH FRONTIERS INC</t>
  </si>
  <si>
    <t>AMWD</t>
  </si>
  <si>
    <t>AMERICAN WOODMARK CORP</t>
  </si>
  <si>
    <t>KSPN</t>
  </si>
  <si>
    <t>KASPIEN HOLDINGS INC</t>
  </si>
  <si>
    <t>ADM</t>
  </si>
  <si>
    <t>ARCHER DANIELS MIDLAND CO</t>
  </si>
  <si>
    <t>PRG</t>
  </si>
  <si>
    <t>PROG HOLDINGS INC</t>
  </si>
  <si>
    <t>VIVO</t>
  </si>
  <si>
    <t>MERIDIAN BIOSCIENCE INC</t>
  </si>
  <si>
    <t>CLFD</t>
  </si>
  <si>
    <t>CLEARFIELD INC</t>
  </si>
  <si>
    <t>PDEX</t>
  </si>
  <si>
    <t>PRO DEX INC COLO</t>
  </si>
  <si>
    <t>WTS</t>
  </si>
  <si>
    <t>WATTS WATER TECHNOLOGIES INC</t>
  </si>
  <si>
    <t>FNB</t>
  </si>
  <si>
    <t>F N B CORP PA</t>
  </si>
  <si>
    <t>LAKE</t>
  </si>
  <si>
    <t>LAKELAND INDUSTRIES INC</t>
  </si>
  <si>
    <t>PTSI</t>
  </si>
  <si>
    <t>P A M TRANSPORTATION SVCS INC</t>
  </si>
  <si>
    <t>CYAN</t>
  </si>
  <si>
    <t>CYANOTECH CORP</t>
  </si>
  <si>
    <t>EHC</t>
  </si>
  <si>
    <t>ENCOMPASS HEALTH CORP</t>
  </si>
  <si>
    <t>FISV</t>
  </si>
  <si>
    <t>FISERV INC</t>
  </si>
  <si>
    <t>FCNCA</t>
  </si>
  <si>
    <t>FIRST CITIZENS BANCSHARES INC NC</t>
  </si>
  <si>
    <t>BKTI</t>
  </si>
  <si>
    <t>B K TECHNOLOGIES CORP</t>
  </si>
  <si>
    <t>BKSC</t>
  </si>
  <si>
    <t>BANK SOUTH CAROLINA CORP</t>
  </si>
  <si>
    <t>HTLD</t>
  </si>
  <si>
    <t>HEARTLAND EXPRESS INC</t>
  </si>
  <si>
    <t>OSUR</t>
  </si>
  <si>
    <t>ORASURE TECHNOLOGIES INC</t>
  </si>
  <si>
    <t>CAL</t>
  </si>
  <si>
    <t>CALERES INC</t>
  </si>
  <si>
    <t>BC</t>
  </si>
  <si>
    <t>BRUNSWICK CORP</t>
  </si>
  <si>
    <t>DXYN</t>
  </si>
  <si>
    <t>DIXIE GROUP INC</t>
  </si>
  <si>
    <t>UIS</t>
  </si>
  <si>
    <t>UNISYS CORP</t>
  </si>
  <si>
    <t>WSFS</t>
  </si>
  <si>
    <t>WSFS FINANCIAL CORP</t>
  </si>
  <si>
    <t>ITIC</t>
  </si>
  <si>
    <t>INVESTORS TITLE CO</t>
  </si>
  <si>
    <t>WBS</t>
  </si>
  <si>
    <t>WEBSTER FINANCIAL CORP</t>
  </si>
  <si>
    <t>MKL</t>
  </si>
  <si>
    <t>MARKEL CORP</t>
  </si>
  <si>
    <t>AXGN</t>
  </si>
  <si>
    <t>AXOGEN INC</t>
  </si>
  <si>
    <t>FLIC</t>
  </si>
  <si>
    <t>FIRST LONG ISLAND CORP</t>
  </si>
  <si>
    <t>FBP</t>
  </si>
  <si>
    <t>FIRST BANCORP P R</t>
  </si>
  <si>
    <t>PMD</t>
  </si>
  <si>
    <t>PSYCHEMEDICS CORP</t>
  </si>
  <si>
    <t>AVD</t>
  </si>
  <si>
    <t>AMERICAN VANGUARD CORP</t>
  </si>
  <si>
    <t>SOTK</t>
  </si>
  <si>
    <t>SONO TEK CORP</t>
  </si>
  <si>
    <t>PLAB</t>
  </si>
  <si>
    <t>PHOTRONICS INC</t>
  </si>
  <si>
    <t>CRMT</t>
  </si>
  <si>
    <t>AMERICAS CAR MART INC</t>
  </si>
  <si>
    <t>ARGO</t>
  </si>
  <si>
    <t>ARGO GROUP INTL HLDGS LTD</t>
  </si>
  <si>
    <t>OFG</t>
  </si>
  <si>
    <t>O F G BANCORP</t>
  </si>
  <si>
    <t>RETL</t>
  </si>
  <si>
    <t>DIREXION SHARES E T F TRUST</t>
  </si>
  <si>
    <t>CATO</t>
  </si>
  <si>
    <t>CATO CORP NEW</t>
  </si>
  <si>
    <t>KRMD</t>
  </si>
  <si>
    <t>KORU MEDICAL SYSTEMS INC</t>
  </si>
  <si>
    <t>FBNC</t>
  </si>
  <si>
    <t>FIRST BANCORP NC</t>
  </si>
  <si>
    <t>ICCC</t>
  </si>
  <si>
    <t>IMMUCELL CORP</t>
  </si>
  <si>
    <t>WSBC</t>
  </si>
  <si>
    <t>WESBANCO INC</t>
  </si>
  <si>
    <t>KO</t>
  </si>
  <si>
    <t>COCA COLA CO</t>
  </si>
  <si>
    <t>AIRT</t>
  </si>
  <si>
    <t>AIR T INC</t>
  </si>
  <si>
    <t>UBSI</t>
  </si>
  <si>
    <t>UNITED BANKSHARES INC</t>
  </si>
  <si>
    <t>ENV</t>
  </si>
  <si>
    <t>ENVESTNET INC</t>
  </si>
  <si>
    <t>DXLG</t>
  </si>
  <si>
    <t>DESTINATION X L GROUP INC</t>
  </si>
  <si>
    <t>THMO</t>
  </si>
  <si>
    <t>THERMOGENESIS HOLDINGS INC</t>
  </si>
  <si>
    <t>WASH</t>
  </si>
  <si>
    <t>WASHINGTON TRUST BANCORP INC</t>
  </si>
  <si>
    <t>CDNS</t>
  </si>
  <si>
    <t>CADENCE DESIGN SYSTEMS INC</t>
  </si>
  <si>
    <t>ED</t>
  </si>
  <si>
    <t>CONSOLIDATED EDISON INC</t>
  </si>
  <si>
    <t>LIT</t>
  </si>
  <si>
    <t>GLOBAL X FUNDS</t>
  </si>
  <si>
    <t>CHCO</t>
  </si>
  <si>
    <t>CITY HOLDING CO</t>
  </si>
  <si>
    <t>EBIX</t>
  </si>
  <si>
    <t>EBIX INC</t>
  </si>
  <si>
    <t>CECO</t>
  </si>
  <si>
    <t>C E C O ENVIRONMENTAL CORP</t>
  </si>
  <si>
    <t>CPSH</t>
  </si>
  <si>
    <t>C P S TECHNOLOGIES CORP</t>
  </si>
  <si>
    <t>FICO</t>
  </si>
  <si>
    <t>FAIR ISAAC CORP</t>
  </si>
  <si>
    <t>CNMD</t>
  </si>
  <si>
    <t>CONMED CORP</t>
  </si>
  <si>
    <t>HBNC</t>
  </si>
  <si>
    <t>HORIZON BANCORP INC</t>
  </si>
  <si>
    <t>EPAC</t>
  </si>
  <si>
    <t>ENERPAC TOOL GROUP CORP</t>
  </si>
  <si>
    <t>ATRI</t>
  </si>
  <si>
    <t>ATRION CORP</t>
  </si>
  <si>
    <t>SNFCA</t>
  </si>
  <si>
    <t>SECURITY NATIONAL FINANCIAL CORP</t>
  </si>
  <si>
    <t>XRAY</t>
  </si>
  <si>
    <t>DENTSPLY SIRONA INC</t>
  </si>
  <si>
    <t>FAST</t>
  </si>
  <si>
    <t>FASTENAL CO</t>
  </si>
  <si>
    <t>CPF</t>
  </si>
  <si>
    <t>CENTRAL PACIFIC FINANCIAL CORP</t>
  </si>
  <si>
    <t>HRTX</t>
  </si>
  <si>
    <t>HERON THERAPEUTICS INC</t>
  </si>
  <si>
    <t>CRK</t>
  </si>
  <si>
    <t>COMSTOCK RESOURCES INC</t>
  </si>
  <si>
    <t>NAII</t>
  </si>
  <si>
    <t>NATURAL ALTERNATIVES INTL INC</t>
  </si>
  <si>
    <t>GDOT</t>
  </si>
  <si>
    <t>GREEN DOT CORP</t>
  </si>
  <si>
    <t>DTE</t>
  </si>
  <si>
    <t>D T E ENERGY CO</t>
  </si>
  <si>
    <t>MATX</t>
  </si>
  <si>
    <t>MATSON INC</t>
  </si>
  <si>
    <t>IMKTA</t>
  </si>
  <si>
    <t>INGLES MARKETS INC</t>
  </si>
  <si>
    <t>AIN</t>
  </si>
  <si>
    <t>ALBANY INTERNATIONAL CORP NEW</t>
  </si>
  <si>
    <t>DGICB</t>
  </si>
  <si>
    <t>DONEGAL GROUP INC</t>
  </si>
  <si>
    <t>COHR</t>
  </si>
  <si>
    <t>COHERENT CORP</t>
  </si>
  <si>
    <t>ETN</t>
  </si>
  <si>
    <t>EATON CORP PLC</t>
  </si>
  <si>
    <t>JOUT</t>
  </si>
  <si>
    <t>JOHNSON OUTDOORS INC</t>
  </si>
  <si>
    <t>SIVB</t>
  </si>
  <si>
    <t>S V B FINANCIAL GROUP</t>
  </si>
  <si>
    <t>ALCO</t>
  </si>
  <si>
    <t>ALICO INC</t>
  </si>
  <si>
    <t>MITK</t>
  </si>
  <si>
    <t>MITEK SYSTEMS INC</t>
  </si>
  <si>
    <t>CLH</t>
  </si>
  <si>
    <t>CLEAN HARBORS INC</t>
  </si>
  <si>
    <t>CTBI</t>
  </si>
  <si>
    <t>COMMUNITY TRUST BANCORP INC</t>
  </si>
  <si>
    <t>WPP</t>
  </si>
  <si>
    <t>W P P PLC NEW</t>
  </si>
  <si>
    <t>XOM</t>
  </si>
  <si>
    <t>EXXON MOBIL CORP</t>
  </si>
  <si>
    <t>IPAR</t>
  </si>
  <si>
    <t>INTERMEDIATE PARFUMS INC</t>
  </si>
  <si>
    <t>MGM</t>
  </si>
  <si>
    <t>M G M RESORTS INTERNATIONAL</t>
  </si>
  <si>
    <t>WM</t>
  </si>
  <si>
    <t>WASTE MANAGEMENT INC DEL</t>
  </si>
  <si>
    <t>KKR</t>
  </si>
  <si>
    <t>K K R &amp; CO INC</t>
  </si>
  <si>
    <t>COKE</t>
  </si>
  <si>
    <t>COCA COLA CONSOLIDATED INC</t>
  </si>
  <si>
    <t>DY</t>
  </si>
  <si>
    <t>DYCOM INDUSTRIES INC</t>
  </si>
  <si>
    <t>QUAD</t>
  </si>
  <si>
    <t>QUAD GRAPHICS INC</t>
  </si>
  <si>
    <t>NTG</t>
  </si>
  <si>
    <t>TORTOISE MIDSTREAM ENERGY FD INC</t>
  </si>
  <si>
    <t>XWEL</t>
  </si>
  <si>
    <t>XWELL INC</t>
  </si>
  <si>
    <t>PHYS</t>
  </si>
  <si>
    <t>SPROTT PHYSICAL GOLD TRUST</t>
  </si>
  <si>
    <t>AMLP</t>
  </si>
  <si>
    <t>ALPS E T F TRUST</t>
  </si>
  <si>
    <t>GATX</t>
  </si>
  <si>
    <t>G A T X CORP</t>
  </si>
  <si>
    <t>BBN</t>
  </si>
  <si>
    <t>BLACKROCK TAXABLE MUNI BOND TR</t>
  </si>
  <si>
    <t>GORO</t>
  </si>
  <si>
    <t>GOLD RESOURCE CORP</t>
  </si>
  <si>
    <t>GD</t>
  </si>
  <si>
    <t>GENERAL DYNAMICS CORP</t>
  </si>
  <si>
    <t>GLIN</t>
  </si>
  <si>
    <t>VANECK E T F TRUST</t>
  </si>
  <si>
    <t>GE</t>
  </si>
  <si>
    <t>GENERAL ELECTRIC CO</t>
  </si>
  <si>
    <t>LH</t>
  </si>
  <si>
    <t>LABORATORY CORP AMERICA HLDGS</t>
  </si>
  <si>
    <t>USCI</t>
  </si>
  <si>
    <t>UNITED STATES COMMODITY IND FUND</t>
  </si>
  <si>
    <t>ONB</t>
  </si>
  <si>
    <t>OLD NATIONAL BANCORP</t>
  </si>
  <si>
    <t>WSR</t>
  </si>
  <si>
    <t>WHITESTONE REIT</t>
  </si>
  <si>
    <t>ELD</t>
  </si>
  <si>
    <t>WISDOMTREE TRUST</t>
  </si>
  <si>
    <t>SIG</t>
  </si>
  <si>
    <t>SIGNET JEWELERS LTD</t>
  </si>
  <si>
    <t>ELMD</t>
  </si>
  <si>
    <t>ELECTROMED INC</t>
  </si>
  <si>
    <t>MMYT</t>
  </si>
  <si>
    <t>MAKEMYTRIP LTD</t>
  </si>
  <si>
    <t>NXPI</t>
  </si>
  <si>
    <t>N X P SEMICONDUCTORS N V</t>
  </si>
  <si>
    <t>ECON</t>
  </si>
  <si>
    <t>COLUMBIA E T F TRUST II</t>
  </si>
  <si>
    <t>FSD</t>
  </si>
  <si>
    <t>FIRST TRUST HIGH INC LNG SHRT FD</t>
  </si>
  <si>
    <t>ENZL</t>
  </si>
  <si>
    <t>ISHARES TRUST</t>
  </si>
  <si>
    <t>EWZS</t>
  </si>
  <si>
    <t>CSBR</t>
  </si>
  <si>
    <t>CHAMPIONS ONCOLOGY INC</t>
  </si>
  <si>
    <t>FRBK</t>
  </si>
  <si>
    <t>REPUBLIC FIRST BANCORP INC</t>
  </si>
  <si>
    <t>LWAY</t>
  </si>
  <si>
    <t>LIFEWAY FOODS INC</t>
  </si>
  <si>
    <t>LNN</t>
  </si>
  <si>
    <t>LINDSAY CORP</t>
  </si>
  <si>
    <t>ECNS</t>
  </si>
  <si>
    <t>MGPI</t>
  </si>
  <si>
    <t>M G P INGREDIENTS INC</t>
  </si>
  <si>
    <t>CDMO</t>
  </si>
  <si>
    <t>AVID BIOSERVICES INC</t>
  </si>
  <si>
    <t>EPHE</t>
  </si>
  <si>
    <t>GNR</t>
  </si>
  <si>
    <t>SPDR INDEX SHARES FUNDS</t>
  </si>
  <si>
    <t>VOOG</t>
  </si>
  <si>
    <t>VANGUARD ADMIRAL FUNDS INC</t>
  </si>
  <si>
    <t>VOOV</t>
  </si>
  <si>
    <t>VIOV</t>
  </si>
  <si>
    <t>VIOG</t>
  </si>
  <si>
    <t>VIOO</t>
  </si>
  <si>
    <t>IVOV</t>
  </si>
  <si>
    <t>IVOG</t>
  </si>
  <si>
    <t>IVOO</t>
  </si>
  <si>
    <t>VOO</t>
  </si>
  <si>
    <t>VANGUARD INDEX FUNDS</t>
  </si>
  <si>
    <t>AMRS</t>
  </si>
  <si>
    <t>AMYRIS INC</t>
  </si>
  <si>
    <t>CHTR</t>
  </si>
  <si>
    <t>CHARTER COMMUNICATIONS INC NEW</t>
  </si>
  <si>
    <t>GGE</t>
  </si>
  <si>
    <t>GREEN GIANT INC</t>
  </si>
  <si>
    <t>VONE</t>
  </si>
  <si>
    <t>VANGUARD SCOTTSDALE FUNDS</t>
  </si>
  <si>
    <t>VONG</t>
  </si>
  <si>
    <t>VONV</t>
  </si>
  <si>
    <t>VTHR</t>
  </si>
  <si>
    <t>VTWG</t>
  </si>
  <si>
    <t>VTWO</t>
  </si>
  <si>
    <t>VTWV</t>
  </si>
  <si>
    <t>DQ</t>
  </si>
  <si>
    <t>DAQO NEW ENERGY CORP</t>
  </si>
  <si>
    <t>GLTR</t>
  </si>
  <si>
    <t>ABRDN PRECIOUS MTLS BSKT ETF TR</t>
  </si>
  <si>
    <t>EFC</t>
  </si>
  <si>
    <t>ELLINGTON FINANCIAL INC</t>
  </si>
  <si>
    <t>GBAB</t>
  </si>
  <si>
    <t>GUGGENHEIM TAX MUN BD &amp; I G DB T</t>
  </si>
  <si>
    <t>HBM</t>
  </si>
  <si>
    <t>HUDBAY MINERALS INC</t>
  </si>
  <si>
    <t>REMX</t>
  </si>
  <si>
    <t>GLCN</t>
  </si>
  <si>
    <t>PSLV</t>
  </si>
  <si>
    <t>SPROTT PHYSICAL SILVER TRUST</t>
  </si>
  <si>
    <t>TAL</t>
  </si>
  <si>
    <t>T A L EDUCATION GROUP</t>
  </si>
  <si>
    <t>HYI</t>
  </si>
  <si>
    <t>WESTERN ASSET HIGH YLD DEF OP FD</t>
  </si>
  <si>
    <t>LYB</t>
  </si>
  <si>
    <t>LYONDELLBASELL INDUSTRIES N V</t>
  </si>
  <si>
    <t>MULN</t>
  </si>
  <si>
    <t>MULLEN AUTOMOTIVE INC</t>
  </si>
  <si>
    <t>HRZN</t>
  </si>
  <si>
    <t>HORIZON TECHNOLOGY FINANCE CORP</t>
  </si>
  <si>
    <t>BIMI</t>
  </si>
  <si>
    <t>BIMI INTERNATIONAL MEDICAL INC</t>
  </si>
  <si>
    <t>PACB</t>
  </si>
  <si>
    <t>PACIFIC BIOSCIENCES CALIF INC</t>
  </si>
  <si>
    <t>VRA</t>
  </si>
  <si>
    <t>VERA BRADLEY INC</t>
  </si>
  <si>
    <t>BAH</t>
  </si>
  <si>
    <t>BOOZ ALLEN HAMILTON HOLDING CORP</t>
  </si>
  <si>
    <t>DXF</t>
  </si>
  <si>
    <t>DUNXIN FINANCIAL HLDGS LTD</t>
  </si>
  <si>
    <t>PSF</t>
  </si>
  <si>
    <t>COHEN &amp; STEERS SLT PFD &amp; INC FD</t>
  </si>
  <si>
    <t>GM</t>
  </si>
  <si>
    <t>GENERAL MOTORS CO</t>
  </si>
  <si>
    <t>GOEX</t>
  </si>
  <si>
    <t>URA</t>
  </si>
  <si>
    <t>HHC</t>
  </si>
  <si>
    <t>HOWARD HUGHES CORP</t>
  </si>
  <si>
    <t>KMF</t>
  </si>
  <si>
    <t>KAYNE ANDERSON NEXT EN &amp; INF INC</t>
  </si>
  <si>
    <t>NOAH</t>
  </si>
  <si>
    <t>NOAH HOLDINGS LTD</t>
  </si>
  <si>
    <t>PCYG</t>
  </si>
  <si>
    <t>PARK CITY GROUP INC</t>
  </si>
  <si>
    <t>SMFG</t>
  </si>
  <si>
    <t>SUMITOMO MITSUI FINANCIAL GP INC</t>
  </si>
  <si>
    <t>CMRE</t>
  </si>
  <si>
    <t>COSTAMARE INC</t>
  </si>
  <si>
    <t>GLBS</t>
  </si>
  <si>
    <t>GLOBUS MARITIME LTD</t>
  </si>
  <si>
    <t>LPLA</t>
  </si>
  <si>
    <t>L P L FINANCIAL HOLDINGS INC</t>
  </si>
  <si>
    <t>ABUS</t>
  </si>
  <si>
    <t>ARBUTUS BIOPHARMA CORP</t>
  </si>
  <si>
    <t>TT</t>
  </si>
  <si>
    <t>TRANE TECHNOLOGIES PLC</t>
  </si>
  <si>
    <t>RFP</t>
  </si>
  <si>
    <t>RESOLUTE FOREST PRODUCTS INC</t>
  </si>
  <si>
    <t>DUST</t>
  </si>
  <si>
    <t>NUGT</t>
  </si>
  <si>
    <t>AG</t>
  </si>
  <si>
    <t>FIRST MAJESTIC SILVER CORP</t>
  </si>
  <si>
    <t>FRC</t>
  </si>
  <si>
    <t>FIRST REPUBLIC BANK S F NEW</t>
  </si>
  <si>
    <t>FLT</t>
  </si>
  <si>
    <t>FLEETCOR TECHNOLOGIES INC</t>
  </si>
  <si>
    <t>INFU</t>
  </si>
  <si>
    <t>INFUSYSTEM HOLDINGS INC</t>
  </si>
  <si>
    <t>KBWP</t>
  </si>
  <si>
    <t>INVESCO E T F TRUST II</t>
  </si>
  <si>
    <t>KBWD</t>
  </si>
  <si>
    <t>KBWY</t>
  </si>
  <si>
    <t>EDF</t>
  </si>
  <si>
    <t>VIRTUS STONE HARBOR EM MA IN FD</t>
  </si>
  <si>
    <t>KNX</t>
  </si>
  <si>
    <t>KNIGHT SWIFT TRANSPORT HDLGS INC</t>
  </si>
  <si>
    <t>TRGP</t>
  </si>
  <si>
    <t>TARGA RESOURCES CORP</t>
  </si>
  <si>
    <t>WD</t>
  </si>
  <si>
    <t>WALKER &amp; DUNLOP INC</t>
  </si>
  <si>
    <t>ACNB</t>
  </si>
  <si>
    <t>A C N B CORP</t>
  </si>
  <si>
    <t>HFBL</t>
  </si>
  <si>
    <t>HOME FEDERAL BANCORP INC LA</t>
  </si>
  <si>
    <t>LEDS</t>
  </si>
  <si>
    <t>SEMILEDS CORP</t>
  </si>
  <si>
    <t>IBM</t>
  </si>
  <si>
    <t>INTERNATIONAL BUSINESS MACHS COR</t>
  </si>
  <si>
    <t>TROO</t>
  </si>
  <si>
    <t>T R O O P S INC</t>
  </si>
  <si>
    <t>ASMB</t>
  </si>
  <si>
    <t>ASSEMBLY BIOSCIENCES INC</t>
  </si>
  <si>
    <t>PSHG</t>
  </si>
  <si>
    <t>PERFORMANCE SHIPPING INC</t>
  </si>
  <si>
    <t>OFED</t>
  </si>
  <si>
    <t>OCONEE FEDERAL FINANCIAL CORP</t>
  </si>
  <si>
    <t>OXLC</t>
  </si>
  <si>
    <t>OXFORD LANE CAPITAL CORP</t>
  </si>
  <si>
    <t>VXUS</t>
  </si>
  <si>
    <t>VANGUARD STAR FUNDS</t>
  </si>
  <si>
    <t>HDGE</t>
  </si>
  <si>
    <t>AAT</t>
  </si>
  <si>
    <t>AMERICAN ASSETS TRUST INC</t>
  </si>
  <si>
    <t>ACP</t>
  </si>
  <si>
    <t>ABRDN INCOME CREDIT STRATS FUND</t>
  </si>
  <si>
    <t>BKU</t>
  </si>
  <si>
    <t>BANKUNITED INC</t>
  </si>
  <si>
    <t>BGX</t>
  </si>
  <si>
    <t>BLACKSTONE LG SHT CR INC FD</t>
  </si>
  <si>
    <t>GNT</t>
  </si>
  <si>
    <t>GAMCO NATURAL RES GOLD &amp; INC TR</t>
  </si>
  <si>
    <t>IBIO</t>
  </si>
  <si>
    <t>IBIO INC</t>
  </si>
  <si>
    <t>PFX</t>
  </si>
  <si>
    <t>PHENIXFIN CORP</t>
  </si>
  <si>
    <t>VIXM</t>
  </si>
  <si>
    <t>PROSHARES TRUST II</t>
  </si>
  <si>
    <t>VIXY</t>
  </si>
  <si>
    <t>XTL</t>
  </si>
  <si>
    <t>SPDR SERIES TRUST</t>
  </si>
  <si>
    <t>XHE</t>
  </si>
  <si>
    <t>SCHM</t>
  </si>
  <si>
    <t>SCHWAB STRATEGIC TRUST</t>
  </si>
  <si>
    <t>SCHH</t>
  </si>
  <si>
    <t>WTMF</t>
  </si>
  <si>
    <t>AGRO</t>
  </si>
  <si>
    <t>ADECOAGRO S A</t>
  </si>
  <si>
    <t>AFT</t>
  </si>
  <si>
    <t>APOLLO SENIOR FLTG RATE FUND INC</t>
  </si>
  <si>
    <t>ASEA</t>
  </si>
  <si>
    <t>KMI</t>
  </si>
  <si>
    <t>KINDER MORGAN INC</t>
  </si>
  <si>
    <t>EDIV</t>
  </si>
  <si>
    <t>INN</t>
  </si>
  <si>
    <t>SUMMIT HOTEL PROPERTIES INC</t>
  </si>
  <si>
    <t>WRN</t>
  </si>
  <si>
    <t>WESTERN COPPER &amp; GOLD CORP</t>
  </si>
  <si>
    <t>ITT</t>
  </si>
  <si>
    <t>I T T INC</t>
  </si>
  <si>
    <t>ACRX</t>
  </si>
  <si>
    <t>ACELRX PHARMACEUTICALS INC</t>
  </si>
  <si>
    <t>LAB</t>
  </si>
  <si>
    <t>STANDARD BIOTOOLS INC</t>
  </si>
  <si>
    <t>NXTG</t>
  </si>
  <si>
    <t>FIRST TRUST E T F II</t>
  </si>
  <si>
    <t>GEVO</t>
  </si>
  <si>
    <t>GEVO INC</t>
  </si>
  <si>
    <t>PCRX</t>
  </si>
  <si>
    <t>PACIRA BIOSCIENCES INC</t>
  </si>
  <si>
    <t>APO</t>
  </si>
  <si>
    <t>APOLLO GLOBAL MANAGEMENT INC NEW</t>
  </si>
  <si>
    <t>XTNT</t>
  </si>
  <si>
    <t>XTANT MEDICAL HOLDINGS INC</t>
  </si>
  <si>
    <t>BCX</t>
  </si>
  <si>
    <t>BLACKROCK RESOUR &amp; COMM STRAT TR</t>
  </si>
  <si>
    <t>FF</t>
  </si>
  <si>
    <t>FUTUREFUEL CORP</t>
  </si>
  <si>
    <t>ARGT</t>
  </si>
  <si>
    <t>HCA</t>
  </si>
  <si>
    <t>H C A HEALTHCARE INC</t>
  </si>
  <si>
    <t>HII</t>
  </si>
  <si>
    <t>HUNTINGTON INGALLS INDS INC</t>
  </si>
  <si>
    <t>HDV</t>
  </si>
  <si>
    <t>MCHI</t>
  </si>
  <si>
    <t>MX</t>
  </si>
  <si>
    <t>MAGNACHIP SEMICONDUCTOR CORP</t>
  </si>
  <si>
    <t>BKLN</t>
  </si>
  <si>
    <t>SJB</t>
  </si>
  <si>
    <t>PROSHARES TRUST</t>
  </si>
  <si>
    <t>AL</t>
  </si>
  <si>
    <t>AIR LEASE CORP</t>
  </si>
  <si>
    <t>UAN</t>
  </si>
  <si>
    <t>C V R PARTNERS LP</t>
  </si>
  <si>
    <t>FPA</t>
  </si>
  <si>
    <t>FIRST TR EXCH TRD ALPHADEX FD II</t>
  </si>
  <si>
    <t>FEP</t>
  </si>
  <si>
    <t>FLN</t>
  </si>
  <si>
    <t>FBZ</t>
  </si>
  <si>
    <t>FCA</t>
  </si>
  <si>
    <t>FJP</t>
  </si>
  <si>
    <t>FDT</t>
  </si>
  <si>
    <t>FEM</t>
  </si>
  <si>
    <t>FNY</t>
  </si>
  <si>
    <t>FIRST TR EXCH TRD ALPHADEX FD</t>
  </si>
  <si>
    <t>FNK</t>
  </si>
  <si>
    <t>FYC</t>
  </si>
  <si>
    <t>FYT</t>
  </si>
  <si>
    <t>IHD</t>
  </si>
  <si>
    <t>VOYA EMERG MKTS HI INC DIV EQ FD</t>
  </si>
  <si>
    <t>TBX</t>
  </si>
  <si>
    <t>UJB</t>
  </si>
  <si>
    <t>SQNS</t>
  </si>
  <si>
    <t>SEQUANS COMMUNICATIONS S A</t>
  </si>
  <si>
    <t>STAG</t>
  </si>
  <si>
    <t>STAG INDUSTRIAL INC</t>
  </si>
  <si>
    <t>ARCO</t>
  </si>
  <si>
    <t>ARCOS DORADOS HOLDINGS INC</t>
  </si>
  <si>
    <t>SSSS</t>
  </si>
  <si>
    <t>SURO CAPITAL CORP</t>
  </si>
  <si>
    <t>PFLT</t>
  </si>
  <si>
    <t>PENNANTPARK FLOATING RT CAP LTD</t>
  </si>
  <si>
    <t>SVVC</t>
  </si>
  <si>
    <t>FIRSTHAND TECHNOLOGY VAL FD INC</t>
  </si>
  <si>
    <t>VNET</t>
  </si>
  <si>
    <t>VNET GROUP INC</t>
  </si>
  <si>
    <t>XTN</t>
  </si>
  <si>
    <t>HEQ</t>
  </si>
  <si>
    <t>JOHN HANCOCK HEDGED EQ &amp; INC FD</t>
  </si>
  <si>
    <t>NGL</t>
  </si>
  <si>
    <t>N G L ENERGY PARTNERS LP</t>
  </si>
  <si>
    <t>NMFC</t>
  </si>
  <si>
    <t>NEW MOUNTAIN FINANCE CORP</t>
  </si>
  <si>
    <t>JSD</t>
  </si>
  <si>
    <t>NUVEEN SHORT DUR CR OPPTYS FD</t>
  </si>
  <si>
    <t>FENG</t>
  </si>
  <si>
    <t>PHOENIX NEW MEDIA LTD</t>
  </si>
  <si>
    <t>SPLV</t>
  </si>
  <si>
    <t>SPHB</t>
  </si>
  <si>
    <t>RLJ</t>
  </si>
  <si>
    <t>R L J LODGING TRUST</t>
  </si>
  <si>
    <t>RENN</t>
  </si>
  <si>
    <t>RENREN INC</t>
  </si>
  <si>
    <t>SR</t>
  </si>
  <si>
    <t>SPIRE INC</t>
  </si>
  <si>
    <t>THR</t>
  </si>
  <si>
    <t>THERMON GROUP HOLDINGS INC</t>
  </si>
  <si>
    <t>VOC</t>
  </si>
  <si>
    <t>V O C ENERGY TRUST</t>
  </si>
  <si>
    <t>KOS</t>
  </si>
  <si>
    <t>KOSMOS ENERGY LTD DE</t>
  </si>
  <si>
    <t>AMPE</t>
  </si>
  <si>
    <t>AMPIO PHARMACEUTICALS INC</t>
  </si>
  <si>
    <t>SAVE</t>
  </si>
  <si>
    <t>SPIRIT AIRLINES INC</t>
  </si>
  <si>
    <t>CARZ</t>
  </si>
  <si>
    <t>MITT</t>
  </si>
  <si>
    <t>A G MORTGAGE INVESTMENT TR INC</t>
  </si>
  <si>
    <t>EMO</t>
  </si>
  <si>
    <t>CLEARBRIDGE ENERGY MID OP FD INC</t>
  </si>
  <si>
    <t>LODE</t>
  </si>
  <si>
    <t>COMSTOCK INC</t>
  </si>
  <si>
    <t>DBEM</t>
  </si>
  <si>
    <t>D B X ETF TRUST</t>
  </si>
  <si>
    <t>DBGR</t>
  </si>
  <si>
    <t>DBJP</t>
  </si>
  <si>
    <t>CURE</t>
  </si>
  <si>
    <t>ROOF</t>
  </si>
  <si>
    <t>INDEXIQ E T F TRUST</t>
  </si>
  <si>
    <t>CCLP</t>
  </si>
  <si>
    <t>C S I COMPRESSCO L P</t>
  </si>
  <si>
    <t>MPC</t>
  </si>
  <si>
    <t>MARATHON PETROLEUM CORP</t>
  </si>
  <si>
    <t>SPGP</t>
  </si>
  <si>
    <t>INVESCO E T F TRUST</t>
  </si>
  <si>
    <t>SPVM</t>
  </si>
  <si>
    <t>VATE</t>
  </si>
  <si>
    <t>INNOVATE CORP</t>
  </si>
  <si>
    <t>AMCX</t>
  </si>
  <si>
    <t>A M C NETWORKS INC</t>
  </si>
  <si>
    <t>GRFS</t>
  </si>
  <si>
    <t>GRIFOLS S A</t>
  </si>
  <si>
    <t>THTX</t>
  </si>
  <si>
    <t>THERATECHNOLOGIES INC</t>
  </si>
  <si>
    <t>DPG</t>
  </si>
  <si>
    <t>DUFF &amp; PHELPS UTIL AND INF FD I</t>
  </si>
  <si>
    <t>HDG</t>
  </si>
  <si>
    <t>SXC</t>
  </si>
  <si>
    <t>SUNCOKE ENERGY INC</t>
  </si>
  <si>
    <t>BLRX</t>
  </si>
  <si>
    <t>BIOLINERX LTD</t>
  </si>
  <si>
    <t>CHEF</t>
  </si>
  <si>
    <t>CHEFS WAREHOUSE INC</t>
  </si>
  <si>
    <t>HZNP</t>
  </si>
  <si>
    <t>HORIZON THERAPEUTICS PLC</t>
  </si>
  <si>
    <t>IROQ</t>
  </si>
  <si>
    <t>I F BANCORP INC</t>
  </si>
  <si>
    <t>SKYY</t>
  </si>
  <si>
    <t>ZG</t>
  </si>
  <si>
    <t>ZILLOW GROUP INC</t>
  </si>
  <si>
    <t>AREN</t>
  </si>
  <si>
    <t>ARENA GROUP HOLDINGS INC</t>
  </si>
  <si>
    <t>EEMS</t>
  </si>
  <si>
    <t>ISHARES INC</t>
  </si>
  <si>
    <t>MORT</t>
  </si>
  <si>
    <t>FIF</t>
  </si>
  <si>
    <t>FIRST TRUST ENERGY INFRASTR FUND</t>
  </si>
  <si>
    <t>TILT</t>
  </si>
  <si>
    <t>FLEXSHARES TRUST</t>
  </si>
  <si>
    <t>GUNR</t>
  </si>
  <si>
    <t>FBIN</t>
  </si>
  <si>
    <t>FORTUNE BRANDS INNOVATIONS INC</t>
  </si>
  <si>
    <t>FSM</t>
  </si>
  <si>
    <t>FORTUNA SILVER MINES INC</t>
  </si>
  <si>
    <t>BTAL</t>
  </si>
  <si>
    <t>A G F INVESTMENTS TRUST</t>
  </si>
  <si>
    <t>FNV</t>
  </si>
  <si>
    <t>FRANCO NEVADA CORP</t>
  </si>
  <si>
    <t>PFIG</t>
  </si>
  <si>
    <t>XHS</t>
  </si>
  <si>
    <t>XSW</t>
  </si>
  <si>
    <t>XAR</t>
  </si>
  <si>
    <t>CANE</t>
  </si>
  <si>
    <t>TEUCRIUM COMMODITY TRUST</t>
  </si>
  <si>
    <t>WEAT</t>
  </si>
  <si>
    <t>SOYB</t>
  </si>
  <si>
    <t>FMNB</t>
  </si>
  <si>
    <t>FARMERS NATIONAL BANC CORP</t>
  </si>
  <si>
    <t>LCNB</t>
  </si>
  <si>
    <t>L C N B CORP</t>
  </si>
  <si>
    <t>SURE</t>
  </si>
  <si>
    <t>GNE</t>
  </si>
  <si>
    <t>GENIE ENERGY LTD</t>
  </si>
  <si>
    <t>LEMB</t>
  </si>
  <si>
    <t>ACWV</t>
  </si>
  <si>
    <t>EEMV</t>
  </si>
  <si>
    <t>EFAV</t>
  </si>
  <si>
    <t>USMV</t>
  </si>
  <si>
    <t>SVXY</t>
  </si>
  <si>
    <t>UVXY</t>
  </si>
  <si>
    <t>KOLD</t>
  </si>
  <si>
    <t>BOIL</t>
  </si>
  <si>
    <t>SCHD</t>
  </si>
  <si>
    <t>TTP</t>
  </si>
  <si>
    <t>TORTOISE PIPELINE &amp; ENER FD INC</t>
  </si>
  <si>
    <t>XYL</t>
  </si>
  <si>
    <t>XYLEM INC</t>
  </si>
  <si>
    <t>UI</t>
  </si>
  <si>
    <t>UBIQUITI INC</t>
  </si>
  <si>
    <t>BUI</t>
  </si>
  <si>
    <t>BLACKROCK UTIL INFRA &amp; PWR OP TR</t>
  </si>
  <si>
    <t>PVL</t>
  </si>
  <si>
    <t>PERMIANVILLE ROYAL TRUST</t>
  </si>
  <si>
    <t>VAC</t>
  </si>
  <si>
    <t>MARRIOTT VACATIONS WORLDWIDE COR</t>
  </si>
  <si>
    <t>KBWR</t>
  </si>
  <si>
    <t>KBWB</t>
  </si>
  <si>
    <t>CPER</t>
  </si>
  <si>
    <t>UNITED STATES CMDTY INDEX FDS TR</t>
  </si>
  <si>
    <t>APTV</t>
  </si>
  <si>
    <t>APTIV PLC</t>
  </si>
  <si>
    <t>ACHC</t>
  </si>
  <si>
    <t>ACADIA HEALTHCARE CO INC</t>
  </si>
  <si>
    <t>GRPN</t>
  </si>
  <si>
    <t>GROUPON INC</t>
  </si>
  <si>
    <t>LUMO</t>
  </si>
  <si>
    <t>LUMOS PHARMA INC</t>
  </si>
  <si>
    <t>SOCL</t>
  </si>
  <si>
    <t>GREK</t>
  </si>
  <si>
    <t>LPI</t>
  </si>
  <si>
    <t>LAREDO PETROLEUM INC</t>
  </si>
  <si>
    <t>BBH</t>
  </si>
  <si>
    <t>OIH</t>
  </si>
  <si>
    <t>PPH</t>
  </si>
  <si>
    <t>RTH</t>
  </si>
  <si>
    <t>SMH</t>
  </si>
  <si>
    <t>CPRI</t>
  </si>
  <si>
    <t>CAPRI HOLDINGS LTD</t>
  </si>
  <si>
    <t>FBIO</t>
  </si>
  <si>
    <t>FORTRESS BIOTECH INC</t>
  </si>
  <si>
    <t>TRIP</t>
  </si>
  <si>
    <t>TRIPADVISOR INC</t>
  </si>
  <si>
    <t>DBL</t>
  </si>
  <si>
    <t>DOUBLELINE OPPORTUN CREDIT FUND</t>
  </si>
  <si>
    <t>EMX</t>
  </si>
  <si>
    <t>E M X ROYALTY CORP</t>
  </si>
  <si>
    <t>GWRE</t>
  </si>
  <si>
    <t>GUIDEWIRE SOFTWARE INC</t>
  </si>
  <si>
    <t>URTH</t>
  </si>
  <si>
    <t>POST</t>
  </si>
  <si>
    <t>POST HOLDINGS INC</t>
  </si>
  <si>
    <t>EELV</t>
  </si>
  <si>
    <t>IDLV</t>
  </si>
  <si>
    <t>RINF</t>
  </si>
  <si>
    <t>RLGT</t>
  </si>
  <si>
    <t>RADIANT LOGISTICS INC</t>
  </si>
  <si>
    <t>BOTJ</t>
  </si>
  <si>
    <t>BANK OF JAMES FINL GROUP INC</t>
  </si>
  <si>
    <t>VSTM</t>
  </si>
  <si>
    <t>VERASTEM INC</t>
  </si>
  <si>
    <t>CPAC</t>
  </si>
  <si>
    <t>CEMENTOS PACASMAYO S A A</t>
  </si>
  <si>
    <t>EPAM</t>
  </si>
  <si>
    <t>EPAM SYSTEMS INC</t>
  </si>
  <si>
    <t>FGM</t>
  </si>
  <si>
    <t>FKU</t>
  </si>
  <si>
    <t>FSZ</t>
  </si>
  <si>
    <t>FEMS</t>
  </si>
  <si>
    <t>FDTS</t>
  </si>
  <si>
    <t>DVYA</t>
  </si>
  <si>
    <t>DVYE</t>
  </si>
  <si>
    <t>SLVP</t>
  </si>
  <si>
    <t>RING</t>
  </si>
  <si>
    <t>FILL</t>
  </si>
  <si>
    <t>VEGI</t>
  </si>
  <si>
    <t>PICK</t>
  </si>
  <si>
    <t>MTDR</t>
  </si>
  <si>
    <t>MATADOR RESOURCES CO</t>
  </si>
  <si>
    <t>EEMO</t>
  </si>
  <si>
    <t>IDMO</t>
  </si>
  <si>
    <t>PRLB</t>
  </si>
  <si>
    <t>PROTO LABS INC</t>
  </si>
  <si>
    <t>SPGM</t>
  </si>
  <si>
    <t>SLCA</t>
  </si>
  <si>
    <t>U S SILICA HOLDINGS INC</t>
  </si>
  <si>
    <t>VGI</t>
  </si>
  <si>
    <t>VIRTUS GLOBAL MULTI SECTR INC FD</t>
  </si>
  <si>
    <t>BCOV</t>
  </si>
  <si>
    <t>BRIGHTCOVE INC</t>
  </si>
  <si>
    <t>OIG</t>
  </si>
  <si>
    <t>ORBITAL INFRASTRUCTURE GROUP INC</t>
  </si>
  <si>
    <t>EEMA</t>
  </si>
  <si>
    <t>HMST</t>
  </si>
  <si>
    <t>HOMESTREET INC</t>
  </si>
  <si>
    <t>NUWE</t>
  </si>
  <si>
    <t>NUWELLIS INC</t>
  </si>
  <si>
    <t>ALSN</t>
  </si>
  <si>
    <t>ALLISON TRANSMISSION HLDGS INC</t>
  </si>
  <si>
    <t>BBDO</t>
  </si>
  <si>
    <t>BANCO BRADESCO S A</t>
  </si>
  <si>
    <t>QQQE</t>
  </si>
  <si>
    <t>BWG</t>
  </si>
  <si>
    <t>BRANDYWINEGLOBAL GL IN OP FD INC</t>
  </si>
  <si>
    <t>TTT</t>
  </si>
  <si>
    <t>RM</t>
  </si>
  <si>
    <t>REGIONAL MANAGEMENT CORP</t>
  </si>
  <si>
    <t>NL</t>
  </si>
  <si>
    <t>N L INDUSTRIES INC</t>
  </si>
  <si>
    <t>ZWS</t>
  </si>
  <si>
    <t>ZURN ELKAY WATER SOLUTIONS CORP</t>
  </si>
  <si>
    <t>TAGS</t>
  </si>
  <si>
    <t>VIPS</t>
  </si>
  <si>
    <t>VIPSHOP HOLDINGS LTD</t>
  </si>
  <si>
    <t>YELP</t>
  </si>
  <si>
    <t>YELP INC</t>
  </si>
  <si>
    <t>CSTE</t>
  </si>
  <si>
    <t>CAESARSTONE SDOT YAM LTD</t>
  </si>
  <si>
    <t>EMCB</t>
  </si>
  <si>
    <t>ENPH</t>
  </si>
  <si>
    <t>ENPHASE ENERGY INC</t>
  </si>
  <si>
    <t>GALT</t>
  </si>
  <si>
    <t>GALECTIN THERAPEUTICS INC</t>
  </si>
  <si>
    <t>MACK</t>
  </si>
  <si>
    <t>MERRIMACK PHARMACEUTICALS INC</t>
  </si>
  <si>
    <t>MTSI</t>
  </si>
  <si>
    <t>MACOM TECHNOLOGY SOLS HLDS INC</t>
  </si>
  <si>
    <t>HEAR</t>
  </si>
  <si>
    <t>TURTLE BEACH CORP</t>
  </si>
  <si>
    <t>FET</t>
  </si>
  <si>
    <t>FORUM ENERGY TECHNOLOGIES INC</t>
  </si>
  <si>
    <t>MLPA</t>
  </si>
  <si>
    <t>MRC</t>
  </si>
  <si>
    <t>M R C GLOBAL INC</t>
  </si>
  <si>
    <t>MOAT</t>
  </si>
  <si>
    <t>TMQ</t>
  </si>
  <si>
    <t>TRILOGY METALS INC</t>
  </si>
  <si>
    <t>JRI</t>
  </si>
  <si>
    <t>NUVEEN REAL ASSET INC &amp; GRWTH FD</t>
  </si>
  <si>
    <t>PBA</t>
  </si>
  <si>
    <t>PEMBINA PIPELINE CORP</t>
  </si>
  <si>
    <t>PSX</t>
  </si>
  <si>
    <t>PHILLIPS 66</t>
  </si>
  <si>
    <t>RLY</t>
  </si>
  <si>
    <t>SSGA ACTIVE TRUST</t>
  </si>
  <si>
    <t>INKM</t>
  </si>
  <si>
    <t>SPLP</t>
  </si>
  <si>
    <t>STEEL PARTNERS HOLDINGS LP</t>
  </si>
  <si>
    <t>CLIR</t>
  </si>
  <si>
    <t>CLEARSIGN TECHNOLOGIES CORP</t>
  </si>
  <si>
    <t>FRGI</t>
  </si>
  <si>
    <t>FIESTA RESTAURANT GROUP INC</t>
  </si>
  <si>
    <t>IMMP</t>
  </si>
  <si>
    <t>IMMUTEP LTD</t>
  </si>
  <si>
    <t>SPLK</t>
  </si>
  <si>
    <t>SPLUNK INC</t>
  </si>
  <si>
    <t>GYLD</t>
  </si>
  <si>
    <t>ARROW E T F TRUST</t>
  </si>
  <si>
    <t>TLYS</t>
  </si>
  <si>
    <t>TILLYS INC</t>
  </si>
  <si>
    <t>WMC</t>
  </si>
  <si>
    <t>WESTERN ASSET MORTGAGE CAP CORP</t>
  </si>
  <si>
    <t>TGLS</t>
  </si>
  <si>
    <t>TECNOGLASS INC</t>
  </si>
  <si>
    <t>CG</t>
  </si>
  <si>
    <t>CARLYLE GROUP L P</t>
  </si>
  <si>
    <t>META</t>
  </si>
  <si>
    <t>META PLATFORMS INC</t>
  </si>
  <si>
    <t>SUPN</t>
  </si>
  <si>
    <t>SUPERNUS PHARMACEUTICALS INC</t>
  </si>
  <si>
    <t>CRDF</t>
  </si>
  <si>
    <t>CARDIFF ONCOLOGY INC</t>
  </si>
  <si>
    <t>IDEX</t>
  </si>
  <si>
    <t>IDEANOMICS INC</t>
  </si>
  <si>
    <t>SDOG</t>
  </si>
  <si>
    <t>ALEX</t>
  </si>
  <si>
    <t>ALEXANDER &amp; BALDWIN INC NEW</t>
  </si>
  <si>
    <t>CTR</t>
  </si>
  <si>
    <t>CLEARBRIDGE MLP &amp; MID TOT RET FD</t>
  </si>
  <si>
    <t>EMLP</t>
  </si>
  <si>
    <t>FIRST TRUST E T F IV</t>
  </si>
  <si>
    <t>GURU</t>
  </si>
  <si>
    <t>HR</t>
  </si>
  <si>
    <t>HEALTHCARE REALTY TRUST INC NEW</t>
  </si>
  <si>
    <t>MMD</t>
  </si>
  <si>
    <t>MAINSTAY MACKAY DEFTERM M OPP FD</t>
  </si>
  <si>
    <t>NOW</t>
  </si>
  <si>
    <t>SERVICENOW INC</t>
  </si>
  <si>
    <t>TROX</t>
  </si>
  <si>
    <t>TRONOX HOLDINGS PLC</t>
  </si>
  <si>
    <t>CEMI</t>
  </si>
  <si>
    <t>CHEMBIO DIAGNOSTICS INC</t>
  </si>
  <si>
    <t>SONN</t>
  </si>
  <si>
    <t>SONNET BIOTHERAPEUTICS HLDGS INC</t>
  </si>
  <si>
    <t>LDP</t>
  </si>
  <si>
    <t>COHEN &amp; STEERS LTD DUR PFD &amp; INC</t>
  </si>
  <si>
    <t>NGVC</t>
  </si>
  <si>
    <t>NATRL GROCERS BY VIT COTTAGE INC</t>
  </si>
  <si>
    <t>JPI</t>
  </si>
  <si>
    <t>NUVEEN PFD &amp; INCOME TERM FUND</t>
  </si>
  <si>
    <t>PANW</t>
  </si>
  <si>
    <t>PALO ALTO NETWORKS INC</t>
  </si>
  <si>
    <t>DWAS</t>
  </si>
  <si>
    <t>NDP</t>
  </si>
  <si>
    <t>TORTOISE ENERGY INDPNDCE FD INC</t>
  </si>
  <si>
    <t>CHUY</t>
  </si>
  <si>
    <t>CHUYS HOLDINGS INC</t>
  </si>
  <si>
    <t>FIVE</t>
  </si>
  <si>
    <t>FIVE BELOW INC</t>
  </si>
  <si>
    <t>FSBW</t>
  </si>
  <si>
    <t>F S BANCORP INC</t>
  </si>
  <si>
    <t>HTBI</t>
  </si>
  <si>
    <t>HOMETRUST BANCSHARES INC</t>
  </si>
  <si>
    <t>FRG</t>
  </si>
  <si>
    <t>FRANCHISE GROUP INC</t>
  </si>
  <si>
    <t>GMED</t>
  </si>
  <si>
    <t>GLOBUS MEDICAL INC</t>
  </si>
  <si>
    <t>SAND</t>
  </si>
  <si>
    <t>SANDSTORM GOLD LTD</t>
  </si>
  <si>
    <t>MANU</t>
  </si>
  <si>
    <t>MANCHESTER UNITED PLC</t>
  </si>
  <si>
    <t>BLMN</t>
  </si>
  <si>
    <t>BLOOMIN BRANDS INC</t>
  </si>
  <si>
    <t>MDIV</t>
  </si>
  <si>
    <t>FIRST TRUST E T F VI</t>
  </si>
  <si>
    <t>PFMT</t>
  </si>
  <si>
    <t>PERFORMANT FINANCIAL CORP</t>
  </si>
  <si>
    <t>SFBC</t>
  </si>
  <si>
    <t>SOUND FINANCIAL BANCORP INC</t>
  </si>
  <si>
    <t>TDIV</t>
  </si>
  <si>
    <t>TTSH</t>
  </si>
  <si>
    <t>TILE SHOP HOLDINGS INC</t>
  </si>
  <si>
    <t>BGB</t>
  </si>
  <si>
    <t>BLACKSTONE STRATEGIC CREDIT FUND</t>
  </si>
  <si>
    <t>NXG</t>
  </si>
  <si>
    <t>N X G NEXTGEN INFRA INCOME FUND</t>
  </si>
  <si>
    <t>TLTE</t>
  </si>
  <si>
    <t>TLTD</t>
  </si>
  <si>
    <t>BSMX</t>
  </si>
  <si>
    <t>BANCO SANTANDER MEXICO S A</t>
  </si>
  <si>
    <t>HY</t>
  </si>
  <si>
    <t>HYSTER YALE MATERIALS HANDLG INC</t>
  </si>
  <si>
    <t>FM</t>
  </si>
  <si>
    <t>NBHC</t>
  </si>
  <si>
    <t>NATIONAL BANK HOLDINGS CORP</t>
  </si>
  <si>
    <t>SMLP</t>
  </si>
  <si>
    <t>SUMMIT MIDSTREAM PARTNERS LP</t>
  </si>
  <si>
    <t>SUN</t>
  </si>
  <si>
    <t>SUNOCO LP</t>
  </si>
  <si>
    <t>PNR</t>
  </si>
  <si>
    <t>PENTAIR PLC</t>
  </si>
  <si>
    <t>CXSE</t>
  </si>
  <si>
    <t>LFVN</t>
  </si>
  <si>
    <t>LIFEVANTAGE CORP</t>
  </si>
  <si>
    <t>QLYS</t>
  </si>
  <si>
    <t>QUALYS INC</t>
  </si>
  <si>
    <t>BGH</t>
  </si>
  <si>
    <t>BARINGS GLOBAL SH DUR HI YLD FD</t>
  </si>
  <si>
    <t>BERY</t>
  </si>
  <si>
    <t>BERRY GLOBAL GROUP INC</t>
  </si>
  <si>
    <t>QMN</t>
  </si>
  <si>
    <t>IXUS</t>
  </si>
  <si>
    <t>IEFA</t>
  </si>
  <si>
    <t>OLN</t>
  </si>
  <si>
    <t>OLIN CORP</t>
  </si>
  <si>
    <t>IEMG</t>
  </si>
  <si>
    <t>CAPL</t>
  </si>
  <si>
    <t>CROSSAMERICA PARTNERS LP</t>
  </si>
  <si>
    <t>MPLX</t>
  </si>
  <si>
    <t>M P L X L P</t>
  </si>
  <si>
    <t>SPHD</t>
  </si>
  <si>
    <t>PBYI</t>
  </si>
  <si>
    <t>PUMA BIOTECHNOLOGY INC</t>
  </si>
  <si>
    <t>HOUS</t>
  </si>
  <si>
    <t>ANYWHERE REAL ESTATE INC</t>
  </si>
  <si>
    <t>VLU</t>
  </si>
  <si>
    <t>MMTM</t>
  </si>
  <si>
    <t>SSTK</t>
  </si>
  <si>
    <t>SHUTTERSTOCK INC</t>
  </si>
  <si>
    <t>EDI</t>
  </si>
  <si>
    <t>VIRTUS STONE HARBOR EM TO IN FD</t>
  </si>
  <si>
    <t>WDAY</t>
  </si>
  <si>
    <t>WORKDAY INC</t>
  </si>
  <si>
    <t>AMBA</t>
  </si>
  <si>
    <t>AMBARELLA INC</t>
  </si>
  <si>
    <t>FANG</t>
  </si>
  <si>
    <t>DIAMONDBACK ENERGY INC</t>
  </si>
  <si>
    <t>ICPT</t>
  </si>
  <si>
    <t>INTERCEPT PHARMACEUTICALS INC</t>
  </si>
  <si>
    <t>APEN</t>
  </si>
  <si>
    <t>APOLLO ENDOSURGERY INC</t>
  </si>
  <si>
    <t>MRCC</t>
  </si>
  <si>
    <t>MONROE CAPITAL CORP</t>
  </si>
  <si>
    <t>RGLS</t>
  </si>
  <si>
    <t>REGULUS THERAPEUTICS INC</t>
  </si>
  <si>
    <t>VTIP</t>
  </si>
  <si>
    <t>VANGUARD MALVERN FUNDS</t>
  </si>
  <si>
    <t>ARDC</t>
  </si>
  <si>
    <t>ARES DYNAMIC CREDIT ALLOC FD INC</t>
  </si>
  <si>
    <t>LND</t>
  </si>
  <si>
    <t>BRASILAGRO BRAZIL AGR REAL ES CO</t>
  </si>
  <si>
    <t>DKL</t>
  </si>
  <si>
    <t>DELEK LOGISTICS PARTNERS L P</t>
  </si>
  <si>
    <t>SILJ</t>
  </si>
  <si>
    <t>E T F MANAGERS TRUST</t>
  </si>
  <si>
    <t>FEI</t>
  </si>
  <si>
    <t>FIRST TRUST MLP &amp; ENERGY INC FD</t>
  </si>
  <si>
    <t>SNLN</t>
  </si>
  <si>
    <t>HIGHLAND FUNDS I</t>
  </si>
  <si>
    <t>RH</t>
  </si>
  <si>
    <t>R H</t>
  </si>
  <si>
    <t>PCG</t>
  </si>
  <si>
    <t>P G &amp; E CORP</t>
  </si>
  <si>
    <t>ATOS</t>
  </si>
  <si>
    <t>ATOSSA THERAPEUTICS INC</t>
  </si>
  <si>
    <t>CHMG</t>
  </si>
  <si>
    <t>CHEMUNG FINANCIAL CORP</t>
  </si>
  <si>
    <t>OFS</t>
  </si>
  <si>
    <t>O F S CAPITAL CORP</t>
  </si>
  <si>
    <t>WHLR</t>
  </si>
  <si>
    <t>WHEELER REAL ESTATE INV TR INC</t>
  </si>
  <si>
    <t>YY</t>
  </si>
  <si>
    <t>JOYY INC</t>
  </si>
  <si>
    <t>NEO</t>
  </si>
  <si>
    <t>NEOGENOMICS INC</t>
  </si>
  <si>
    <t>PRTA</t>
  </si>
  <si>
    <t>PROTHENA CORP PLC</t>
  </si>
  <si>
    <t>RDHL</t>
  </si>
  <si>
    <t>REDHILL BIOPHARMA LTD</t>
  </si>
  <si>
    <t>UIHC</t>
  </si>
  <si>
    <t>UNITED INSURANCE HOLDINGS CORP</t>
  </si>
  <si>
    <t>WHF</t>
  </si>
  <si>
    <t>WHITEHORSE FINANCE INC</t>
  </si>
  <si>
    <t>ABBV</t>
  </si>
  <si>
    <t>ABBVIE INC</t>
  </si>
  <si>
    <t>QDEF</t>
  </si>
  <si>
    <t>QDYN</t>
  </si>
  <si>
    <t>QDF</t>
  </si>
  <si>
    <t>NID</t>
  </si>
  <si>
    <t>NUVEEN INTER DURAT MUNI TERM FD</t>
  </si>
  <si>
    <t>PBF</t>
  </si>
  <si>
    <t>P B F ENERGY INC</t>
  </si>
  <si>
    <t>PHDG</t>
  </si>
  <si>
    <t>INVESCO ACTIVELY MANAGED ETF TR</t>
  </si>
  <si>
    <t>SPPP</t>
  </si>
  <si>
    <t>SPROTT PHYSICAL PLATN &amp; PALLA TR</t>
  </si>
  <si>
    <t>WES</t>
  </si>
  <si>
    <t>WESTERN MIDSTREAM PARTNERS L P</t>
  </si>
  <si>
    <t>BFAM</t>
  </si>
  <si>
    <t>BRIGHT HORIZONS FAM SOL INC NEW</t>
  </si>
  <si>
    <t>VTOL</t>
  </si>
  <si>
    <t>BRISTOW GROUP INC</t>
  </si>
  <si>
    <t>TPH</t>
  </si>
  <si>
    <t>TRI POINTE HOMES INC</t>
  </si>
  <si>
    <t>USAC</t>
  </si>
  <si>
    <t>U S A COMPRESSION PARTNERS LP</t>
  </si>
  <si>
    <t>ACST</t>
  </si>
  <si>
    <t>ACASTI PHARMA INC</t>
  </si>
  <si>
    <t>JXJT</t>
  </si>
  <si>
    <t>JX LUXVENTURE LTD</t>
  </si>
  <si>
    <t>HGEN</t>
  </si>
  <si>
    <t>HUMANIGEN INC</t>
  </si>
  <si>
    <t>LAND</t>
  </si>
  <si>
    <t>GLADSTONE LAND CORP</t>
  </si>
  <si>
    <t>FWONA</t>
  </si>
  <si>
    <t>LIBERTY MEDIA CORP 3RD NEW</t>
  </si>
  <si>
    <t>NCLH</t>
  </si>
  <si>
    <t>NORWEGIAN CRUISE LINE HLDGS LTD</t>
  </si>
  <si>
    <t>AGI</t>
  </si>
  <si>
    <t>ALAMOS GOLD INC NEW</t>
  </si>
  <si>
    <t>AIF</t>
  </si>
  <si>
    <t>APOLLO TACTICAL INCOME FD INC</t>
  </si>
  <si>
    <t>BIT</t>
  </si>
  <si>
    <t>BLACKROCK MULTI SECTOR INCOME TR</t>
  </si>
  <si>
    <t>BCC</t>
  </si>
  <si>
    <t>BOISE CASCADE CO</t>
  </si>
  <si>
    <t>AMS</t>
  </si>
  <si>
    <t>AMERICAN SHARED HOSPITAL SVCS</t>
  </si>
  <si>
    <t>FPE</t>
  </si>
  <si>
    <t>FIRST TRUST E T F III</t>
  </si>
  <si>
    <t>BIZD</t>
  </si>
  <si>
    <t>NIQ</t>
  </si>
  <si>
    <t>NUVEEN INTER DUR QLTY MUNI TM FD</t>
  </si>
  <si>
    <t>ORC</t>
  </si>
  <si>
    <t>ORCHID ISLAND CAPITAL INC</t>
  </si>
  <si>
    <t>AMSWA</t>
  </si>
  <si>
    <t>AMERICAN SOFTWARE INC</t>
  </si>
  <si>
    <t>XSLV</t>
  </si>
  <si>
    <t>XMLV</t>
  </si>
  <si>
    <t>LGLV</t>
  </si>
  <si>
    <t>SMLV</t>
  </si>
  <si>
    <t>SBSW</t>
  </si>
  <si>
    <t>SIBANYE STILLWATER LTD</t>
  </si>
  <si>
    <t>TU</t>
  </si>
  <si>
    <t>TELUS CORP</t>
  </si>
  <si>
    <t>RC</t>
  </si>
  <si>
    <t>READY CAPITAL CORP</t>
  </si>
  <si>
    <t>ZTS</t>
  </si>
  <si>
    <t>ZOETIS INC</t>
  </si>
  <si>
    <t>HYLS</t>
  </si>
  <si>
    <t>HROW</t>
  </si>
  <si>
    <t>HARROW HEALTH INC</t>
  </si>
  <si>
    <t>INBK</t>
  </si>
  <si>
    <t>FIRST INTERNET BANCORP</t>
  </si>
  <si>
    <t>ORMP</t>
  </si>
  <si>
    <t>ORAMED PHARMACEUTICALS INC</t>
  </si>
  <si>
    <t>MINC</t>
  </si>
  <si>
    <t>APAM</t>
  </si>
  <si>
    <t>ARTISAN PARTNERS ASSET MGMT INC</t>
  </si>
  <si>
    <t>ETX</t>
  </si>
  <si>
    <t>EATON VANCE MUNI INC 2028 TM TR</t>
  </si>
  <si>
    <t>LFT</t>
  </si>
  <si>
    <t>LUMENT FINANCE TRUST INC</t>
  </si>
  <si>
    <t>MRIN</t>
  </si>
  <si>
    <t>MARIN SOFTWARE INC</t>
  </si>
  <si>
    <t>MODN</t>
  </si>
  <si>
    <t>MODEL N INC</t>
  </si>
  <si>
    <t>NML</t>
  </si>
  <si>
    <t>NEUBERGER BERMAN MLP &amp; EN INC FD</t>
  </si>
  <si>
    <t>VET</t>
  </si>
  <si>
    <t>VERMILION ENERGY INC</t>
  </si>
  <si>
    <t>ENTA</t>
  </si>
  <si>
    <t>ENANTA PHARMACEUTICALS INC</t>
  </si>
  <si>
    <t>IPDN</t>
  </si>
  <si>
    <t>PROFESSIONAL DIVERSITY NETWK INC</t>
  </si>
  <si>
    <t>KORU</t>
  </si>
  <si>
    <t>BRZU</t>
  </si>
  <si>
    <t>DMB</t>
  </si>
  <si>
    <t>B N Y MELLON MUNI BD INFRA FD IN</t>
  </si>
  <si>
    <t>EVTC</t>
  </si>
  <si>
    <t>EVERTEC INC</t>
  </si>
  <si>
    <t>IQDE</t>
  </si>
  <si>
    <t>IQDY</t>
  </si>
  <si>
    <t>IQDF</t>
  </si>
  <si>
    <t>NGE</t>
  </si>
  <si>
    <t>HASI</t>
  </si>
  <si>
    <t>HANNON ARMSTRONG SUST INFRA CAP</t>
  </si>
  <si>
    <t>NSPR</t>
  </si>
  <si>
    <t>INSPIREMD INC</t>
  </si>
  <si>
    <t>SIZE</t>
  </si>
  <si>
    <t>VLUE</t>
  </si>
  <si>
    <t>MTUM</t>
  </si>
  <si>
    <t>PEP</t>
  </si>
  <si>
    <t>PEPSICO INC</t>
  </si>
  <si>
    <t>SEAS</t>
  </si>
  <si>
    <t>SEAWORLD ENTERTAINMENT INC</t>
  </si>
  <si>
    <t>TMHC</t>
  </si>
  <si>
    <t>TAYLOR MORRISON HOME CORP</t>
  </si>
  <si>
    <t>TXMD</t>
  </si>
  <si>
    <t>THERAPEUTICSMD INC</t>
  </si>
  <si>
    <t>KNOP</t>
  </si>
  <si>
    <t>KNOT OFFSHORE PARTNERS LP</t>
  </si>
  <si>
    <t>CMRX</t>
  </si>
  <si>
    <t>CHIMERIX INC</t>
  </si>
  <si>
    <t>IBTX</t>
  </si>
  <si>
    <t>INDEPENDENT BANK GROUP INC</t>
  </si>
  <si>
    <t>MDXG</t>
  </si>
  <si>
    <t>MIMEDX GROUP INC</t>
  </si>
  <si>
    <t>MICT</t>
  </si>
  <si>
    <t>M I C T INC</t>
  </si>
  <si>
    <t>TPST</t>
  </si>
  <si>
    <t>TEMPEST THERAPEUTICS INC</t>
  </si>
  <si>
    <t>AHH</t>
  </si>
  <si>
    <t>ARMADA HOFFLER PROPERTIES INC</t>
  </si>
  <si>
    <t>EARN</t>
  </si>
  <si>
    <t>ELLINGTON RESIDENTIAL MTG REIT</t>
  </si>
  <si>
    <t>MO</t>
  </si>
  <si>
    <t>ALTRIA GROUP INC</t>
  </si>
  <si>
    <t>VOYA</t>
  </si>
  <si>
    <t>VOYA FINANCIAL INC</t>
  </si>
  <si>
    <t>IVH</t>
  </si>
  <si>
    <t>DELAWARE IVY HIGH INC OPP FUND</t>
  </si>
  <si>
    <t>RITM</t>
  </si>
  <si>
    <t>RITHM CAPITAL CORP</t>
  </si>
  <si>
    <t>PFSI</t>
  </si>
  <si>
    <t>PENNYMAC FINANCIAL SVCS INC NEW</t>
  </si>
  <si>
    <t>IQV</t>
  </si>
  <si>
    <t>IQVIA HOLDINGS INC</t>
  </si>
  <si>
    <t>WDIV</t>
  </si>
  <si>
    <t>CSTM</t>
  </si>
  <si>
    <t>CONSTELLIUM S E</t>
  </si>
  <si>
    <t>ARCT</t>
  </si>
  <si>
    <t>ARCTURUS THERAPEUTICS HLDNGS INC</t>
  </si>
  <si>
    <t>AMBC</t>
  </si>
  <si>
    <t>AMBAC FINANCIAL GROUP INC</t>
  </si>
  <si>
    <t>CUBI</t>
  </si>
  <si>
    <t>CUSTOMERS BANCORP INC</t>
  </si>
  <si>
    <t>DGRW</t>
  </si>
  <si>
    <t>FTSL</t>
  </si>
  <si>
    <t>COP</t>
  </si>
  <si>
    <t>CONOCOPHILLIPS</t>
  </si>
  <si>
    <t>KMDA</t>
  </si>
  <si>
    <t>KAMADA LTD</t>
  </si>
  <si>
    <t>NRC</t>
  </si>
  <si>
    <t>NATIONAL RESEARCH CORP</t>
  </si>
  <si>
    <t>PVH</t>
  </si>
  <si>
    <t>P V H CORP</t>
  </si>
  <si>
    <t>BLUE</t>
  </si>
  <si>
    <t>BLUEBIRD BIO INC</t>
  </si>
  <si>
    <t>CDW</t>
  </si>
  <si>
    <t>C D W CORP NEW</t>
  </si>
  <si>
    <t>DXJS</t>
  </si>
  <si>
    <t>ESPR</t>
  </si>
  <si>
    <t>ESPERION THERAPEUTICS INC NEW</t>
  </si>
  <si>
    <t>GOGO</t>
  </si>
  <si>
    <t>GOGO INC</t>
  </si>
  <si>
    <t>NDLS</t>
  </si>
  <si>
    <t>NOODLES &amp; CO</t>
  </si>
  <si>
    <t>NSTG</t>
  </si>
  <si>
    <t>NANOSTRING TECHNOLOGIES INC</t>
  </si>
  <si>
    <t>NWSA</t>
  </si>
  <si>
    <t>NEWS CORP NEW</t>
  </si>
  <si>
    <t>NWS</t>
  </si>
  <si>
    <t>NBSE</t>
  </si>
  <si>
    <t>NEUBASE THERAPEUTICS INC</t>
  </si>
  <si>
    <t>PTCT</t>
  </si>
  <si>
    <t>P T C THERAPEUTICS INC</t>
  </si>
  <si>
    <t>SAMG</t>
  </si>
  <si>
    <t>SILVERCREST ASSET MNGMNT GRP INC</t>
  </si>
  <si>
    <t>IDOG</t>
  </si>
  <si>
    <t>BFOR</t>
  </si>
  <si>
    <t>AIRI</t>
  </si>
  <si>
    <t>AIR INDUSTRIES GROUP</t>
  </si>
  <si>
    <t>BTG</t>
  </si>
  <si>
    <t>B2GOLD CORP</t>
  </si>
  <si>
    <t>COTY</t>
  </si>
  <si>
    <t>COTY INC</t>
  </si>
  <si>
    <t>PW</t>
  </si>
  <si>
    <t>POWER REIT</t>
  </si>
  <si>
    <t>LITB</t>
  </si>
  <si>
    <t>LIGHTINTHEBOX HOLDING CO LTD</t>
  </si>
  <si>
    <t>ISRA</t>
  </si>
  <si>
    <t>PGHY</t>
  </si>
  <si>
    <t>PGZ</t>
  </si>
  <si>
    <t>PRINCIPAL REAL ESTATE INCOME FD</t>
  </si>
  <si>
    <t>AMGN</t>
  </si>
  <si>
    <t>AMGEN INC</t>
  </si>
  <si>
    <t>BEP</t>
  </si>
  <si>
    <t>BROOKFIELD RENEWABLE PARTNERS LP</t>
  </si>
  <si>
    <t>AENZ</t>
  </si>
  <si>
    <t>AENZA S A A</t>
  </si>
  <si>
    <t>QUAL</t>
  </si>
  <si>
    <t>KIO</t>
  </si>
  <si>
    <t>K K R INCOME OPPORTUNITIES FUND</t>
  </si>
  <si>
    <t>ONVO</t>
  </si>
  <si>
    <t>ORGANOVO HOLDINGS INC</t>
  </si>
  <si>
    <t>DOC</t>
  </si>
  <si>
    <t>PHYSICIANS REALTY TRUST</t>
  </si>
  <si>
    <t>REXR</t>
  </si>
  <si>
    <t>REXFORD INDUSTRIAL REALTY INC</t>
  </si>
  <si>
    <t>SPSM</t>
  </si>
  <si>
    <t>SRC</t>
  </si>
  <si>
    <t>SPIRIT REALTY CAPITAL INC NEW</t>
  </si>
  <si>
    <t>AGIO</t>
  </si>
  <si>
    <t>AGIOS PHARMACEUTICALS INC</t>
  </si>
  <si>
    <t>LIND</t>
  </si>
  <si>
    <t>LINDBLAD EXPEDITIONS HLDS INC</t>
  </si>
  <si>
    <t>HSTO</t>
  </si>
  <si>
    <t>HISTOGEN INC</t>
  </si>
  <si>
    <t>DGRS</t>
  </si>
  <si>
    <t>NHWK</t>
  </si>
  <si>
    <t>NIGHTHAWK BIOSCIENCES INK</t>
  </si>
  <si>
    <t>MRTX</t>
  </si>
  <si>
    <t>MIRATI THERAPEUTICS INC</t>
  </si>
  <si>
    <t>ONTX</t>
  </si>
  <si>
    <t>ONCONOVA THERAPEUTICS INC</t>
  </si>
  <si>
    <t>VISL</t>
  </si>
  <si>
    <t>VISLINK TECHNOLOGIES INC</t>
  </si>
  <si>
    <t>AMH</t>
  </si>
  <si>
    <t>AMERICAN HOMES 4 RENT</t>
  </si>
  <si>
    <t>FMF</t>
  </si>
  <si>
    <t>FIRST TRUST E T F V</t>
  </si>
  <si>
    <t>MLPX</t>
  </si>
  <si>
    <t>IRT</t>
  </si>
  <si>
    <t>INDEPENDENCE REALTY TRUST INC</t>
  </si>
  <si>
    <t>PGEN</t>
  </si>
  <si>
    <t>PRECIGEN INC</t>
  </si>
  <si>
    <t>MIXT</t>
  </si>
  <si>
    <t>MIX TELEMATICS LTD</t>
  </si>
  <si>
    <t>MUSA</t>
  </si>
  <si>
    <t>MURPHY USA INC</t>
  </si>
  <si>
    <t>FNDE</t>
  </si>
  <si>
    <t>FNDC</t>
  </si>
  <si>
    <t>FNDF</t>
  </si>
  <si>
    <t>FNDA</t>
  </si>
  <si>
    <t>FNDX</t>
  </si>
  <si>
    <t>FNDB</t>
  </si>
  <si>
    <t>SPNT</t>
  </si>
  <si>
    <t>SIRIUSPOINT LTD</t>
  </si>
  <si>
    <t>XPRO</t>
  </si>
  <si>
    <t>EXPRO GROUP HOLDINGS N V</t>
  </si>
  <si>
    <t>ASC</t>
  </si>
  <si>
    <t>ARDMORE SHIPPING CORP</t>
  </si>
  <si>
    <t>GLG</t>
  </si>
  <si>
    <t>TD HOLDINGS INC</t>
  </si>
  <si>
    <t>VYNT</t>
  </si>
  <si>
    <t>VYANT BIO INC</t>
  </si>
  <si>
    <t>DGRE</t>
  </si>
  <si>
    <t>FOXF</t>
  </si>
  <si>
    <t>FOX FACTORY HOLDING CORP</t>
  </si>
  <si>
    <t>KWEB</t>
  </si>
  <si>
    <t>KRANESHARES TRUST</t>
  </si>
  <si>
    <t>SFM</t>
  </si>
  <si>
    <t>SPROUTS FARMERS MARKET INC</t>
  </si>
  <si>
    <t>TNXP</t>
  </si>
  <si>
    <t>TONIX PHARMACEUTICALS HLDG CORP</t>
  </si>
  <si>
    <t>FID</t>
  </si>
  <si>
    <t>AAMC</t>
  </si>
  <si>
    <t>ALTISOURCE ASSET MANAGEMENT CORP</t>
  </si>
  <si>
    <t>CEN</t>
  </si>
  <si>
    <t>CENTER COAST BRF MLP &amp; EN INF FD</t>
  </si>
  <si>
    <t>VLRS</t>
  </si>
  <si>
    <t>CONTROLADORA VUELA COMP DE AVIA</t>
  </si>
  <si>
    <t>NNVC</t>
  </si>
  <si>
    <t>NANOVIRICIDES INC</t>
  </si>
  <si>
    <t>SIRE</t>
  </si>
  <si>
    <t>SISECAM RESOURCES LP</t>
  </si>
  <si>
    <t>PED</t>
  </si>
  <si>
    <t>PEDEVCO CORP</t>
  </si>
  <si>
    <t>RNG</t>
  </si>
  <si>
    <t>RINGCENTRAL INC</t>
  </si>
  <si>
    <t>REI</t>
  </si>
  <si>
    <t>RING ENERGY INC</t>
  </si>
  <si>
    <t>SAIC</t>
  </si>
  <si>
    <t>SCIENCE APPLICATIONS INTL CORP</t>
  </si>
  <si>
    <t>CNHI</t>
  </si>
  <si>
    <t>C N H INDUSTRIAL N V</t>
  </si>
  <si>
    <t>AAOI</t>
  </si>
  <si>
    <t>APPLIED OPTOELECTRONICS INC</t>
  </si>
  <si>
    <t>BNFT</t>
  </si>
  <si>
    <t>BENEFITFOCUS INC</t>
  </si>
  <si>
    <t>LRFC</t>
  </si>
  <si>
    <t>LOGAN RIDGE FINANCE CORP</t>
  </si>
  <si>
    <t>EVOK</t>
  </si>
  <si>
    <t>EVOKE PHARMA INC</t>
  </si>
  <si>
    <t>NVEE</t>
  </si>
  <si>
    <t>N V 5 GLOBAL INC</t>
  </si>
  <si>
    <t>ISEE</t>
  </si>
  <si>
    <t>IVERIC BIO INC</t>
  </si>
  <si>
    <t>PINC</t>
  </si>
  <si>
    <t>PREMIER INC</t>
  </si>
  <si>
    <t>PPSI</t>
  </si>
  <si>
    <t>PIONEER POWER SOLUTIONS INC</t>
  </si>
  <si>
    <t>TCFC</t>
  </si>
  <si>
    <t>COMMUNITY FINANCIAL CORP MD</t>
  </si>
  <si>
    <t>DOOR</t>
  </si>
  <si>
    <t>MASONITE INTERNATIONAL CORP NEW</t>
  </si>
  <si>
    <t>RIGS</t>
  </si>
  <si>
    <t>AR</t>
  </si>
  <si>
    <t>ANTERO RESOURCES CORP</t>
  </si>
  <si>
    <t>BRX</t>
  </si>
  <si>
    <t>BRIXMOR PROPERTY GROUP INC</t>
  </si>
  <si>
    <t>BURL</t>
  </si>
  <si>
    <t>BURLINGTON STORES INC</t>
  </si>
  <si>
    <t>CHMI</t>
  </si>
  <si>
    <t>CHERRY HILL MORTGAGE INVEST CORP</t>
  </si>
  <si>
    <t>CPS</t>
  </si>
  <si>
    <t>COOPER STANDARD HOLDINGS INC</t>
  </si>
  <si>
    <t>HAUZ</t>
  </si>
  <si>
    <t>DBEU</t>
  </si>
  <si>
    <t>JDST</t>
  </si>
  <si>
    <t>JNUG</t>
  </si>
  <si>
    <t>ESBA</t>
  </si>
  <si>
    <t>EMPIRE STATE REALTY OP LP</t>
  </si>
  <si>
    <t>OGCP</t>
  </si>
  <si>
    <t>FISK</t>
  </si>
  <si>
    <t>ESRT</t>
  </si>
  <si>
    <t>EMPIRE STATE REALTY TRUST INC</t>
  </si>
  <si>
    <t>FDIS</t>
  </si>
  <si>
    <t>FIDELITY COVINGTON TRUST</t>
  </si>
  <si>
    <t>FSTA</t>
  </si>
  <si>
    <t>FENY</t>
  </si>
  <si>
    <t>FNCL</t>
  </si>
  <si>
    <t>FHLC</t>
  </si>
  <si>
    <t>FIDU</t>
  </si>
  <si>
    <t>FTEC</t>
  </si>
  <si>
    <t>FUTY</t>
  </si>
  <si>
    <t>FCOM</t>
  </si>
  <si>
    <t>FMAT</t>
  </si>
  <si>
    <t>NFRA</t>
  </si>
  <si>
    <t>MMI</t>
  </si>
  <si>
    <t>MARCUS &amp; MILLICHAP INC</t>
  </si>
  <si>
    <t>PAGP</t>
  </si>
  <si>
    <t>PLAINS G P HOLDINGS LP</t>
  </si>
  <si>
    <t>NOBL</t>
  </si>
  <si>
    <t>RMAX</t>
  </si>
  <si>
    <t>RE MAX HOLDINGS INC</t>
  </si>
  <si>
    <t>IPO</t>
  </si>
  <si>
    <t>RENAISSANCE CAPITAL GREENWICH FD</t>
  </si>
  <si>
    <t>RGT</t>
  </si>
  <si>
    <t>ROYCE GLOBAL VALUE TRUST INC</t>
  </si>
  <si>
    <t>OMF</t>
  </si>
  <si>
    <t>ONEMAIN HOLDINGS INC</t>
  </si>
  <si>
    <t>VEEV</t>
  </si>
  <si>
    <t>VEEVA SYSTEMS INC</t>
  </si>
  <si>
    <t>VJET</t>
  </si>
  <si>
    <t>VOXELJET AG</t>
  </si>
  <si>
    <t>ESNT</t>
  </si>
  <si>
    <t>ESSENT GROUP LTD</t>
  </si>
  <si>
    <t>COMM</t>
  </si>
  <si>
    <t>COMMSCOPE HOLDING CO INC</t>
  </si>
  <si>
    <t>CRTO</t>
  </si>
  <si>
    <t>CRITEO S A</t>
  </si>
  <si>
    <t>DXGE</t>
  </si>
  <si>
    <t>FATE</t>
  </si>
  <si>
    <t>FATE THERAPEUTICS INC</t>
  </si>
  <si>
    <t>FTGC</t>
  </si>
  <si>
    <t>FIRST TRUST E T F VII</t>
  </si>
  <si>
    <t>GLPI</t>
  </si>
  <si>
    <t>GAMING &amp; LEISURE PROPERTIES INC</t>
  </si>
  <si>
    <t>MGNX</t>
  </si>
  <si>
    <t>MACROGENICS INC</t>
  </si>
  <si>
    <t>PBPB</t>
  </si>
  <si>
    <t>POTBELLY CORP</t>
  </si>
  <si>
    <t>ROBO</t>
  </si>
  <si>
    <t>EXCHANGE TRADED CONCEPTS TR</t>
  </si>
  <si>
    <t>SRNE</t>
  </si>
  <si>
    <t>SORRENTO THERAPEUTICS INC</t>
  </si>
  <si>
    <t>VCYT</t>
  </si>
  <si>
    <t>VERACYTE INC</t>
  </si>
  <si>
    <t>VIDI</t>
  </si>
  <si>
    <t>E T F SERIES SOLUTIONS</t>
  </si>
  <si>
    <t>ENFR</t>
  </si>
  <si>
    <t>BHR</t>
  </si>
  <si>
    <t>BRAEMAR HOTELS &amp; RESORTS INC</t>
  </si>
  <si>
    <t>CANF</t>
  </si>
  <si>
    <t>CAN FITE BIOPHARMA LTD</t>
  </si>
  <si>
    <t>CHGG</t>
  </si>
  <si>
    <t>CHEGG INC</t>
  </si>
  <si>
    <t>TCS</t>
  </si>
  <si>
    <t>CONTAINER STORE GROUP INC</t>
  </si>
  <si>
    <t>ASHR</t>
  </si>
  <si>
    <t>KODK</t>
  </si>
  <si>
    <t>EASTMAN KODAK CO</t>
  </si>
  <si>
    <t>SLB</t>
  </si>
  <si>
    <t>SCHLUMBERGER LTD</t>
  </si>
  <si>
    <t>BTCM</t>
  </si>
  <si>
    <t>B I T MINING LTD</t>
  </si>
  <si>
    <t>GQRE</t>
  </si>
  <si>
    <t>PGAL</t>
  </si>
  <si>
    <t>EMFM</t>
  </si>
  <si>
    <t>VNCE</t>
  </si>
  <si>
    <t>VINCE HOLDING CORP</t>
  </si>
  <si>
    <t>ALLE</t>
  </si>
  <si>
    <t>ALLEGION PLC</t>
  </si>
  <si>
    <t>EVGN</t>
  </si>
  <si>
    <t>EVOGENE LTD</t>
  </si>
  <si>
    <t>NVGS</t>
  </si>
  <si>
    <t>NAVIGATOR HOLDINGS LTD</t>
  </si>
  <si>
    <t>DLNG</t>
  </si>
  <si>
    <t>DYNAGAS L N G PARTNERS LP</t>
  </si>
  <si>
    <t>FRBA</t>
  </si>
  <si>
    <t>FIRST BANK</t>
  </si>
  <si>
    <t>IPWR</t>
  </si>
  <si>
    <t>IDEAL POWER INC</t>
  </si>
  <si>
    <t>KPTI</t>
  </si>
  <si>
    <t>KARYOPHARM THERAPEUTICS INC</t>
  </si>
  <si>
    <t>LGIH</t>
  </si>
  <si>
    <t>L G I HOMES INC</t>
  </si>
  <si>
    <t>NMIH</t>
  </si>
  <si>
    <t>N M I HOLDINGS INC</t>
  </si>
  <si>
    <t>TNDM</t>
  </si>
  <si>
    <t>TANDEM DIABETES CARE INC</t>
  </si>
  <si>
    <t>WIX</t>
  </si>
  <si>
    <t>WIX COM LTD</t>
  </si>
  <si>
    <t>AMC</t>
  </si>
  <si>
    <t>A M C ENTERTAINMENT HOLDINGS INC</t>
  </si>
  <si>
    <t>ARMK</t>
  </si>
  <si>
    <t>ARAMARK</t>
  </si>
  <si>
    <t>ATHM</t>
  </si>
  <si>
    <t>AUTOHOME INC</t>
  </si>
  <si>
    <t>FYLD</t>
  </si>
  <si>
    <t>CAMBRIA E T F TRUST</t>
  </si>
  <si>
    <t>UUUU</t>
  </si>
  <si>
    <t>ENERGY FUELS INC</t>
  </si>
  <si>
    <t>HLT</t>
  </si>
  <si>
    <t>HILTON WORLDWIDE HOLDINGS INC</t>
  </si>
  <si>
    <t>LIQT</t>
  </si>
  <si>
    <t>LIQTECH INTERNATIONAL INC</t>
  </si>
  <si>
    <t>NETI</t>
  </si>
  <si>
    <t>ENETI INC</t>
  </si>
  <si>
    <t>HYZD</t>
  </si>
  <si>
    <t>PANL</t>
  </si>
  <si>
    <t>PANGAEA LOGISTICS SOLUTIONS LTD</t>
  </si>
  <si>
    <t>RIBT</t>
  </si>
  <si>
    <t>RICEBRAN TECHNOLOGIES</t>
  </si>
  <si>
    <t>MMAT</t>
  </si>
  <si>
    <t>META MATERIALS INC</t>
  </si>
  <si>
    <t>XNCR</t>
  </si>
  <si>
    <t>XENCOR INC</t>
  </si>
  <si>
    <t>HOLD</t>
  </si>
  <si>
    <t>CPG</t>
  </si>
  <si>
    <t>CRESCENT POINT ENERGY CORP</t>
  </si>
  <si>
    <t>EURL</t>
  </si>
  <si>
    <t>OGS</t>
  </si>
  <si>
    <t>ONE GAS INC</t>
  </si>
  <si>
    <t>ESI</t>
  </si>
  <si>
    <t>ELEMENT SOLUTIONS INC</t>
  </si>
  <si>
    <t>MYMD</t>
  </si>
  <si>
    <t>MYMD PHARMACEUTICALS INC</t>
  </si>
  <si>
    <t>CARA</t>
  </si>
  <si>
    <t>CARA THERAPEUTICS INC</t>
  </si>
  <si>
    <t>EIGR</t>
  </si>
  <si>
    <t>EIGER BIOPHARMACEUTICALS INC</t>
  </si>
  <si>
    <t>AKTX</t>
  </si>
  <si>
    <t>AKARI THERAPEUTICS PLC</t>
  </si>
  <si>
    <t>FTHI</t>
  </si>
  <si>
    <t>FTQI</t>
  </si>
  <si>
    <t>GLYC</t>
  </si>
  <si>
    <t>GLYCOMIMETICS INC</t>
  </si>
  <si>
    <t>ITCI</t>
  </si>
  <si>
    <t>INTRA CELLULAR THERAPIES INC</t>
  </si>
  <si>
    <t>MBUU</t>
  </si>
  <si>
    <t>MALIBU BOATS INC</t>
  </si>
  <si>
    <t>NVFY</t>
  </si>
  <si>
    <t>NOVA LIFESTYLE INC</t>
  </si>
  <si>
    <t>RARE</t>
  </si>
  <si>
    <t>ULTRAGENYX PHARMACEUTICALS INC</t>
  </si>
  <si>
    <t>RDVY</t>
  </si>
  <si>
    <t>TVTX</t>
  </si>
  <si>
    <t>TRAVERE THERAPEUTICS INC</t>
  </si>
  <si>
    <t>TRVN</t>
  </si>
  <si>
    <t>TREVENA INC</t>
  </si>
  <si>
    <t>VUSE</t>
  </si>
  <si>
    <t>SINT</t>
  </si>
  <si>
    <t>SINTX TECHNOLOGIES INC</t>
  </si>
  <si>
    <t>BIOC</t>
  </si>
  <si>
    <t>BIOCEPT INC</t>
  </si>
  <si>
    <t>CNCE</t>
  </si>
  <si>
    <t>CONCERT PHARMACEUTICALS INC</t>
  </si>
  <si>
    <t>SESN</t>
  </si>
  <si>
    <t>SESEN BIO INC</t>
  </si>
  <si>
    <t>EGRX</t>
  </si>
  <si>
    <t>EAGLE PHARMACEUTICALS INC</t>
  </si>
  <si>
    <t>INGN</t>
  </si>
  <si>
    <t>INOGEN INC</t>
  </si>
  <si>
    <t>IPKW</t>
  </si>
  <si>
    <t>QURE</t>
  </si>
  <si>
    <t>UNIQURE N V</t>
  </si>
  <si>
    <t>RVNC</t>
  </si>
  <si>
    <t>REVANCE THERAPEUTICS INC</t>
  </si>
  <si>
    <t>PHIO</t>
  </si>
  <si>
    <t>PHIO PHARMACEUTICALS CORP</t>
  </si>
  <si>
    <t>SMLR</t>
  </si>
  <si>
    <t>SEMLER SCIENTIFIC INC</t>
  </si>
  <si>
    <t>VRNS</t>
  </si>
  <si>
    <t>VARONIS SYSTEMS INC</t>
  </si>
  <si>
    <t>IBP</t>
  </si>
  <si>
    <t>INSTALLED BUILDING PRODUCTS INC</t>
  </si>
  <si>
    <t>HEWG</t>
  </si>
  <si>
    <t>KN</t>
  </si>
  <si>
    <t>KNOWLES CORP</t>
  </si>
  <si>
    <t>LADR</t>
  </si>
  <si>
    <t>LADDER CAPITAL CORP</t>
  </si>
  <si>
    <t>GCI</t>
  </si>
  <si>
    <t>GANNETT CO INC</t>
  </si>
  <si>
    <t>GPRK</t>
  </si>
  <si>
    <t>GEOPARK LTD</t>
  </si>
  <si>
    <t>EDOG</t>
  </si>
  <si>
    <t>ATEN</t>
  </si>
  <si>
    <t>A10 NETWORKS INC</t>
  </si>
  <si>
    <t>ATNM</t>
  </si>
  <si>
    <t>ACTINIUM PHARMACEUTICALS INC</t>
  </si>
  <si>
    <t>GVAL</t>
  </si>
  <si>
    <t>OUT</t>
  </si>
  <si>
    <t>OUTFRONT MEDIA INC</t>
  </si>
  <si>
    <t>QUOT</t>
  </si>
  <si>
    <t>QUOTIENT TECHNOLOGY INC</t>
  </si>
  <si>
    <t>ENLC</t>
  </si>
  <si>
    <t>ENLINK MIDSTREAM LLC</t>
  </si>
  <si>
    <t>FPL</t>
  </si>
  <si>
    <t>FIRST TRUST NEW OPPS MLP &amp; EN FD</t>
  </si>
  <si>
    <t>TOLZ</t>
  </si>
  <si>
    <t>QTWO</t>
  </si>
  <si>
    <t>Q 2 HOLDINGS INC</t>
  </si>
  <si>
    <t>TSLX</t>
  </si>
  <si>
    <t>SIXTH ST SPECIALTY LENDING INC</t>
  </si>
  <si>
    <t>TNET</t>
  </si>
  <si>
    <t>TRINET GROUP INC</t>
  </si>
  <si>
    <t>XXII</t>
  </si>
  <si>
    <t>22ND CENTURY GROUP INC</t>
  </si>
  <si>
    <t>APOG</t>
  </si>
  <si>
    <t>APOGEE ENTERPRISES INC</t>
  </si>
  <si>
    <t>AIRR</t>
  </si>
  <si>
    <t>AKBA</t>
  </si>
  <si>
    <t>AKEBIA THERAPEUTICS INC</t>
  </si>
  <si>
    <t>AMRK</t>
  </si>
  <si>
    <t>A MARK PRECIOUS METALS INC</t>
  </si>
  <si>
    <t>NLTX</t>
  </si>
  <si>
    <t>NEOLEUKIN THERAPEUTICS INC</t>
  </si>
  <si>
    <t>BPTH</t>
  </si>
  <si>
    <t>BIO PATH HOLDINGS INC</t>
  </si>
  <si>
    <t>PLXP</t>
  </si>
  <si>
    <t>P L X PHARMA INC</t>
  </si>
  <si>
    <t>FV</t>
  </si>
  <si>
    <t>GLMD</t>
  </si>
  <si>
    <t>GALMED PHARMACEUTICALS LTD</t>
  </si>
  <si>
    <t>CVX</t>
  </si>
  <si>
    <t>CHEVRON CORP NEW</t>
  </si>
  <si>
    <t>GOOG</t>
  </si>
  <si>
    <t>ALPHABET INC</t>
  </si>
  <si>
    <t>BLBD</t>
  </si>
  <si>
    <t>BLUE BIRD CORP</t>
  </si>
  <si>
    <t>LE</t>
  </si>
  <si>
    <t>LANDS END INC</t>
  </si>
  <si>
    <t>LPCN</t>
  </si>
  <si>
    <t>LIPOCINE INC</t>
  </si>
  <si>
    <t>MDWD</t>
  </si>
  <si>
    <t>MEDIWOUND LTD</t>
  </si>
  <si>
    <t>PCTY</t>
  </si>
  <si>
    <t>PAYLOCITY HOLDING CORP</t>
  </si>
  <si>
    <t>PFIE</t>
  </si>
  <si>
    <t>PROFIRE ENERGY INC</t>
  </si>
  <si>
    <t>DDIV</t>
  </si>
  <si>
    <t>SCTL</t>
  </si>
  <si>
    <t>SOCIETAL CDMO INC</t>
  </si>
  <si>
    <t>PULM</t>
  </si>
  <si>
    <t>PULMATRIX INC</t>
  </si>
  <si>
    <t>TWOU</t>
  </si>
  <si>
    <t>2 U INC</t>
  </si>
  <si>
    <t>ARAV</t>
  </si>
  <si>
    <t>ARAVIVE INC</t>
  </si>
  <si>
    <t>WATT</t>
  </si>
  <si>
    <t>ENERGOUS CORP</t>
  </si>
  <si>
    <t>ALLY</t>
  </si>
  <si>
    <t>ALLY FINANCIAL INC</t>
  </si>
  <si>
    <t>CIO</t>
  </si>
  <si>
    <t>CITY OFFICE REIT INC</t>
  </si>
  <si>
    <t>CN</t>
  </si>
  <si>
    <t>FPI</t>
  </si>
  <si>
    <t>FARMLAND PARTNERS INC</t>
  </si>
  <si>
    <t>LEJU</t>
  </si>
  <si>
    <t>LEJU HOLDINGS LTD</t>
  </si>
  <si>
    <t>MC</t>
  </si>
  <si>
    <t>MOELIS &amp; CO</t>
  </si>
  <si>
    <t>PAYC</t>
  </si>
  <si>
    <t>PAYCOM SOFTWARE INC</t>
  </si>
  <si>
    <t>MGNI</t>
  </si>
  <si>
    <t>MAGNITE INC</t>
  </si>
  <si>
    <t>AGFS</t>
  </si>
  <si>
    <t>AGROFRESH SOLUTIONS INC</t>
  </si>
  <si>
    <t>DARE</t>
  </si>
  <si>
    <t>DARE BIOSCIENCE INC</t>
  </si>
  <si>
    <t>AAPL</t>
  </si>
  <si>
    <t>APPLE INC</t>
  </si>
  <si>
    <t>FIVN</t>
  </si>
  <si>
    <t>FIVE 9 INC</t>
  </si>
  <si>
    <t>HNNA</t>
  </si>
  <si>
    <t>HENNESSY ADVISORS INC</t>
  </si>
  <si>
    <t>NAVI</t>
  </si>
  <si>
    <t>NAVIENT CORP</t>
  </si>
  <si>
    <t>PAHC</t>
  </si>
  <si>
    <t>PHIBRO ANIMAL HEALTH CORP</t>
  </si>
  <si>
    <t>PFIS</t>
  </si>
  <si>
    <t>PEOPLES FINANCIAL SERVICES CORP</t>
  </si>
  <si>
    <t>FGF</t>
  </si>
  <si>
    <t>F G FINANCIAL GROUP INC NV</t>
  </si>
  <si>
    <t>SABR</t>
  </si>
  <si>
    <t>SABRE CORP</t>
  </si>
  <si>
    <t>SPWH</t>
  </si>
  <si>
    <t>SPORTSMANS WAREHOUSE HLDGS INC</t>
  </si>
  <si>
    <t>INPX</t>
  </si>
  <si>
    <t>INPIXON</t>
  </si>
  <si>
    <t>TEDU</t>
  </si>
  <si>
    <t>TARENA INTERNATIONAL INC</t>
  </si>
  <si>
    <t>IMUX</t>
  </si>
  <si>
    <t>IMMUNIC INC</t>
  </si>
  <si>
    <t>WB</t>
  </si>
  <si>
    <t>WEIBO CORP</t>
  </si>
  <si>
    <t>ARES</t>
  </si>
  <si>
    <t>ARES MANAGEMENT CORP</t>
  </si>
  <si>
    <t>CMCM</t>
  </si>
  <si>
    <t>CHEETAH MOBILE INC</t>
  </si>
  <si>
    <t>CVEO</t>
  </si>
  <si>
    <t>CIVEO CORP NEW</t>
  </si>
  <si>
    <t>ASHS</t>
  </si>
  <si>
    <t>SPUU</t>
  </si>
  <si>
    <t>HRTG</t>
  </si>
  <si>
    <t>HERITAGE INSURANCE HOLDINGS INC</t>
  </si>
  <si>
    <t>OUNZ</t>
  </si>
  <si>
    <t>VAN ECK MERK GOLD TRUST</t>
  </si>
  <si>
    <t>DNOW</t>
  </si>
  <si>
    <t>NOW INC</t>
  </si>
  <si>
    <t>VRP</t>
  </si>
  <si>
    <t>SDPI</t>
  </si>
  <si>
    <t>SUPERIOR DRILLING PRODUCTS INC</t>
  </si>
  <si>
    <t>EUDG</t>
  </si>
  <si>
    <t>LPG</t>
  </si>
  <si>
    <t>DORIAN L P G LTD</t>
  </si>
  <si>
    <t>GLOP</t>
  </si>
  <si>
    <t>GASLOG PARTNERS LP</t>
  </si>
  <si>
    <t>AGRX</t>
  </si>
  <si>
    <t>AGILE THERAPEUTICS INC</t>
  </si>
  <si>
    <t>ALDX</t>
  </si>
  <si>
    <t>ALDEYRA THERAPEUTICS INC</t>
  </si>
  <si>
    <t>BWFG</t>
  </si>
  <si>
    <t>BANKWELL FINANCIAL GROUP INC</t>
  </si>
  <si>
    <t>CTRE</t>
  </si>
  <si>
    <t>CARETRUST REIT INC</t>
  </si>
  <si>
    <t>FMB</t>
  </si>
  <si>
    <t>FIRST TR EXCHANGE TRADED FD III</t>
  </si>
  <si>
    <t>FMBH</t>
  </si>
  <si>
    <t>FIRST MID BANCSHARES INC</t>
  </si>
  <si>
    <t>JD</t>
  </si>
  <si>
    <t>J D COM INC</t>
  </si>
  <si>
    <t>NVCN</t>
  </si>
  <si>
    <t>NEOVASC INC</t>
  </si>
  <si>
    <t>OXBR</t>
  </si>
  <si>
    <t>OXBRIDGE RE HOLDINGS LTD</t>
  </si>
  <si>
    <t>QAT</t>
  </si>
  <si>
    <t>QRHC</t>
  </si>
  <si>
    <t>QUEST RESOURCE HOLDING CORP</t>
  </si>
  <si>
    <t>QTNT</t>
  </si>
  <si>
    <t>QUOTIENT LTD</t>
  </si>
  <si>
    <t>SCYX</t>
  </si>
  <si>
    <t>SCYNEXIS INC</t>
  </si>
  <si>
    <t>SFBS</t>
  </si>
  <si>
    <t>SERVISFIRST BANCSHARES INC</t>
  </si>
  <si>
    <t>TBPH</t>
  </si>
  <si>
    <t>THERAVANCE BIOPHARMA INC</t>
  </si>
  <si>
    <t>TOUR</t>
  </si>
  <si>
    <t>TUNIU CORP</t>
  </si>
  <si>
    <t>TRUE</t>
  </si>
  <si>
    <t>TRUECAR INC</t>
  </si>
  <si>
    <t>UAE</t>
  </si>
  <si>
    <t>RYAM</t>
  </si>
  <si>
    <t>RAYONIER ADVANCED MATERIALS INC</t>
  </si>
  <si>
    <t>TMST</t>
  </si>
  <si>
    <t>TIMKENSTEEL CORP</t>
  </si>
  <si>
    <t>DBRG</t>
  </si>
  <si>
    <t>DIGITALBRIDGE GROUP INC</t>
  </si>
  <si>
    <t>AY</t>
  </si>
  <si>
    <t>ATLANTICA SUSTAINABLE INFRA PLC</t>
  </si>
  <si>
    <t>AMPH</t>
  </si>
  <si>
    <t>AMPHASTAR PHARMACEUTICALS INC</t>
  </si>
  <si>
    <t>AMTX</t>
  </si>
  <si>
    <t>AEMETIS INC</t>
  </si>
  <si>
    <t>ARDX</t>
  </si>
  <si>
    <t>ARDELYX INC</t>
  </si>
  <si>
    <t>CBAY</t>
  </si>
  <si>
    <t>CYMABAY THERAPEUTICS INC</t>
  </si>
  <si>
    <t>GPRO</t>
  </si>
  <si>
    <t>GOPRO INC</t>
  </si>
  <si>
    <t>AMAT</t>
  </si>
  <si>
    <t>APPLIED MATERIALS INC</t>
  </si>
  <si>
    <t>MTLS</t>
  </si>
  <si>
    <t>MATERIALISE NV</t>
  </si>
  <si>
    <t>VRDN</t>
  </si>
  <si>
    <t>VIRIDIAN THERAPEUTICS INC</t>
  </si>
  <si>
    <t>XNET</t>
  </si>
  <si>
    <t>XUNLEI LTD</t>
  </si>
  <si>
    <t>LRMR</t>
  </si>
  <si>
    <t>LARIMAR THERAPEUTICS INC</t>
  </si>
  <si>
    <t>ANET</t>
  </si>
  <si>
    <t>ARISTA NETWORKS INC</t>
  </si>
  <si>
    <t>ASPN</t>
  </si>
  <si>
    <t>ASPEN AEROGELS INC</t>
  </si>
  <si>
    <t>CCS</t>
  </si>
  <si>
    <t>CENTURY COMMUNITIES INC</t>
  </si>
  <si>
    <t>UAVS</t>
  </si>
  <si>
    <t>AGEAGLE AERIAL SYSTEMS INC</t>
  </si>
  <si>
    <t>GGZ</t>
  </si>
  <si>
    <t>GABELLI GLOBAL SM &amp; MID CP VAL T</t>
  </si>
  <si>
    <t>DGRO</t>
  </si>
  <si>
    <t>IPAC</t>
  </si>
  <si>
    <t>IEUR</t>
  </si>
  <si>
    <t>NEP</t>
  </si>
  <si>
    <t>NEXTERA ENERGY PARTNERS LP</t>
  </si>
  <si>
    <t>QWLD</t>
  </si>
  <si>
    <t>QEMM</t>
  </si>
  <si>
    <t>QEFA</t>
  </si>
  <si>
    <t>VRTV</t>
  </si>
  <si>
    <t>VERITIV CORP</t>
  </si>
  <si>
    <t>WMS</t>
  </si>
  <si>
    <t>ADVANCED DRAINAGE SYSTEMS INC</t>
  </si>
  <si>
    <t>CTLT</t>
  </si>
  <si>
    <t>CATALENT INC</t>
  </si>
  <si>
    <t>REET</t>
  </si>
  <si>
    <t>CNXT</t>
  </si>
  <si>
    <t>PARR</t>
  </si>
  <si>
    <t>PAR PACIFIC HOLDINGS INC</t>
  </si>
  <si>
    <t>SYF</t>
  </si>
  <si>
    <t>SYNCHRONY FINANCIAL</t>
  </si>
  <si>
    <t>THQ</t>
  </si>
  <si>
    <t>TEKLA HEALTHCARE OPPS FD</t>
  </si>
  <si>
    <t>TSQ</t>
  </si>
  <si>
    <t>TOWNSQUARE MEDIA INC</t>
  </si>
  <si>
    <t>TRUP</t>
  </si>
  <si>
    <t>TRUPANION INC</t>
  </si>
  <si>
    <t>WLKP</t>
  </si>
  <si>
    <t>WESTLAKE CHEMICAL PARTNERS LP</t>
  </si>
  <si>
    <t>GLOB</t>
  </si>
  <si>
    <t>GLOBANT S A</t>
  </si>
  <si>
    <t>OEC</t>
  </si>
  <si>
    <t>ORION ENGINEERED CARBONS SA</t>
  </si>
  <si>
    <t>ADVM</t>
  </si>
  <si>
    <t>ADVERUM BIOTECHNOLOGIES INC</t>
  </si>
  <si>
    <t>ANY</t>
  </si>
  <si>
    <t>SPHERE 3D CORP NEW</t>
  </si>
  <si>
    <t>CDC</t>
  </si>
  <si>
    <t>VICTORY PORTFOLIOS II</t>
  </si>
  <si>
    <t>TKR</t>
  </si>
  <si>
    <t>TIMKEN CO</t>
  </si>
  <si>
    <t>CDNA</t>
  </si>
  <si>
    <t>CAREDX INC</t>
  </si>
  <si>
    <t>CFA</t>
  </si>
  <si>
    <t>HQY</t>
  </si>
  <si>
    <t>HEALTHEQUITY INC</t>
  </si>
  <si>
    <t>IFV</t>
  </si>
  <si>
    <t>IRMD</t>
  </si>
  <si>
    <t>IRADIMED CORP</t>
  </si>
  <si>
    <t>ISTR</t>
  </si>
  <si>
    <t>INVESTAR HOLDING CORP</t>
  </si>
  <si>
    <t>FWONK</t>
  </si>
  <si>
    <t>LOCO</t>
  </si>
  <si>
    <t>EL POLLO LOCO HOLDINGS INC</t>
  </si>
  <si>
    <t>MARA</t>
  </si>
  <si>
    <t>MARATHON DIGITAL HOLDINGS INC</t>
  </si>
  <si>
    <t>MRNS</t>
  </si>
  <si>
    <t>MARINUS PHARMACEUTICALS INC</t>
  </si>
  <si>
    <t>TR</t>
  </si>
  <si>
    <t>TOOTSIE ROLL INDS INC</t>
  </si>
  <si>
    <t>MTBC</t>
  </si>
  <si>
    <t>CARECLOUD INC</t>
  </si>
  <si>
    <t>MDVL</t>
  </si>
  <si>
    <t>MEDAVAIL HOLDINGS INC</t>
  </si>
  <si>
    <t>NERV</t>
  </si>
  <si>
    <t>MINERVA NEUROSCIENCES INC</t>
  </si>
  <si>
    <t>OCUL</t>
  </si>
  <si>
    <t>OCULAR THERAPEUTIX INC</t>
  </si>
  <si>
    <t>ENLV</t>
  </si>
  <si>
    <t>ENLIVEX THERAPEUTICS LTD</t>
  </si>
  <si>
    <t>SAGE</t>
  </si>
  <si>
    <t>SAGE THERAPEUTICS INC</t>
  </si>
  <si>
    <t>VIA</t>
  </si>
  <si>
    <t>VIA RENEWABLES INC</t>
  </si>
  <si>
    <t>WBIF</t>
  </si>
  <si>
    <t>ABSOLUTE SHARES TRUST</t>
  </si>
  <si>
    <t>WBIG</t>
  </si>
  <si>
    <t>WBIL</t>
  </si>
  <si>
    <t>ICD</t>
  </si>
  <si>
    <t>INDEPENDENCE CONTRACT DRILLING</t>
  </si>
  <si>
    <t>EFAD</t>
  </si>
  <si>
    <t>RYI</t>
  </si>
  <si>
    <t>RYERSON HOLDING CORP</t>
  </si>
  <si>
    <t>CLRB</t>
  </si>
  <si>
    <t>CELLECTAR BIOSCIENCES INC</t>
  </si>
  <si>
    <t>CSF</t>
  </si>
  <si>
    <t>CYTO</t>
  </si>
  <si>
    <t>ALTAMIRA THERAPEUTICS LTD</t>
  </si>
  <si>
    <t>HISF</t>
  </si>
  <si>
    <t>FTSM</t>
  </si>
  <si>
    <t>LTRPA</t>
  </si>
  <si>
    <t>LIBERTY TRIPADVISOR HOLDINGS INC</t>
  </si>
  <si>
    <t>LTRPB</t>
  </si>
  <si>
    <t>LMB</t>
  </si>
  <si>
    <t>LIMBACH HOLDINGS INC</t>
  </si>
  <si>
    <t>TTOO</t>
  </si>
  <si>
    <t>T2 BIOSYSTEMS INC</t>
  </si>
  <si>
    <t>CZR</t>
  </si>
  <si>
    <t>CAESARS ENTERTAINMENT INC DE</t>
  </si>
  <si>
    <t>VVX</t>
  </si>
  <si>
    <t>V 2 X INC</t>
  </si>
  <si>
    <t>ARKQ</t>
  </si>
  <si>
    <t>ARK E T F TRUST</t>
  </si>
  <si>
    <t>ARKW</t>
  </si>
  <si>
    <t>BABA</t>
  </si>
  <si>
    <t>ALIBABA GROUP HOLDING LTD</t>
  </si>
  <si>
    <t>CFG</t>
  </si>
  <si>
    <t>CITIZENS FINANCIAL GROUP INC</t>
  </si>
  <si>
    <t>DEEP</t>
  </si>
  <si>
    <t>FTLS</t>
  </si>
  <si>
    <t>GER</t>
  </si>
  <si>
    <t>GOLDMAN SACHS MLP &amp; ENERGY REN F</t>
  </si>
  <si>
    <t>EWU</t>
  </si>
  <si>
    <t>ICL</t>
  </si>
  <si>
    <t>I C L GROUP LTD</t>
  </si>
  <si>
    <t>AFMD</t>
  </si>
  <si>
    <t>AFFIMED N V</t>
  </si>
  <si>
    <t>AUPH</t>
  </si>
  <si>
    <t>AURINIA PHARMACEUTICALS INC</t>
  </si>
  <si>
    <t>BCLI</t>
  </si>
  <si>
    <t>BRAINSTORM CELL THERAPEUTICS INC</t>
  </si>
  <si>
    <t>CFRX</t>
  </si>
  <si>
    <t>CONTRAFECT CORP</t>
  </si>
  <si>
    <t>CYBR</t>
  </si>
  <si>
    <t>CYBERARK SOFTWARE LTD</t>
  </si>
  <si>
    <t>LGMK</t>
  </si>
  <si>
    <t>LOGICMARK INC</t>
  </si>
  <si>
    <t>PRQR</t>
  </si>
  <si>
    <t>PROQR THERAPEUTICS N V</t>
  </si>
  <si>
    <t>RWLK</t>
  </si>
  <si>
    <t>REWALK ROBOTICS LTD</t>
  </si>
  <si>
    <t>ELDN</t>
  </si>
  <si>
    <t>ELEDON PHARMACEUTICALS INC</t>
  </si>
  <si>
    <t>KEYS</t>
  </si>
  <si>
    <t>KEYSIGHT TECHNOLOGIES INC</t>
  </si>
  <si>
    <t>AVNS</t>
  </si>
  <si>
    <t>AVANOS MEDICAL INC</t>
  </si>
  <si>
    <t>KE</t>
  </si>
  <si>
    <t>KIMBALL ELECTRONICS INC</t>
  </si>
  <si>
    <t>CBFV</t>
  </si>
  <si>
    <t>C B FINANCIAL SERVICES INC</t>
  </si>
  <si>
    <t>LBRDA</t>
  </si>
  <si>
    <t>LIBERTY BROADBAND CORP</t>
  </si>
  <si>
    <t>ARKK</t>
  </si>
  <si>
    <t>ARKG</t>
  </si>
  <si>
    <t>BGSF</t>
  </si>
  <si>
    <t>B G S F INC</t>
  </si>
  <si>
    <t>BST</t>
  </si>
  <si>
    <t>BLACKROCK SCIENCE &amp; TECH TR</t>
  </si>
  <si>
    <t>BOOT</t>
  </si>
  <si>
    <t>BOOT BARN HOLDINGS INC</t>
  </si>
  <si>
    <t>AMZA</t>
  </si>
  <si>
    <t>ETFIS SERIES TRUST I</t>
  </si>
  <si>
    <t>ENVA</t>
  </si>
  <si>
    <t>ENOVA INTERNATIONAL INC</t>
  </si>
  <si>
    <t>FCOR</t>
  </si>
  <si>
    <t>FIDELITY MERRIMACK STREET TRUST</t>
  </si>
  <si>
    <t>FLTB</t>
  </si>
  <si>
    <t>FBND</t>
  </si>
  <si>
    <t>HUBS</t>
  </si>
  <si>
    <t>HUBSPOT INC</t>
  </si>
  <si>
    <t>KIQ</t>
  </si>
  <si>
    <t>KELSO TECHNOLOGIES INC</t>
  </si>
  <si>
    <t>NMS</t>
  </si>
  <si>
    <t>NUVEEN MN QUALITY MUNI INCOME FD</t>
  </si>
  <si>
    <t>IPOS</t>
  </si>
  <si>
    <t>USDP</t>
  </si>
  <si>
    <t>U S D PARTNERS LP</t>
  </si>
  <si>
    <t>W</t>
  </si>
  <si>
    <t>WAYFAIR INC</t>
  </si>
  <si>
    <t>BSIG</t>
  </si>
  <si>
    <t>BRIGHTSPHERE INVESTMENT GRP INC</t>
  </si>
  <si>
    <t>ATTO</t>
  </si>
  <si>
    <t>ATENTO S A</t>
  </si>
  <si>
    <t>STLA</t>
  </si>
  <si>
    <t>STELLANTIS NV</t>
  </si>
  <si>
    <t>LBRDK</t>
  </si>
  <si>
    <t>ATRA</t>
  </si>
  <si>
    <t>ATARA BIOTHERAPEUTICS INC</t>
  </si>
  <si>
    <t>CALA</t>
  </si>
  <si>
    <t>CALITHERA BIOSCIENCES INC</t>
  </si>
  <si>
    <t>CIZ</t>
  </si>
  <si>
    <t>COMT</t>
  </si>
  <si>
    <t>ISHARES U S ETF TRUST</t>
  </si>
  <si>
    <t>DBVT</t>
  </si>
  <si>
    <t>D B V TECHNOLOGIES S A</t>
  </si>
  <si>
    <t>FEUZ</t>
  </si>
  <si>
    <t>PLAY</t>
  </si>
  <si>
    <t>DAVE &amp; BUSTERS ENTERTAINMENT INC</t>
  </si>
  <si>
    <t>TARA</t>
  </si>
  <si>
    <t>PROTARA THERAPEUTICS INC</t>
  </si>
  <si>
    <t>SIEN</t>
  </si>
  <si>
    <t>SIENTRA INC</t>
  </si>
  <si>
    <t>VBLT</t>
  </si>
  <si>
    <t>VASCULAR BIOGENICS LTD NEW</t>
  </si>
  <si>
    <t>VBND</t>
  </si>
  <si>
    <t>VBTX</t>
  </si>
  <si>
    <t>VERITEX HOLDINGS INC</t>
  </si>
  <si>
    <t>AINC</t>
  </si>
  <si>
    <t>ASHFORD INC</t>
  </si>
  <si>
    <t>GMOM</t>
  </si>
  <si>
    <t>EMQQ</t>
  </si>
  <si>
    <t>HACK</t>
  </si>
  <si>
    <t>JPIN</t>
  </si>
  <si>
    <t>J P MORGAN E T F TRUST</t>
  </si>
  <si>
    <t>HIE</t>
  </si>
  <si>
    <t>MILLER HOWARD HIGH INC EQUITY FD</t>
  </si>
  <si>
    <t>NVRO</t>
  </si>
  <si>
    <t>NEVRO CORP</t>
  </si>
  <si>
    <t>JGH</t>
  </si>
  <si>
    <t>NUVEEN GLOBAL HIGH INCOME FUND</t>
  </si>
  <si>
    <t>PGRE</t>
  </si>
  <si>
    <t>PARAMOUNT GROUP INC</t>
  </si>
  <si>
    <t>NZAC</t>
  </si>
  <si>
    <t>STOR</t>
  </si>
  <si>
    <t>STORE CAPITAL CORP</t>
  </si>
  <si>
    <t>AXTA</t>
  </si>
  <si>
    <t>AXALTA COATING SYSTEMS LTD</t>
  </si>
  <si>
    <t>UBS</t>
  </si>
  <si>
    <t>U B S GROUP A G</t>
  </si>
  <si>
    <t>ADMA</t>
  </si>
  <si>
    <t>ADMA BIOLOGICS INC</t>
  </si>
  <si>
    <t>APDN</t>
  </si>
  <si>
    <t>APPLIED DNA SCIENCES INC</t>
  </si>
  <si>
    <t>SLNO</t>
  </si>
  <si>
    <t>SOLENO THERAPEUTICS INC</t>
  </si>
  <si>
    <t>CHRS</t>
  </si>
  <si>
    <t>COHERUS BIOSCIENCES INC</t>
  </si>
  <si>
    <t>VANI</t>
  </si>
  <si>
    <t>VIVANI MEDICAL INC</t>
  </si>
  <si>
    <t>FEMB</t>
  </si>
  <si>
    <t>FFWM</t>
  </si>
  <si>
    <t>FIRST FOUNDATION INC</t>
  </si>
  <si>
    <t>FGEN</t>
  </si>
  <si>
    <t>FIBROGEN INC</t>
  </si>
  <si>
    <t>FPXI</t>
  </si>
  <si>
    <t>FRPT</t>
  </si>
  <si>
    <t>FRESHPET INC</t>
  </si>
  <si>
    <t>MRO</t>
  </si>
  <si>
    <t>MARATHON OIL CORP</t>
  </si>
  <si>
    <t>AROW</t>
  </si>
  <si>
    <t>ARROW FINANCIAL CORP</t>
  </si>
  <si>
    <t>SYNH</t>
  </si>
  <si>
    <t>SYNEOS HEALTH INC</t>
  </si>
  <si>
    <t>JYNT</t>
  </si>
  <si>
    <t>JOINT CORP</t>
  </si>
  <si>
    <t>LMBS</t>
  </si>
  <si>
    <t>PDBC</t>
  </si>
  <si>
    <t>INVESCO ACT MANAGED E T COMM FD</t>
  </si>
  <si>
    <t>TFIN</t>
  </si>
  <si>
    <t>TRIUMPH FINANCIAL INC</t>
  </si>
  <si>
    <t>UPLD</t>
  </si>
  <si>
    <t>UPLAND SOFTWARE INC</t>
  </si>
  <si>
    <t>XENE</t>
  </si>
  <si>
    <t>XENON PHARMACEUTICALS INC</t>
  </si>
  <si>
    <t>LC</t>
  </si>
  <si>
    <t>LENDINGCLUB CORP</t>
  </si>
  <si>
    <t>SBIO</t>
  </si>
  <si>
    <t>DBEZ</t>
  </si>
  <si>
    <t>CRBN</t>
  </si>
  <si>
    <t>KBND</t>
  </si>
  <si>
    <t>NEWR</t>
  </si>
  <si>
    <t>NEW RELIC INC</t>
  </si>
  <si>
    <t>DIAX</t>
  </si>
  <si>
    <t>NUVEEN DOW 30 DYNAMIC OVERWR FD</t>
  </si>
  <si>
    <t>EQAL</t>
  </si>
  <si>
    <t>QSR</t>
  </si>
  <si>
    <t>RESTAURANT BRANDS INTL INC</t>
  </si>
  <si>
    <t>XSOE</t>
  </si>
  <si>
    <t>WK</t>
  </si>
  <si>
    <t>WORKIVA INC</t>
  </si>
  <si>
    <t>BBC</t>
  </si>
  <si>
    <t>BBP</t>
  </si>
  <si>
    <t>BLCM</t>
  </si>
  <si>
    <t>BELLICUM PHARMACEUTICALS INC</t>
  </si>
  <si>
    <t>CTSO</t>
  </si>
  <si>
    <t>CYTOSORBENTS CORP</t>
  </si>
  <si>
    <t>INSE</t>
  </si>
  <si>
    <t>INSPIRED ENTERTAINMENT INC</t>
  </si>
  <si>
    <t>OCGN</t>
  </si>
  <si>
    <t>OCUGEN INC</t>
  </si>
  <si>
    <t>JRVR</t>
  </si>
  <si>
    <t>JAMES RIVER GROUP HLDS LTD</t>
  </si>
  <si>
    <t>MOMO</t>
  </si>
  <si>
    <t>HELLO GROUP INC</t>
  </si>
  <si>
    <t>QQQX</t>
  </si>
  <si>
    <t>NUVEEN NASDAQ 100 DYN OVERWR FD</t>
  </si>
  <si>
    <t>VNOM</t>
  </si>
  <si>
    <t>VIPER ENERGY PARTNERS LP</t>
  </si>
  <si>
    <t>UE</t>
  </si>
  <si>
    <t>URBAN EDGE PROPERTIES</t>
  </si>
  <si>
    <t>PATI</t>
  </si>
  <si>
    <t>PATRIOT TRANSPORT HLDG INC NEW</t>
  </si>
  <si>
    <t>BOX</t>
  </si>
  <si>
    <t>BOX INC</t>
  </si>
  <si>
    <t>IMTM</t>
  </si>
  <si>
    <t>IQLT</t>
  </si>
  <si>
    <t>JPEM</t>
  </si>
  <si>
    <t>SHAK</t>
  </si>
  <si>
    <t>SHAKE SHACK INC</t>
  </si>
  <si>
    <t>VSTO</t>
  </si>
  <si>
    <t>VISTA OUTDOOR INC</t>
  </si>
  <si>
    <t>EURN</t>
  </si>
  <si>
    <t>EURONAV N V</t>
  </si>
  <si>
    <t>KEN</t>
  </si>
  <si>
    <t>KENON HOLDINGS LTD</t>
  </si>
  <si>
    <t>ASND</t>
  </si>
  <si>
    <t>ASCENDIS PHARMA A S</t>
  </si>
  <si>
    <t>AVGR</t>
  </si>
  <si>
    <t>AVINGER INC</t>
  </si>
  <si>
    <t>SLRX</t>
  </si>
  <si>
    <t>SALARIUS PHARMACEUTICALS INC</t>
  </si>
  <si>
    <t>FNWB</t>
  </si>
  <si>
    <t>FIRST NORTHWEST BANCORP</t>
  </si>
  <si>
    <t>TCON</t>
  </si>
  <si>
    <t>TRACON PHARMACEUTICALS INC</t>
  </si>
  <si>
    <t>VUZI</t>
  </si>
  <si>
    <t>VUZIX CORP</t>
  </si>
  <si>
    <t>DEA</t>
  </si>
  <si>
    <t>EASTERLY GOVERNMENT PPTYS INC</t>
  </si>
  <si>
    <t>FREL</t>
  </si>
  <si>
    <t>AJX</t>
  </si>
  <si>
    <t>GREAT AJAX CORP</t>
  </si>
  <si>
    <t>NVTA</t>
  </si>
  <si>
    <t>INVITAE CORP</t>
  </si>
  <si>
    <t>RODM</t>
  </si>
  <si>
    <t>LATTICE STRATEGIES TRUST</t>
  </si>
  <si>
    <t>ROAM</t>
  </si>
  <si>
    <t>ROUS</t>
  </si>
  <si>
    <t>VMC</t>
  </si>
  <si>
    <t>VULCAN MATERIALS CO</t>
  </si>
  <si>
    <t>ARTW</t>
  </si>
  <si>
    <t>ARTS WAY MANUFACTURING INC</t>
  </si>
  <si>
    <t>REGL</t>
  </si>
  <si>
    <t>SMDV</t>
  </si>
  <si>
    <t>VNRX</t>
  </si>
  <si>
    <t>VOLITIONRX LTD</t>
  </si>
  <si>
    <t>XHR</t>
  </si>
  <si>
    <t>XENIA HOTELS &amp; RESORTS INC</t>
  </si>
  <si>
    <t>BLPH</t>
  </si>
  <si>
    <t>BELLEROPHON THERAPEUTICS INC</t>
  </si>
  <si>
    <t>HEPA</t>
  </si>
  <si>
    <t>HEPION PHARMACEUTICALS INC</t>
  </si>
  <si>
    <t>RCKT</t>
  </si>
  <si>
    <t>ROCKET PHARMACEUTICALS INC</t>
  </si>
  <si>
    <t>IOVA</t>
  </si>
  <si>
    <t>IOVANCE BIOTHERAPEUTICS INC</t>
  </si>
  <si>
    <t>ATEX</t>
  </si>
  <si>
    <t>ANTERIX INC</t>
  </si>
  <si>
    <t>NXRT</t>
  </si>
  <si>
    <t>NEXPOINT RESIDENTIAL TRUST INC</t>
  </si>
  <si>
    <t>GSBD</t>
  </si>
  <si>
    <t>GOLDMAN SACHS B D C INC</t>
  </si>
  <si>
    <t>QLS</t>
  </si>
  <si>
    <t>QED</t>
  </si>
  <si>
    <t>XT</t>
  </si>
  <si>
    <t>ENSV</t>
  </si>
  <si>
    <t>ENSERVCO CORP</t>
  </si>
  <si>
    <t>ROSC</t>
  </si>
  <si>
    <t>SUM</t>
  </si>
  <si>
    <t>SUMMIT MATERIALS INC</t>
  </si>
  <si>
    <t>EUSC</t>
  </si>
  <si>
    <t>CHEK</t>
  </si>
  <si>
    <t>CHECK CAP LTD</t>
  </si>
  <si>
    <t>CLLS</t>
  </si>
  <si>
    <t>CELLECTIS S A</t>
  </si>
  <si>
    <t>XELA</t>
  </si>
  <si>
    <t>EXELA TECHNOLOGIES INC</t>
  </si>
  <si>
    <t>SEDG</t>
  </si>
  <si>
    <t>SOLAREDGE TECHNOLOGIES INC</t>
  </si>
  <si>
    <t>SUNW</t>
  </si>
  <si>
    <t>SUNWORKS INC</t>
  </si>
  <si>
    <t>TANH</t>
  </si>
  <si>
    <t>TANTECH HOLDINGS LTD</t>
  </si>
  <si>
    <t>PZG</t>
  </si>
  <si>
    <t>PARAMOUNT GOLD NEVADA CORP</t>
  </si>
  <si>
    <t>UNIT</t>
  </si>
  <si>
    <t>UNITI GROUP INC</t>
  </si>
  <si>
    <t>KDNY</t>
  </si>
  <si>
    <t>CHINOOK THERAPEUTICS INC</t>
  </si>
  <si>
    <t>BPMC</t>
  </si>
  <si>
    <t>BLUEPRINT MEDICINES CORP</t>
  </si>
  <si>
    <t>KALV</t>
  </si>
  <si>
    <t>KALVISTA PHARMACEUTICALS INC</t>
  </si>
  <si>
    <t>CDTX</t>
  </si>
  <si>
    <t>CIDARA THERAPEUTICS INC</t>
  </si>
  <si>
    <t>CRBP</t>
  </si>
  <si>
    <t>CORBUS PHARMACEUTICALS HLD INC</t>
  </si>
  <si>
    <t>ETSY</t>
  </si>
  <si>
    <t>ETSY INC</t>
  </si>
  <si>
    <t>NEXT</t>
  </si>
  <si>
    <t>NEXTDECADE CORP</t>
  </si>
  <si>
    <t>KMPH</t>
  </si>
  <si>
    <t>KEMPHARM INC</t>
  </si>
  <si>
    <t>KRNT</t>
  </si>
  <si>
    <t>KORNIT DIGITAL LTD</t>
  </si>
  <si>
    <t>NVIV</t>
  </si>
  <si>
    <t>INVIVO THERAPEUTICS HLDS CORP</t>
  </si>
  <si>
    <t>SMCP</t>
  </si>
  <si>
    <t>VIRT</t>
  </si>
  <si>
    <t>VIRTU FINANCIAL INC</t>
  </si>
  <si>
    <t>VKTX</t>
  </si>
  <si>
    <t>VIKING THERAPEUTICS INC</t>
  </si>
  <si>
    <t>MFH</t>
  </si>
  <si>
    <t>MERCURITY FINTECH HOLDING INC</t>
  </si>
  <si>
    <t>XBIT</t>
  </si>
  <si>
    <t>XBIOTECH INC</t>
  </si>
  <si>
    <t>FFTY</t>
  </si>
  <si>
    <t>INNOVATOR E T F S TRUST</t>
  </si>
  <si>
    <t>CHAU</t>
  </si>
  <si>
    <t>JETS</t>
  </si>
  <si>
    <t>EVA</t>
  </si>
  <si>
    <t>ENVIVA INC</t>
  </si>
  <si>
    <t>PAK</t>
  </si>
  <si>
    <t>GDDY</t>
  </si>
  <si>
    <t>GODADDY INC</t>
  </si>
  <si>
    <t>ISCF</t>
  </si>
  <si>
    <t>ASB</t>
  </si>
  <si>
    <t>ASSOCIATED BANC CORP</t>
  </si>
  <si>
    <t>INTF</t>
  </si>
  <si>
    <t>LRGF</t>
  </si>
  <si>
    <t>SMLF</t>
  </si>
  <si>
    <t>ACWF</t>
  </si>
  <si>
    <t>NSA</t>
  </si>
  <si>
    <t>NATIONAL STORAGE AFFILIATES TR</t>
  </si>
  <si>
    <t>PRTY</t>
  </si>
  <si>
    <t>PARTY CITY HOLDCO INC</t>
  </si>
  <si>
    <t>XRLV</t>
  </si>
  <si>
    <t>QUS</t>
  </si>
  <si>
    <t>IGT</t>
  </si>
  <si>
    <t>INTERNATIONAL GAME TECH PLC</t>
  </si>
  <si>
    <t>FSV</t>
  </si>
  <si>
    <t>FIRSTSERVICE CORP NEW</t>
  </si>
  <si>
    <t>BSM</t>
  </si>
  <si>
    <t>BLACK STONE MINERALS LP</t>
  </si>
  <si>
    <t>CHCT</t>
  </si>
  <si>
    <t>COMMUNITY HEALTHCARE TR INC</t>
  </si>
  <si>
    <t>DRIP</t>
  </si>
  <si>
    <t>GUSH</t>
  </si>
  <si>
    <t>LABD</t>
  </si>
  <si>
    <t>LABU</t>
  </si>
  <si>
    <t>FTAI</t>
  </si>
  <si>
    <t>FTAI AVIATION LTD</t>
  </si>
  <si>
    <t>SHOP</t>
  </si>
  <si>
    <t>SHOPIFY INC</t>
  </si>
  <si>
    <t>ADAP</t>
  </si>
  <si>
    <t>ADAPTIMMUNE THERAPEUTICS PLC</t>
  </si>
  <si>
    <t>BVXV</t>
  </si>
  <si>
    <t>BIONDVAX PHARMACEUTICALS LTD</t>
  </si>
  <si>
    <t>BZUN</t>
  </si>
  <si>
    <t>BAOZUN INC</t>
  </si>
  <si>
    <t>COLL</t>
  </si>
  <si>
    <t>COLLEGIUM PHARMACEUTICAL INC</t>
  </si>
  <si>
    <t>GLPG</t>
  </si>
  <si>
    <t>GALAPAGOS NV</t>
  </si>
  <si>
    <t>HTGM</t>
  </si>
  <si>
    <t>HTG MOLECULAR DIAGNOSTICS INC</t>
  </si>
  <si>
    <t>JAGX</t>
  </si>
  <si>
    <t>JAGUAR HEALTH INC</t>
  </si>
  <si>
    <t>LIFE</t>
  </si>
  <si>
    <t>ATYR PHARMA INC</t>
  </si>
  <si>
    <t>MDGS</t>
  </si>
  <si>
    <t>MEDIGUS LTD</t>
  </si>
  <si>
    <t>ONCS</t>
  </si>
  <si>
    <t>ONCOSEC MEDICAL INC</t>
  </si>
  <si>
    <t>OPGN</t>
  </si>
  <si>
    <t>OPGEN INC</t>
  </si>
  <si>
    <t>RKDA</t>
  </si>
  <si>
    <t>ARCADIA BIOSCIENCES INC</t>
  </si>
  <si>
    <t>STKS</t>
  </si>
  <si>
    <t>ONE GROUP HOSPITALITY INC</t>
  </si>
  <si>
    <t>RNRG</t>
  </si>
  <si>
    <t>CABO</t>
  </si>
  <si>
    <t>CABLE ONE INC</t>
  </si>
  <si>
    <t>BW</t>
  </si>
  <si>
    <t>BABCOCK &amp; WILCOX ENTERPRISES INC</t>
  </si>
  <si>
    <t>BLD</t>
  </si>
  <si>
    <t>TOPBUILD CORP</t>
  </si>
  <si>
    <t>CC</t>
  </si>
  <si>
    <t>CHEMOURS CO</t>
  </si>
  <si>
    <t>HZN</t>
  </si>
  <si>
    <t>HORIZON GLOBAL CORP</t>
  </si>
  <si>
    <t>ENR</t>
  </si>
  <si>
    <t>ENERGIZER HOLDINGS INC NEW</t>
  </si>
  <si>
    <t>SPNE</t>
  </si>
  <si>
    <t>SEASPINE HOLDINGS CORP</t>
  </si>
  <si>
    <t>KHC</t>
  </si>
  <si>
    <t>KRAFT HEINZ CO</t>
  </si>
  <si>
    <t>ALRM</t>
  </si>
  <si>
    <t>ALARM COM HOLDINGS INC</t>
  </si>
  <si>
    <t>APPF</t>
  </si>
  <si>
    <t>APPFOLIO INC</t>
  </si>
  <si>
    <t>ATXS</t>
  </si>
  <si>
    <t>ASTRIA THERAPEUTICS INC</t>
  </si>
  <si>
    <t>CETX</t>
  </si>
  <si>
    <t>CEMTREX INC</t>
  </si>
  <si>
    <t>CYAD</t>
  </si>
  <si>
    <t>CELYAD ONCOLOGY SA</t>
  </si>
  <si>
    <t>BTB</t>
  </si>
  <si>
    <t>BIT BROTHER LTD</t>
  </si>
  <si>
    <t>DTEA</t>
  </si>
  <si>
    <t>DAVIDSTEA INC</t>
  </si>
  <si>
    <t>GPP</t>
  </si>
  <si>
    <t>GREEN PLAINS PARTNERS LP</t>
  </si>
  <si>
    <t>LNTH</t>
  </si>
  <si>
    <t>LANTHEUS HOLDINGS INC</t>
  </si>
  <si>
    <t>MCRB</t>
  </si>
  <si>
    <t>SERES THERAPEUTICS INC</t>
  </si>
  <si>
    <t>ALPN</t>
  </si>
  <si>
    <t>ALPINE IMMUNE SCIENCES INC</t>
  </si>
  <si>
    <t>PIRS</t>
  </si>
  <si>
    <t>PIERIS PHARMACEUTICALS INC</t>
  </si>
  <si>
    <t>QLGN</t>
  </si>
  <si>
    <t>QUALIGEN THERAPEUTICS INC</t>
  </si>
  <si>
    <t>WING</t>
  </si>
  <si>
    <t>WINGSTOP INC</t>
  </si>
  <si>
    <t>TMBR</t>
  </si>
  <si>
    <t>TIMBER PHARMACEUTICALS INC</t>
  </si>
  <si>
    <t>CHAD</t>
  </si>
  <si>
    <t>EVH</t>
  </si>
  <si>
    <t>EVOLENT HEALTH INC</t>
  </si>
  <si>
    <t>GKOS</t>
  </si>
  <si>
    <t>GLAUKOS CORP</t>
  </si>
  <si>
    <t>GNL</t>
  </si>
  <si>
    <t>GLOBAL NET LEASE INC</t>
  </si>
  <si>
    <t>FL</t>
  </si>
  <si>
    <t>FOOT LOCKER INC</t>
  </si>
  <si>
    <t>ATRO</t>
  </si>
  <si>
    <t>ASTRONICS CORP</t>
  </si>
  <si>
    <t>IVLU</t>
  </si>
  <si>
    <t>ISZE</t>
  </si>
  <si>
    <t>THW</t>
  </si>
  <si>
    <t>TEKLA WORLD HEALTHCARE FUND</t>
  </si>
  <si>
    <t>TRU</t>
  </si>
  <si>
    <t>TRANSUNION</t>
  </si>
  <si>
    <t>UNVR</t>
  </si>
  <si>
    <t>UNIVAR SOLUTIONS INC</t>
  </si>
  <si>
    <t>SIOX</t>
  </si>
  <si>
    <t>SIO GENE THERAPIES INC</t>
  </si>
  <si>
    <t>PYPL</t>
  </si>
  <si>
    <t>PAYPAL HOLDINGS INC</t>
  </si>
  <si>
    <t>BNED</t>
  </si>
  <si>
    <t>BARNES &amp; NOBLE EDUCATION INC</t>
  </si>
  <si>
    <t>LITE</t>
  </si>
  <si>
    <t>LUMENTUM HOLDINGS INC</t>
  </si>
  <si>
    <t>AEMD</t>
  </si>
  <si>
    <t>AETHLON MEDICAL INC</t>
  </si>
  <si>
    <t>AQMS</t>
  </si>
  <si>
    <t>AQUA METALS INC</t>
  </si>
  <si>
    <t>CDL</t>
  </si>
  <si>
    <t>CFMS</t>
  </si>
  <si>
    <t>CONFORMIS INC</t>
  </si>
  <si>
    <t>CIBR</t>
  </si>
  <si>
    <t>CSA</t>
  </si>
  <si>
    <t>CSB</t>
  </si>
  <si>
    <t>CYRX</t>
  </si>
  <si>
    <t>CRYOPORT INC</t>
  </si>
  <si>
    <t>EPIX</t>
  </si>
  <si>
    <t>ESSA PHARMA INC</t>
  </si>
  <si>
    <t>KPRX</t>
  </si>
  <si>
    <t>KIORA PHARMACEUTICALS INC</t>
  </si>
  <si>
    <t>RMNI</t>
  </si>
  <si>
    <t>RIMINI STREET INC</t>
  </si>
  <si>
    <t>LOB</t>
  </si>
  <si>
    <t>LIVE OAK BANCSHARES INC</t>
  </si>
  <si>
    <t>MCFT</t>
  </si>
  <si>
    <t>MASTERCRAFT BOAT HOLDINGS INC</t>
  </si>
  <si>
    <t>IBRX</t>
  </si>
  <si>
    <t>IMMUNITYBIO INC</t>
  </si>
  <si>
    <t>NTRA</t>
  </si>
  <si>
    <t>NATERA INC</t>
  </si>
  <si>
    <t>OLLI</t>
  </si>
  <si>
    <t>OLLIES BARGAIN OUTLET HLD INC</t>
  </si>
  <si>
    <t>ALOT</t>
  </si>
  <si>
    <t>ASTRONOVA INC</t>
  </si>
  <si>
    <t>PVBC</t>
  </si>
  <si>
    <t>PROVIDENT BANCORP INC MD</t>
  </si>
  <si>
    <t>RILY</t>
  </si>
  <si>
    <t>B RILEY FINANCIAL INC</t>
  </si>
  <si>
    <t>RPD</t>
  </si>
  <si>
    <t>RAPID7 INC</t>
  </si>
  <si>
    <t>VTVT</t>
  </si>
  <si>
    <t>V T V THERAPEUTICS INC</t>
  </si>
  <si>
    <t>XELB</t>
  </si>
  <si>
    <t>XCEL BRANDS INC</t>
  </si>
  <si>
    <t>Z</t>
  </si>
  <si>
    <t>IPAY</t>
  </si>
  <si>
    <t>HEWU</t>
  </si>
  <si>
    <t>MOTI</t>
  </si>
  <si>
    <t>TXN</t>
  </si>
  <si>
    <t>TEXAS INSTRUMENTS INC</t>
  </si>
  <si>
    <t>AAME</t>
  </si>
  <si>
    <t>ATLANTIC AMERICAN CORP</t>
  </si>
  <si>
    <t>OOMA</t>
  </si>
  <si>
    <t>OOMA INC</t>
  </si>
  <si>
    <t>SRG</t>
  </si>
  <si>
    <t>SERITAGE GROWTH PROPERTIES</t>
  </si>
  <si>
    <t>TDOC</t>
  </si>
  <si>
    <t>TELADOC HEALTH INC</t>
  </si>
  <si>
    <t>UFAB</t>
  </si>
  <si>
    <t>UNIQUE FABRICATING INC</t>
  </si>
  <si>
    <t>AGGY</t>
  </si>
  <si>
    <t>GNK</t>
  </si>
  <si>
    <t>GENCO SHIPPING &amp; TRADING LTD</t>
  </si>
  <si>
    <t>HDAW</t>
  </si>
  <si>
    <t>HDEF</t>
  </si>
  <si>
    <t>DPST</t>
  </si>
  <si>
    <t>NAIL</t>
  </si>
  <si>
    <t>NFLT</t>
  </si>
  <si>
    <t>HLI</t>
  </si>
  <si>
    <t>HOULIHAN LOKEY INC</t>
  </si>
  <si>
    <t>CRAK</t>
  </si>
  <si>
    <t>PLNT</t>
  </si>
  <si>
    <t>PLANET FITNESS INC</t>
  </si>
  <si>
    <t>BNTC</t>
  </si>
  <si>
    <t>BENITEC BIOPHARMA INC</t>
  </si>
  <si>
    <t>CID</t>
  </si>
  <si>
    <t>CIL</t>
  </si>
  <si>
    <t>CNFR</t>
  </si>
  <si>
    <t>CONIFER HOLDINGS INC</t>
  </si>
  <si>
    <t>PRPL</t>
  </si>
  <si>
    <t>PURPLE INNOVATION INC</t>
  </si>
  <si>
    <t>INDP</t>
  </si>
  <si>
    <t>INDAPTUS THERAPEUTICS INC</t>
  </si>
  <si>
    <t>RUN</t>
  </si>
  <si>
    <t>SUNRUN INC</t>
  </si>
  <si>
    <t>POAI</t>
  </si>
  <si>
    <t>PREDICTIVE ONCOLOGY INC</t>
  </si>
  <si>
    <t>ZYNE</t>
  </si>
  <si>
    <t>ZYNERBA PHARMACEUTICALS INC</t>
  </si>
  <si>
    <t>MSGS</t>
  </si>
  <si>
    <t>MADISON SQUARE GARD SPORTS CORP</t>
  </si>
  <si>
    <t>PJT</t>
  </si>
  <si>
    <t>P J T PARTNERS INC</t>
  </si>
  <si>
    <t>CSWI</t>
  </si>
  <si>
    <t>C S W INDUSTRIAL INC</t>
  </si>
  <si>
    <t>GYRO</t>
  </si>
  <si>
    <t>GYRODYNE LLC</t>
  </si>
  <si>
    <t>DSKE</t>
  </si>
  <si>
    <t>DASEKE INC</t>
  </si>
  <si>
    <t>NBRV</t>
  </si>
  <si>
    <t>NABRIVA THERAPEUTICS PLC</t>
  </si>
  <si>
    <t>QLC</t>
  </si>
  <si>
    <t>RGNX</t>
  </si>
  <si>
    <t>REGENXBIO INC</t>
  </si>
  <si>
    <t>STAF</t>
  </si>
  <si>
    <t>STAFFING 360 SOLUTIONS INC</t>
  </si>
  <si>
    <t>UTES</t>
  </si>
  <si>
    <t>CCNC</t>
  </si>
  <si>
    <t>CODE CHAIN NEW CONTINENT LTD</t>
  </si>
  <si>
    <t>VAMO</t>
  </si>
  <si>
    <t>XCEM</t>
  </si>
  <si>
    <t>FDEU</t>
  </si>
  <si>
    <t>FIRST TR DYNAMIC EURO EQ INC FD</t>
  </si>
  <si>
    <t>GEM</t>
  </si>
  <si>
    <t>GOLDMAN SACHS E T F TRUST</t>
  </si>
  <si>
    <t>GSLC</t>
  </si>
  <si>
    <t>KSA</t>
  </si>
  <si>
    <t>JPUS</t>
  </si>
  <si>
    <t>JHML</t>
  </si>
  <si>
    <t>JOHN HANCOCK E T F TRUST</t>
  </si>
  <si>
    <t>JHMM</t>
  </si>
  <si>
    <t>PEN</t>
  </si>
  <si>
    <t>PENUMBRA INC</t>
  </si>
  <si>
    <t>EUDV</t>
  </si>
  <si>
    <t>SPXT</t>
  </si>
  <si>
    <t>SPXV</t>
  </si>
  <si>
    <t>SPXN</t>
  </si>
  <si>
    <t>SPXE</t>
  </si>
  <si>
    <t>LIVN</t>
  </si>
  <si>
    <t>LIVANOVA PLC</t>
  </si>
  <si>
    <t>HPE</t>
  </si>
  <si>
    <t>HEWLETT PACKARD ENTERPRISE CO</t>
  </si>
  <si>
    <t>ASHX</t>
  </si>
  <si>
    <t>FCPT</t>
  </si>
  <si>
    <t>FOUR CORNERS PROPERTY TRUST INC</t>
  </si>
  <si>
    <t>EIX</t>
  </si>
  <si>
    <t>EDISON INTERNATIONAL</t>
  </si>
  <si>
    <t>PFGC</t>
  </si>
  <si>
    <t>PERFORMANCE FOOD GROUP CO</t>
  </si>
  <si>
    <t>SPMO</t>
  </si>
  <si>
    <t>SPVU</t>
  </si>
  <si>
    <t>PSTG</t>
  </si>
  <si>
    <t>PURE STORAGE INC</t>
  </si>
  <si>
    <t>SPYD</t>
  </si>
  <si>
    <t>XLRE</t>
  </si>
  <si>
    <t>SELECT SECTOR SPDR TRUST</t>
  </si>
  <si>
    <t>RACE</t>
  </si>
  <si>
    <t>FERRARI N V NEW</t>
  </si>
  <si>
    <t>ACRS</t>
  </si>
  <si>
    <t>ACLARIS THERAPEUTICS INC</t>
  </si>
  <si>
    <t>AVXL</t>
  </si>
  <si>
    <t>ANAVEX LIFE SCIENCES CORP</t>
  </si>
  <si>
    <t>CNCR</t>
  </si>
  <si>
    <t>CTMX</t>
  </si>
  <si>
    <t>CYTOMX THERAPEUTICS INC</t>
  </si>
  <si>
    <t>WSC</t>
  </si>
  <si>
    <t>WILLSCOT MOBILE MINI HLDGS CORP</t>
  </si>
  <si>
    <t>PDSB</t>
  </si>
  <si>
    <t>P D S BIOTECHNOLOGY CORP</t>
  </si>
  <si>
    <t>TWNK</t>
  </si>
  <si>
    <t>HOSTESS BRANDS INC</t>
  </si>
  <si>
    <t>SYBX</t>
  </si>
  <si>
    <t>SYNLOGIC INC</t>
  </si>
  <si>
    <t>NVCR</t>
  </si>
  <si>
    <t>NOVOCURE LTD</t>
  </si>
  <si>
    <t>BRQS</t>
  </si>
  <si>
    <t>BORQS TECHNOLOGIES INC</t>
  </si>
  <si>
    <t>PMTS</t>
  </si>
  <si>
    <t>C P I CARD GROUP INC</t>
  </si>
  <si>
    <t>SGRY</t>
  </si>
  <si>
    <t>SURGERY PARTNERS INC</t>
  </si>
  <si>
    <t>PXS</t>
  </si>
  <si>
    <t>PYXIS TANKERS INC</t>
  </si>
  <si>
    <t>AC</t>
  </si>
  <si>
    <t>ASSOCIATED CAPITAL GROUP INC</t>
  </si>
  <si>
    <t>DEUS</t>
  </si>
  <si>
    <t>DEEF</t>
  </si>
  <si>
    <t>ETHO</t>
  </si>
  <si>
    <t>GSIE</t>
  </si>
  <si>
    <t>SQ</t>
  </si>
  <si>
    <t>BLOCK INC</t>
  </si>
  <si>
    <t>ASET</t>
  </si>
  <si>
    <t>AXSM</t>
  </si>
  <si>
    <t>AXSOME THERAPEUTICS INC</t>
  </si>
  <si>
    <t>AVTX</t>
  </si>
  <si>
    <t>AVALO THERAPEUTICS INC</t>
  </si>
  <si>
    <t>DLTH</t>
  </si>
  <si>
    <t>DULUTH HOLDINGS INC</t>
  </si>
  <si>
    <t>EQBK</t>
  </si>
  <si>
    <t>EQUITY BANCSHARES INC</t>
  </si>
  <si>
    <t>FCVT</t>
  </si>
  <si>
    <t>FGBI</t>
  </si>
  <si>
    <t>FIRST GUARANTY BANCSHARES INC</t>
  </si>
  <si>
    <t>IDLB</t>
  </si>
  <si>
    <t>ITEQ</t>
  </si>
  <si>
    <t>PPBT</t>
  </si>
  <si>
    <t>PURPLE BIOTECH LTD</t>
  </si>
  <si>
    <t>KURA</t>
  </si>
  <si>
    <t>KURA ONCOLOGY INC</t>
  </si>
  <si>
    <t>MESO</t>
  </si>
  <si>
    <t>MESOBLAST LTD</t>
  </si>
  <si>
    <t>MTCH</t>
  </si>
  <si>
    <t>MATCH GROUP INC NEW</t>
  </si>
  <si>
    <t>RMR</t>
  </si>
  <si>
    <t>R M R GROUP INC</t>
  </si>
  <si>
    <t>EDSA</t>
  </si>
  <si>
    <t>EDESA BIOTECH INC</t>
  </si>
  <si>
    <t>USLB</t>
  </si>
  <si>
    <t>VYGR</t>
  </si>
  <si>
    <t>VOYAGER THERAPEUTICS INC</t>
  </si>
  <si>
    <t>WVE</t>
  </si>
  <si>
    <t>W A V E LIFE SCIENCES LTD</t>
  </si>
  <si>
    <t>AGR</t>
  </si>
  <si>
    <t>AVANGRID INC</t>
  </si>
  <si>
    <t>OSG</t>
  </si>
  <si>
    <t>OVERSEAS SHIPHOLDING GROUP INC</t>
  </si>
  <si>
    <t>GSM</t>
  </si>
  <si>
    <t>FERROGLOBE PLC</t>
  </si>
  <si>
    <t>OCX</t>
  </si>
  <si>
    <t>ONCOCYTE CORP</t>
  </si>
  <si>
    <t>MJ</t>
  </si>
  <si>
    <t>RIV</t>
  </si>
  <si>
    <t>RIVERNORTH OPPORTUNITIES FD INC</t>
  </si>
  <si>
    <t>NANR</t>
  </si>
  <si>
    <t>ONEV</t>
  </si>
  <si>
    <t>ONEO</t>
  </si>
  <si>
    <t>ONEY</t>
  </si>
  <si>
    <t>SPYX</t>
  </si>
  <si>
    <t>YRD</t>
  </si>
  <si>
    <t>YIREN DIGITAL LTD</t>
  </si>
  <si>
    <t>LMFA</t>
  </si>
  <si>
    <t>L M FUNDING AMERICA INC</t>
  </si>
  <si>
    <t>LVHD</t>
  </si>
  <si>
    <t>LEGG MASON ETF INVESTMENT TR</t>
  </si>
  <si>
    <t>MTP</t>
  </si>
  <si>
    <t>MIDATECH PHARMA PLC</t>
  </si>
  <si>
    <t>SMBK</t>
  </si>
  <si>
    <t>SMARTFINANCIAL INC</t>
  </si>
  <si>
    <t>TEAM</t>
  </si>
  <si>
    <t>ATLASSIAN CORP PLC</t>
  </si>
  <si>
    <t>SELF</t>
  </si>
  <si>
    <t>GLOBAL SELF STORAGE INC</t>
  </si>
  <si>
    <t>SPI</t>
  </si>
  <si>
    <t>S P I ENERGY CO LTD</t>
  </si>
  <si>
    <t>WKHS</t>
  </si>
  <si>
    <t>WORKHORSE GROUP INC</t>
  </si>
  <si>
    <t>XITK</t>
  </si>
  <si>
    <t>NOMD</t>
  </si>
  <si>
    <t>NOMAD FOODS LTD</t>
  </si>
  <si>
    <t>FAIL</t>
  </si>
  <si>
    <t>EINC</t>
  </si>
  <si>
    <t>PUTW</t>
  </si>
  <si>
    <t>BGNE</t>
  </si>
  <si>
    <t>BEIGENE LTD</t>
  </si>
  <si>
    <t>EDIT</t>
  </si>
  <si>
    <t>EDITAS MEDICINE INC</t>
  </si>
  <si>
    <t>IZEA</t>
  </si>
  <si>
    <t>I Z E A WORLDWIDE INC</t>
  </si>
  <si>
    <t>JSMD</t>
  </si>
  <si>
    <t>JANUS DETROIT STREET TRUST</t>
  </si>
  <si>
    <t>JSML</t>
  </si>
  <si>
    <t>NIC</t>
  </si>
  <si>
    <t>NICOLET BANKSHARES INC</t>
  </si>
  <si>
    <t>CRVS</t>
  </si>
  <si>
    <t>CORVUS PHARMACEUTICALS INC</t>
  </si>
  <si>
    <t>DRIO</t>
  </si>
  <si>
    <t>DARIOHEALTH CORP</t>
  </si>
  <si>
    <t>FVC</t>
  </si>
  <si>
    <t>HCM</t>
  </si>
  <si>
    <t>HUTCHMED CHINA LTD</t>
  </si>
  <si>
    <t>NNDM</t>
  </si>
  <si>
    <t>NANO DIMENSION LTD</t>
  </si>
  <si>
    <t>PSET</t>
  </si>
  <si>
    <t>PRINCIPAL EXCHANGE TRADED FUNDS</t>
  </si>
  <si>
    <t>PY</t>
  </si>
  <si>
    <t>SNDX</t>
  </si>
  <si>
    <t>SYNDAX PHARMACEUTICALS INC</t>
  </si>
  <si>
    <t>VIGI</t>
  </si>
  <si>
    <t>VANGUARD WHITEHALL FUNDS</t>
  </si>
  <si>
    <t>VRAY</t>
  </si>
  <si>
    <t>VIEWRAY INC</t>
  </si>
  <si>
    <t>VYMI</t>
  </si>
  <si>
    <t>UA</t>
  </si>
  <si>
    <t>UNDER ARMOUR INC</t>
  </si>
  <si>
    <t>GAMR</t>
  </si>
  <si>
    <t>IVES</t>
  </si>
  <si>
    <t>GSEU</t>
  </si>
  <si>
    <t>GSJY</t>
  </si>
  <si>
    <t>SHE</t>
  </si>
  <si>
    <t>SENS</t>
  </si>
  <si>
    <t>SENSEONICS HOLDINGS INC</t>
  </si>
  <si>
    <t>BATRA</t>
  </si>
  <si>
    <t>BATRK</t>
  </si>
  <si>
    <t>LSXMA</t>
  </si>
  <si>
    <t>LSXMB</t>
  </si>
  <si>
    <t>LSXMK</t>
  </si>
  <si>
    <t>AGLE</t>
  </si>
  <si>
    <t>AEGLEA BIOTHERAPEUTICS INC</t>
  </si>
  <si>
    <t>CATH</t>
  </si>
  <si>
    <t>CDXC</t>
  </si>
  <si>
    <t>CHROMADEX CORP</t>
  </si>
  <si>
    <t>GWRS</t>
  </si>
  <si>
    <t>GLOBAL WATER RESOURCES INC</t>
  </si>
  <si>
    <t>IBUY</t>
  </si>
  <si>
    <t>AMPLIFY ETF TRUST</t>
  </si>
  <si>
    <t>ISUN</t>
  </si>
  <si>
    <t>ISUN INC</t>
  </si>
  <si>
    <t>SDG</t>
  </si>
  <si>
    <t>RFDI</t>
  </si>
  <si>
    <t>RFEU</t>
  </si>
  <si>
    <t>RRR</t>
  </si>
  <si>
    <t>RED ROCK RESORTS INC</t>
  </si>
  <si>
    <t>SCWX</t>
  </si>
  <si>
    <t>SECUREWORKS CORP</t>
  </si>
  <si>
    <t>PR</t>
  </si>
  <si>
    <t>PERMIAN RESOURCES CORP</t>
  </si>
  <si>
    <t>ENIC</t>
  </si>
  <si>
    <t>ENEL CHILE S A</t>
  </si>
  <si>
    <t>VBIV</t>
  </si>
  <si>
    <t>V B I VACCINES INC NEW</t>
  </si>
  <si>
    <t>NGVT</t>
  </si>
  <si>
    <t>INGEVITY CORP</t>
  </si>
  <si>
    <t>CCEP</t>
  </si>
  <si>
    <t>COCA COLA EUROPACIFIC PARTNERS</t>
  </si>
  <si>
    <t>ZDGE</t>
  </si>
  <si>
    <t>ZEDGE INC</t>
  </si>
  <si>
    <t>BFIT</t>
  </si>
  <si>
    <t>FAAR</t>
  </si>
  <si>
    <t>AGNG</t>
  </si>
  <si>
    <t>MILN</t>
  </si>
  <si>
    <t>MRUS</t>
  </si>
  <si>
    <t>MERUS N V</t>
  </si>
  <si>
    <t>MSBI</t>
  </si>
  <si>
    <t>MIDLAND STATES BANCORP INC</t>
  </si>
  <si>
    <t>NTLA</t>
  </si>
  <si>
    <t>INTELLIA THERAPEUTICS INC</t>
  </si>
  <si>
    <t>PLSE</t>
  </si>
  <si>
    <t>PULSE BIOSCIENCES INC</t>
  </si>
  <si>
    <t>RETA</t>
  </si>
  <si>
    <t>REATA PHARMACEUTICALS INC</t>
  </si>
  <si>
    <t>FSTX</t>
  </si>
  <si>
    <t>F STAR THERAPEUTICS INC</t>
  </si>
  <si>
    <t>VTGN</t>
  </si>
  <si>
    <t>VISTAGEN THERAPEUTICS INC</t>
  </si>
  <si>
    <t>BBU</t>
  </si>
  <si>
    <t>BROOKFIELD BUSINESS PARTNERS LP</t>
  </si>
  <si>
    <t>FCG</t>
  </si>
  <si>
    <t>FIRST TRUST EXCHANGE TRADED FUND</t>
  </si>
  <si>
    <t>GMS</t>
  </si>
  <si>
    <t>G M S INC</t>
  </si>
  <si>
    <t>SUPV</t>
  </si>
  <si>
    <t>GRUPO SUPERVIELLE SA</t>
  </si>
  <si>
    <t>JPME</t>
  </si>
  <si>
    <t>SITE</t>
  </si>
  <si>
    <t>SITEONE LANDSCAPE SUPPLY INC</t>
  </si>
  <si>
    <t>TPB</t>
  </si>
  <si>
    <t>TURNING POINT BRANDS INC</t>
  </si>
  <si>
    <t>USFD</t>
  </si>
  <si>
    <t>US FOODS HOLDING CORP</t>
  </si>
  <si>
    <t>HTZ</t>
  </si>
  <si>
    <t>HERTZ GLOBAL HOLDINGS INC NEW</t>
  </si>
  <si>
    <t>FTV</t>
  </si>
  <si>
    <t>FORTIVE CORP</t>
  </si>
  <si>
    <t>CLSD</t>
  </si>
  <si>
    <t>CLEARSIDE BIOMEDICAL INC</t>
  </si>
  <si>
    <t>ESGD</t>
  </si>
  <si>
    <t>ESGE</t>
  </si>
  <si>
    <t>HONE</t>
  </si>
  <si>
    <t>HARBORONE BANCORP INC NEW</t>
  </si>
  <si>
    <t>MBRX</t>
  </si>
  <si>
    <t>MOLECULIN BIOTECH INC</t>
  </si>
  <si>
    <t>NH</t>
  </si>
  <si>
    <t>NANTHEALTH INC</t>
  </si>
  <si>
    <t>OTLK</t>
  </si>
  <si>
    <t>OUTLOOK THERAPEUTICS INC</t>
  </si>
  <si>
    <t>RFEM</t>
  </si>
  <si>
    <t>SELB</t>
  </si>
  <si>
    <t>SELECTA BIOSCIENCES INC</t>
  </si>
  <si>
    <t>SYRS</t>
  </si>
  <si>
    <t>SYROS PHARMACEUTICALS INC</t>
  </si>
  <si>
    <t>VIVE</t>
  </si>
  <si>
    <t>VIVEVE MEDICAL INC</t>
  </si>
  <si>
    <t>RFFC</t>
  </si>
  <si>
    <t>RFDA</t>
  </si>
  <si>
    <t>RFCI</t>
  </si>
  <si>
    <t>ATKR</t>
  </si>
  <si>
    <t>ATKORE INC</t>
  </si>
  <si>
    <t>COE</t>
  </si>
  <si>
    <t>51TALK ONLINE EDUCATION GROUP</t>
  </si>
  <si>
    <t>ESGN</t>
  </si>
  <si>
    <t>COLUMBIA E T F TRUST I</t>
  </si>
  <si>
    <t>ESGS</t>
  </si>
  <si>
    <t>AZZ</t>
  </si>
  <si>
    <t>A Z Z INC</t>
  </si>
  <si>
    <t>SPDN</t>
  </si>
  <si>
    <t>DIVI</t>
  </si>
  <si>
    <t>FRANKLIN TEMPLETON E T F TRUST</t>
  </si>
  <si>
    <t>DIEM</t>
  </si>
  <si>
    <t>UDIV</t>
  </si>
  <si>
    <t>USPX</t>
  </si>
  <si>
    <t>GMRE</t>
  </si>
  <si>
    <t>GLOBAL MEDICAL REIT INC</t>
  </si>
  <si>
    <t>XWEB</t>
  </si>
  <si>
    <t>TWLO</t>
  </si>
  <si>
    <t>TWILIO INC</t>
  </si>
  <si>
    <t>TRTN</t>
  </si>
  <si>
    <t>TRITON INTERNATIONAL LTD</t>
  </si>
  <si>
    <t>SRTS</t>
  </si>
  <si>
    <t>SENSUS HEALTHCARE INC</t>
  </si>
  <si>
    <t>APVO</t>
  </si>
  <si>
    <t>APTEVO THERAPEUTICS INC</t>
  </si>
  <si>
    <t>OR</t>
  </si>
  <si>
    <t>OSISKO GOLD ROYALTIES LTD</t>
  </si>
  <si>
    <t>QNRX</t>
  </si>
  <si>
    <t>QUOIN PHARMACEUTICALS LTD</t>
  </si>
  <si>
    <t>KTRA</t>
  </si>
  <si>
    <t>KINTARA THERAPEUTICS INC</t>
  </si>
  <si>
    <t>ESG</t>
  </si>
  <si>
    <t>ESGG</t>
  </si>
  <si>
    <t>KNSL</t>
  </si>
  <si>
    <t>KINSALE CAPITAL GROUP INC</t>
  </si>
  <si>
    <t>KRMA</t>
  </si>
  <si>
    <t>ASAP</t>
  </si>
  <si>
    <t>WAITR HOLDINGS INC</t>
  </si>
  <si>
    <t>NMTR</t>
  </si>
  <si>
    <t>9 METERS BIOPHARMA INC</t>
  </si>
  <si>
    <t>MYSZ</t>
  </si>
  <si>
    <t>MY SIZE INC</t>
  </si>
  <si>
    <t>PAVM</t>
  </si>
  <si>
    <t>PAVMED INC</t>
  </si>
  <si>
    <t>PI</t>
  </si>
  <si>
    <t>IMPINJ INC</t>
  </si>
  <si>
    <t>TCMD</t>
  </si>
  <si>
    <t>TACTILE SYSTEMS TECHNOLOGY INC</t>
  </si>
  <si>
    <t>TPIC</t>
  </si>
  <si>
    <t>T P I COMPOSITES INC</t>
  </si>
  <si>
    <t>AIRG</t>
  </si>
  <si>
    <t>AIRGAIN INC</t>
  </si>
  <si>
    <t>ATOM</t>
  </si>
  <si>
    <t>ATOMERA INC</t>
  </si>
  <si>
    <t>BTEC</t>
  </si>
  <si>
    <t>EKSO</t>
  </si>
  <si>
    <t>EKSO BIONICS HOLDINGS INC</t>
  </si>
  <si>
    <t>FHB</t>
  </si>
  <si>
    <t>FIRST HAWAIIAN INC</t>
  </si>
  <si>
    <t>NRBO</t>
  </si>
  <si>
    <t>NEUROBO PHARMACEUTICALS INC</t>
  </si>
  <si>
    <t>GENY</t>
  </si>
  <si>
    <t>MEDP</t>
  </si>
  <si>
    <t>MEDPACE HOLDINGS INC</t>
  </si>
  <si>
    <t>PTGX</t>
  </si>
  <si>
    <t>PROTAGONIST THERAPEUTICS INC</t>
  </si>
  <si>
    <t>HDMV</t>
  </si>
  <si>
    <t>HUSV</t>
  </si>
  <si>
    <t>ASIX</t>
  </si>
  <si>
    <t>ADVANSIX INC</t>
  </si>
  <si>
    <t>DFIN</t>
  </si>
  <si>
    <t>DONNELLEY FINANCIAL SOL INC</t>
  </si>
  <si>
    <t>ACIU</t>
  </si>
  <si>
    <t>A C IMMUNE SA</t>
  </si>
  <si>
    <t>BOTZ</t>
  </si>
  <si>
    <t>SMPL</t>
  </si>
  <si>
    <t>SIMPLY GOOD FOODS CO</t>
  </si>
  <si>
    <t>CSTR</t>
  </si>
  <si>
    <t>CAPSTAR FINANCIAL HOLDINGS INC</t>
  </si>
  <si>
    <t>EVBG</t>
  </si>
  <si>
    <t>EVERBRIDGE INC</t>
  </si>
  <si>
    <t>FCEF</t>
  </si>
  <si>
    <t>FIRST TRUST E T F VIII</t>
  </si>
  <si>
    <t>FINX</t>
  </si>
  <si>
    <t>FLGT</t>
  </si>
  <si>
    <t>FULGENT GENETICS INC</t>
  </si>
  <si>
    <t>ISHP</t>
  </si>
  <si>
    <t>FTXG</t>
  </si>
  <si>
    <t>FTXH</t>
  </si>
  <si>
    <t>FTXL</t>
  </si>
  <si>
    <t>FTXN</t>
  </si>
  <si>
    <t>FTXO</t>
  </si>
  <si>
    <t>FTXR</t>
  </si>
  <si>
    <t>MFLX</t>
  </si>
  <si>
    <t>NOVN</t>
  </si>
  <si>
    <t>NOVAN INC</t>
  </si>
  <si>
    <t>NTNX</t>
  </si>
  <si>
    <t>NUTANIX INC</t>
  </si>
  <si>
    <t>PSC</t>
  </si>
  <si>
    <t>SNSR</t>
  </si>
  <si>
    <t>TRHC</t>
  </si>
  <si>
    <t>TABULA RASA HEALTHCARE INC</t>
  </si>
  <si>
    <t>TTD</t>
  </si>
  <si>
    <t>TRADE DESK INC</t>
  </si>
  <si>
    <t>SISI</t>
  </si>
  <si>
    <t>SHINECO INC</t>
  </si>
  <si>
    <t>VRIG</t>
  </si>
  <si>
    <t>CWS</t>
  </si>
  <si>
    <t>ELF</t>
  </si>
  <si>
    <t>E L F BEAUTY INC</t>
  </si>
  <si>
    <t>FBK</t>
  </si>
  <si>
    <t>F B FINANCIAL CORP</t>
  </si>
  <si>
    <t>FVAL</t>
  </si>
  <si>
    <t>FQAL</t>
  </si>
  <si>
    <t>FDMO</t>
  </si>
  <si>
    <t>FDLO</t>
  </si>
  <si>
    <t>FDRR</t>
  </si>
  <si>
    <t>FDVV</t>
  </si>
  <si>
    <t>FLLV</t>
  </si>
  <si>
    <t>OPP</t>
  </si>
  <si>
    <t>RIVERNORTH DOUBLELINE STG O F IN</t>
  </si>
  <si>
    <t>VVV</t>
  </si>
  <si>
    <t>VALVOLINE INC</t>
  </si>
  <si>
    <t>NTB</t>
  </si>
  <si>
    <t>BANK OF NT BUTTERFIELD &amp; SON LTD</t>
  </si>
  <si>
    <t>FTS</t>
  </si>
  <si>
    <t>FORTIS INC</t>
  </si>
  <si>
    <t>ADNT</t>
  </si>
  <si>
    <t>ADIENT PLC</t>
  </si>
  <si>
    <t>YUMC</t>
  </si>
  <si>
    <t>YUM CHINA HOLDINGS INC</t>
  </si>
  <si>
    <t>AA</t>
  </si>
  <si>
    <t>ALCOA CORP</t>
  </si>
  <si>
    <t>IMOS</t>
  </si>
  <si>
    <t>CHIPMOS TECHNOLOGIES INC</t>
  </si>
  <si>
    <t>WORX</t>
  </si>
  <si>
    <t>SCWORX CORP</t>
  </si>
  <si>
    <t>FWBI</t>
  </si>
  <si>
    <t>FIRST WAVE BIOPHARMA INC</t>
  </si>
  <si>
    <t>BL</t>
  </si>
  <si>
    <t>BLACKLINE INC</t>
  </si>
  <si>
    <t>COUP</t>
  </si>
  <si>
    <t>COUPA SOFTWARE INC</t>
  </si>
  <si>
    <t>CRSP</t>
  </si>
  <si>
    <t>C R I S P R THERAPEUTICS AG</t>
  </si>
  <si>
    <t>IRTC</t>
  </si>
  <si>
    <t>IRHYTHM TECHNOLOGIES INC</t>
  </si>
  <si>
    <t>MRAM</t>
  </si>
  <si>
    <t>EVERSPIN TECHNOLOGIES INC</t>
  </si>
  <si>
    <t>RSLS</t>
  </si>
  <si>
    <t>RESHAPE LIFESCIENCES INC</t>
  </si>
  <si>
    <t>SRAX</t>
  </si>
  <si>
    <t>S R A X INC</t>
  </si>
  <si>
    <t>PHUN</t>
  </si>
  <si>
    <t>PHUNWARE INC</t>
  </si>
  <si>
    <t>TUSK</t>
  </si>
  <si>
    <t>MAMMOTH ENERGY SERVICES INC</t>
  </si>
  <si>
    <t>GECC</t>
  </si>
  <si>
    <t>GREAT ELM CAPITAL CORP</t>
  </si>
  <si>
    <t>LW</t>
  </si>
  <si>
    <t>LAMB WESTON HOLDINGS INC</t>
  </si>
  <si>
    <t>GT</t>
  </si>
  <si>
    <t>GOODYEAR TIRE &amp; RUBBER CO</t>
  </si>
  <si>
    <t>GOLF</t>
  </si>
  <si>
    <t>ACUSHNET HOLDINGS CORP</t>
  </si>
  <si>
    <t>ARCH</t>
  </si>
  <si>
    <t>ARCH RESOURCES INC</t>
  </si>
  <si>
    <t>CWH</t>
  </si>
  <si>
    <t>CAMPING WORLD HOLDINGS INC</t>
  </si>
  <si>
    <t>AMPY</t>
  </si>
  <si>
    <t>AMPLIFY ENERGY CORP</t>
  </si>
  <si>
    <t>EFAX</t>
  </si>
  <si>
    <t>EEMX</t>
  </si>
  <si>
    <t>SD</t>
  </si>
  <si>
    <t>SANDRIDGE ENERGY INC</t>
  </si>
  <si>
    <t>ZTO</t>
  </si>
  <si>
    <t>Z T O EXPRESS CAYMAN INC</t>
  </si>
  <si>
    <t>MYOV</t>
  </si>
  <si>
    <t>MYOVANT SCIENCES LTD</t>
  </si>
  <si>
    <t>AZRE</t>
  </si>
  <si>
    <t>AZURE POWER GLOBAL LTD</t>
  </si>
  <si>
    <t>FPAY</t>
  </si>
  <si>
    <t>FLEXSHOPPER INC</t>
  </si>
  <si>
    <t>GDS</t>
  </si>
  <si>
    <t>G D S HOLDINGS LTD</t>
  </si>
  <si>
    <t>GNUS</t>
  </si>
  <si>
    <t>GENIUS BRANDS INTERNATIONAL INC</t>
  </si>
  <si>
    <t>PRTH</t>
  </si>
  <si>
    <t>PRIORITY TECHNOLOGY HOLDINGS INC</t>
  </si>
  <si>
    <t>MOXC</t>
  </si>
  <si>
    <t>MOXIAN BVI INC</t>
  </si>
  <si>
    <t>SND</t>
  </si>
  <si>
    <t>SMART SAND INC</t>
  </si>
  <si>
    <t>MRKR</t>
  </si>
  <si>
    <t>MARKER THERAPEUTICS INC</t>
  </si>
  <si>
    <t>XBIO</t>
  </si>
  <si>
    <t>XENETIC BIOSCIENCES INC</t>
  </si>
  <si>
    <t>AQN</t>
  </si>
  <si>
    <t>ALGONQUIN POWER &amp; UTILITIES CORP</t>
  </si>
  <si>
    <t>CWEB</t>
  </si>
  <si>
    <t>GVIP</t>
  </si>
  <si>
    <t>JPSE</t>
  </si>
  <si>
    <t>RA</t>
  </si>
  <si>
    <t>BROOKFIELD REAL ASST INC FD INC</t>
  </si>
  <si>
    <t>CNDT</t>
  </si>
  <si>
    <t>CONDUENT INC</t>
  </si>
  <si>
    <t>HGV</t>
  </si>
  <si>
    <t>HILTON GRAND VACATIONS INC</t>
  </si>
  <si>
    <t>PK</t>
  </si>
  <si>
    <t>PARK HOTELS &amp; RESORTS INC</t>
  </si>
  <si>
    <t>BPOP</t>
  </si>
  <si>
    <t>POPULAR INC</t>
  </si>
  <si>
    <t>WBIY</t>
  </si>
  <si>
    <t>IIPR</t>
  </si>
  <si>
    <t>INNOVATIVE INDUSTRIAL PPTYS INC</t>
  </si>
  <si>
    <t>JHMD</t>
  </si>
  <si>
    <t>BLHY</t>
  </si>
  <si>
    <t>VIRTUS E T F TR II</t>
  </si>
  <si>
    <t>ORGO</t>
  </si>
  <si>
    <t>ORGANOGENESIS HOLDINGS INC</t>
  </si>
  <si>
    <t>ESGU</t>
  </si>
  <si>
    <t>NISN</t>
  </si>
  <si>
    <t>NISUN INTL ENT DEV GP CO LTD</t>
  </si>
  <si>
    <t>ICHR</t>
  </si>
  <si>
    <t>ICHOR HOLDINGS LTD</t>
  </si>
  <si>
    <t>POLA</t>
  </si>
  <si>
    <t>POLAR POWER INC</t>
  </si>
  <si>
    <t>ROCC</t>
  </si>
  <si>
    <t>RANGER OIL CORP</t>
  </si>
  <si>
    <t>SNES</t>
  </si>
  <si>
    <t>SENESTECH INC</t>
  </si>
  <si>
    <t>SNGX</t>
  </si>
  <si>
    <t>SOLIGENIX INC</t>
  </si>
  <si>
    <t>TRVG</t>
  </si>
  <si>
    <t>TRIVAGO N V</t>
  </si>
  <si>
    <t>VVPR</t>
  </si>
  <si>
    <t>VIVOPOWER INTERNATIONAL PLC</t>
  </si>
  <si>
    <t>YTRA</t>
  </si>
  <si>
    <t>YATRA ONLINE INC</t>
  </si>
  <si>
    <t>FTI</t>
  </si>
  <si>
    <t>TECHNIPFMC PLC</t>
  </si>
  <si>
    <t>AQB</t>
  </si>
  <si>
    <t>AQUABOUNTY TECHNOLOGIES INC</t>
  </si>
  <si>
    <t>LPTX</t>
  </si>
  <si>
    <t>LEAP THERAPEUTICS INC</t>
  </si>
  <si>
    <t>VREX</t>
  </si>
  <si>
    <t>VAREX IMAGING CORP</t>
  </si>
  <si>
    <t>USAS</t>
  </si>
  <si>
    <t>AMERICAS GOLD AND SILVER CORP</t>
  </si>
  <si>
    <t>BOH</t>
  </si>
  <si>
    <t>BANK OF HAWAII CORP</t>
  </si>
  <si>
    <t>JELD</t>
  </si>
  <si>
    <t>JELD WEN HOLDING INC</t>
  </si>
  <si>
    <t>UVV</t>
  </si>
  <si>
    <t>UNIVERSAL CORP</t>
  </si>
  <si>
    <t>NEX</t>
  </si>
  <si>
    <t>NEXTIER OILFIELD SOLUTIONS INC</t>
  </si>
  <si>
    <t>JPT</t>
  </si>
  <si>
    <t>NUVEEN PFD &amp; INCOME FUND</t>
  </si>
  <si>
    <t>CLTL</t>
  </si>
  <si>
    <t>REVG</t>
  </si>
  <si>
    <t>R E V GROUP INC</t>
  </si>
  <si>
    <t>ANAB</t>
  </si>
  <si>
    <t>ANAPTYSBIO INC</t>
  </si>
  <si>
    <t>DWLD</t>
  </si>
  <si>
    <t>DAVIS FUNDAMENTAL ETF TRUST</t>
  </si>
  <si>
    <t>HVBC</t>
  </si>
  <si>
    <t>H V BANCORP INC</t>
  </si>
  <si>
    <t>JNCE</t>
  </si>
  <si>
    <t>JOUNCE THERAPEUTICS INC</t>
  </si>
  <si>
    <t>OBSV</t>
  </si>
  <si>
    <t>OBSEVA SA</t>
  </si>
  <si>
    <t>CLPR</t>
  </si>
  <si>
    <t>CLIPPER REALTY INC</t>
  </si>
  <si>
    <t>PFFR</t>
  </si>
  <si>
    <t>INVH</t>
  </si>
  <si>
    <t>INVITATION HOMES INC</t>
  </si>
  <si>
    <t>KRP</t>
  </si>
  <si>
    <t>KIMBELL ROYALTY PARTNERS LP</t>
  </si>
  <si>
    <t>ISMD</t>
  </si>
  <si>
    <t>NORTHERN LIGHTS FUND TR IV</t>
  </si>
  <si>
    <t>BLES</t>
  </si>
  <si>
    <t>SACH</t>
  </si>
  <si>
    <t>SACHEM CAPITAL CORP</t>
  </si>
  <si>
    <t>FIXD</t>
  </si>
  <si>
    <t>LAUR</t>
  </si>
  <si>
    <t>LAUREATE EDUCATION INC</t>
  </si>
  <si>
    <t>METC</t>
  </si>
  <si>
    <t>RAMACO RESOURCES INC</t>
  </si>
  <si>
    <t>SASI</t>
  </si>
  <si>
    <t>SIGMA ADDITIVE SOLUTIONS INC</t>
  </si>
  <si>
    <t>SNAP</t>
  </si>
  <si>
    <t>SNAP INC</t>
  </si>
  <si>
    <t>AYX</t>
  </si>
  <si>
    <t>ALTERYX INC</t>
  </si>
  <si>
    <t>HSY</t>
  </si>
  <si>
    <t>HERSHEY CO</t>
  </si>
  <si>
    <t>GOOS</t>
  </si>
  <si>
    <t>CANADA GOOSE HOLDINGS INC</t>
  </si>
  <si>
    <t>COM</t>
  </si>
  <si>
    <t>BCI</t>
  </si>
  <si>
    <t>ABRDN ETFS</t>
  </si>
  <si>
    <t>BCD</t>
  </si>
  <si>
    <t>IDEV</t>
  </si>
  <si>
    <t>JILL</t>
  </si>
  <si>
    <t>J JILL INC</t>
  </si>
  <si>
    <t>TPYP</t>
  </si>
  <si>
    <t>MANAGED PORTFOLIO SERIES</t>
  </si>
  <si>
    <t>MTNB</t>
  </si>
  <si>
    <t>MATINAS BIOPHARMA HOLDINGS INC</t>
  </si>
  <si>
    <t>PUMP</t>
  </si>
  <si>
    <t>PROPETRO HOLDING CORP</t>
  </si>
  <si>
    <t>TKAT</t>
  </si>
  <si>
    <t>TAKUNG ART CO LTD</t>
  </si>
  <si>
    <t>AKTS</t>
  </si>
  <si>
    <t>AKOUSTIS TECHNOLOGIES INC</t>
  </si>
  <si>
    <t>BYSI</t>
  </si>
  <si>
    <t>BEYONDSPRING INC</t>
  </si>
  <si>
    <t>IMXI</t>
  </si>
  <si>
    <t>INTERNATIONAL MONEY EXPRESS INC</t>
  </si>
  <si>
    <t>VRRM</t>
  </si>
  <si>
    <t>VERRA MOBILITY CORP</t>
  </si>
  <si>
    <t>HLNE</t>
  </si>
  <si>
    <t>HAMILTON LANE INC</t>
  </si>
  <si>
    <t>ICCH</t>
  </si>
  <si>
    <t>I C C HOLDINGS INC</t>
  </si>
  <si>
    <t>NODK</t>
  </si>
  <si>
    <t>N I HOLDINGS INC</t>
  </si>
  <si>
    <t>PLYA</t>
  </si>
  <si>
    <t>PLAYA HOTELS &amp; RESORTS N V</t>
  </si>
  <si>
    <t>SNDR</t>
  </si>
  <si>
    <t>SCHNEIDER NATIONAL INC</t>
  </si>
  <si>
    <t>OKTA</t>
  </si>
  <si>
    <t>OKTA INC</t>
  </si>
  <si>
    <t>YEXT</t>
  </si>
  <si>
    <t>YEXT INC</t>
  </si>
  <si>
    <t>HCC</t>
  </si>
  <si>
    <t>WARRIOR MET COAL INC</t>
  </si>
  <si>
    <t>CVNA</t>
  </si>
  <si>
    <t>CARVANA CO</t>
  </si>
  <si>
    <t>SOS</t>
  </si>
  <si>
    <t>S O S LTD</t>
  </si>
  <si>
    <t>ELVT</t>
  </si>
  <si>
    <t>ELEVATE CREDIT INC</t>
  </si>
  <si>
    <t>EEX</t>
  </si>
  <si>
    <t>EMERALD HOLDING INC</t>
  </si>
  <si>
    <t>ERM</t>
  </si>
  <si>
    <t>FND</t>
  </si>
  <si>
    <t>FLOOR &amp; DECOR HOLDINGS INC</t>
  </si>
  <si>
    <t>WTTR</t>
  </si>
  <si>
    <t>SELECT ENERGY SERVICES INC</t>
  </si>
  <si>
    <t>ZYME</t>
  </si>
  <si>
    <t>ZYMEWORKS INC DE</t>
  </si>
  <si>
    <t>OTRK</t>
  </si>
  <si>
    <t>ONTRAK INC</t>
  </si>
  <si>
    <t>AFBI</t>
  </si>
  <si>
    <t>AFFINITY BANCSHARES INC</t>
  </si>
  <si>
    <t>KNTK</t>
  </si>
  <si>
    <t>KINETIK HOLDINGS INC</t>
  </si>
  <si>
    <t>NCSM</t>
  </si>
  <si>
    <t>N C S MULTISTAGE HOLDINGS INC</t>
  </si>
  <si>
    <t>PCSB</t>
  </si>
  <si>
    <t>PCSB FINANCIAL CORP</t>
  </si>
  <si>
    <t>KR</t>
  </si>
  <si>
    <t>KROGER CO</t>
  </si>
  <si>
    <t>SSNT</t>
  </si>
  <si>
    <t>SILVERSUN TECHNOLOGIES INC</t>
  </si>
  <si>
    <t>FBRX</t>
  </si>
  <si>
    <t>FORTE BIOSCIENCES INC</t>
  </si>
  <si>
    <t>VRNA</t>
  </si>
  <si>
    <t>VERONA PHARMA PLC</t>
  </si>
  <si>
    <t>VSDA</t>
  </si>
  <si>
    <t>BTU</t>
  </si>
  <si>
    <t>PEABODY ENERGY CORP NEW</t>
  </si>
  <si>
    <t>KREF</t>
  </si>
  <si>
    <t>K K R REAL ESTATE FINANCE TR INC</t>
  </si>
  <si>
    <t>IR</t>
  </si>
  <si>
    <t>INGERSOLL RAND INC</t>
  </si>
  <si>
    <t>JHG</t>
  </si>
  <si>
    <t>JANUS HENDERSON GROUP PLC</t>
  </si>
  <si>
    <t>CARS</t>
  </si>
  <si>
    <t>CARS COM INC</t>
  </si>
  <si>
    <t>WOW</t>
  </si>
  <si>
    <t>WIDEOPENWEST INC</t>
  </si>
  <si>
    <t>APPN</t>
  </si>
  <si>
    <t>APPIAN CORP</t>
  </si>
  <si>
    <t>ARGX</t>
  </si>
  <si>
    <t>ARGENX SE</t>
  </si>
  <si>
    <t>CSML</t>
  </si>
  <si>
    <t>FMAO</t>
  </si>
  <si>
    <t>FARMERS &amp; MERCHANTS BANCORP INC</t>
  </si>
  <si>
    <t>GTHX</t>
  </si>
  <si>
    <t>G1 THERAPEUTICS INC</t>
  </si>
  <si>
    <t>OVID</t>
  </si>
  <si>
    <t>OVID THERAPEUTICS INC</t>
  </si>
  <si>
    <t>SGH</t>
  </si>
  <si>
    <t>SMART GLOBAL HOLDINGS INC</t>
  </si>
  <si>
    <t>URGN</t>
  </si>
  <si>
    <t>UROGEN PHARMA LTD</t>
  </si>
  <si>
    <t>VERI</t>
  </si>
  <si>
    <t>VERITONE INC</t>
  </si>
  <si>
    <t>YLDE</t>
  </si>
  <si>
    <t>VST</t>
  </si>
  <si>
    <t>VISTRA CORP</t>
  </si>
  <si>
    <t>SMHI</t>
  </si>
  <si>
    <t>SEACOR MARINE HOLDINGS INC</t>
  </si>
  <si>
    <t>AM</t>
  </si>
  <si>
    <t>ANTERO MIDSTREAM CORP</t>
  </si>
  <si>
    <t>BEDU</t>
  </si>
  <si>
    <t>BRIGHT SCHOLAR ED HLDGS LTD</t>
  </si>
  <si>
    <t>DFEN</t>
  </si>
  <si>
    <t>TPOR</t>
  </si>
  <si>
    <t>UTSL</t>
  </si>
  <si>
    <t>DUSL</t>
  </si>
  <si>
    <t>MEXX</t>
  </si>
  <si>
    <t>FPH</t>
  </si>
  <si>
    <t>FIVE POINT HOLDINGS LLC</t>
  </si>
  <si>
    <t>COMB</t>
  </si>
  <si>
    <t>GRANITESHARES E T F TRUST</t>
  </si>
  <si>
    <t>NXE</t>
  </si>
  <si>
    <t>NEXGEN ENERGY LTD</t>
  </si>
  <si>
    <t>SOI</t>
  </si>
  <si>
    <t>SOLARIS OILFIELD INFRSTR INC</t>
  </si>
  <si>
    <t>ATUS</t>
  </si>
  <si>
    <t>ALTICE USA INC</t>
  </si>
  <si>
    <t>APRN</t>
  </si>
  <si>
    <t>BLUE APRON HOLDINGS INC</t>
  </si>
  <si>
    <t>BY</t>
  </si>
  <si>
    <t>BYLINE BANCORP INC</t>
  </si>
  <si>
    <t>GOAU</t>
  </si>
  <si>
    <t>GSSC</t>
  </si>
  <si>
    <t>GPMT</t>
  </si>
  <si>
    <t>GRANITE POINT MORTGAGE TRUST INC</t>
  </si>
  <si>
    <t>MYO</t>
  </si>
  <si>
    <t>MYOMO INC</t>
  </si>
  <si>
    <t>PLYM</t>
  </si>
  <si>
    <t>PLYMOUTH INDUSTRIAL REIT INC</t>
  </si>
  <si>
    <t>SAFE</t>
  </si>
  <si>
    <t>SAFEHOLD INC</t>
  </si>
  <si>
    <t>MGY</t>
  </si>
  <si>
    <t>MAGNOLIA OIL &amp; GAS CORP</t>
  </si>
  <si>
    <t>EVTV</t>
  </si>
  <si>
    <t>ENVIROTECH VEHICLES INC</t>
  </si>
  <si>
    <t>ALRN</t>
  </si>
  <si>
    <t>AILERON THERAPEUTICS INC</t>
  </si>
  <si>
    <t>ATNX</t>
  </si>
  <si>
    <t>ATHENEX INC</t>
  </si>
  <si>
    <t>ATXI</t>
  </si>
  <si>
    <t>AVENUE THERAPEUTICS INC</t>
  </si>
  <si>
    <t>BOC</t>
  </si>
  <si>
    <t>BOSTON OMAHA CORP</t>
  </si>
  <si>
    <t>CKPT</t>
  </si>
  <si>
    <t>CHECKPIONT THERAPEUTICS INC</t>
  </si>
  <si>
    <t>ESQ</t>
  </si>
  <si>
    <t>ESQUIRE FINANCIAL HOLDINGS</t>
  </si>
  <si>
    <t>FCAL</t>
  </si>
  <si>
    <t>FRSX</t>
  </si>
  <si>
    <t>FORESIGHT AUTONOMOUS HLDGS LTD</t>
  </si>
  <si>
    <t>IMRN</t>
  </si>
  <si>
    <t>IMMURON LTD</t>
  </si>
  <si>
    <t>ATNF</t>
  </si>
  <si>
    <t>180 LIFE SCIENCES CORP</t>
  </si>
  <si>
    <t>MRSN</t>
  </si>
  <si>
    <t>MERSANA THERAPEUTICS INC</t>
  </si>
  <si>
    <t>NDRA</t>
  </si>
  <si>
    <t>ENDRA LIFE SCIENCES INC</t>
  </si>
  <si>
    <t>NESR</t>
  </si>
  <si>
    <t>NATIONAL ENERGY SVCS REUNIT CORP</t>
  </si>
  <si>
    <t>PIXY</t>
  </si>
  <si>
    <t>SHIFTPIXY INC</t>
  </si>
  <si>
    <t>RNDM</t>
  </si>
  <si>
    <t>RNDV</t>
  </si>
  <si>
    <t>RNEM</t>
  </si>
  <si>
    <t>RNLC</t>
  </si>
  <si>
    <t>RNMC</t>
  </si>
  <si>
    <t>RNSC</t>
  </si>
  <si>
    <t>SGBX</t>
  </si>
  <si>
    <t>SAFE &amp; GREEN HOLDINGS CORP</t>
  </si>
  <si>
    <t>SSTI</t>
  </si>
  <si>
    <t>SHOTSPOTTER INC</t>
  </si>
  <si>
    <t>VSMV</t>
  </si>
  <si>
    <t>JBGS</t>
  </si>
  <si>
    <t>J B G SMITH PROPERTIES</t>
  </si>
  <si>
    <t>TRTX</t>
  </si>
  <si>
    <t>T P G RE FINANCE TRUST INC</t>
  </si>
  <si>
    <t>BHF</t>
  </si>
  <si>
    <t>BRIGHTHOUSE FINANCIAL INC</t>
  </si>
  <si>
    <t>CLXT</t>
  </si>
  <si>
    <t>CALYXT INC</t>
  </si>
  <si>
    <t>CODA</t>
  </si>
  <si>
    <t>CODA OCTOPUS GROUP INC</t>
  </si>
  <si>
    <t>CODX</t>
  </si>
  <si>
    <t>C O DIAGNOSTICS INC</t>
  </si>
  <si>
    <t>EMXC</t>
  </si>
  <si>
    <t>EQRR</t>
  </si>
  <si>
    <t>KALA</t>
  </si>
  <si>
    <t>KALA PHARMACEUTICALS INC</t>
  </si>
  <si>
    <t>PETQ</t>
  </si>
  <si>
    <t>PETIQ INC</t>
  </si>
  <si>
    <t>RBB</t>
  </si>
  <si>
    <t>R B B BANCORP</t>
  </si>
  <si>
    <t>RDFN</t>
  </si>
  <si>
    <t>REDFIN CORP</t>
  </si>
  <si>
    <t>SQLV</t>
  </si>
  <si>
    <t>FURY</t>
  </si>
  <si>
    <t>FURY GOLD MINES LTD</t>
  </si>
  <si>
    <t>BVH</t>
  </si>
  <si>
    <t>BLUEGREEN VACATIONS HOLDING CORP</t>
  </si>
  <si>
    <t>IBD</t>
  </si>
  <si>
    <t>CMCL</t>
  </si>
  <si>
    <t>CALEDONIA MINING CORP PLC</t>
  </si>
  <si>
    <t>MFGP</t>
  </si>
  <si>
    <t>MICRO FOCUS INTERNATIONAL PLC</t>
  </si>
  <si>
    <t>DD</t>
  </si>
  <si>
    <t>DUPONT DE NEMOURS INC</t>
  </si>
  <si>
    <t>BPRN</t>
  </si>
  <si>
    <t>BANK OF PRINCETON</t>
  </si>
  <si>
    <t>ASPU</t>
  </si>
  <si>
    <t>ASPEN GROUP INC</t>
  </si>
  <si>
    <t>CTXR</t>
  </si>
  <si>
    <t>CITIUS PHARMACEUTICALS INC</t>
  </si>
  <si>
    <t>EDOW</t>
  </si>
  <si>
    <t>FPEI</t>
  </si>
  <si>
    <t>BAR</t>
  </si>
  <si>
    <t>GRANITESHARES GOLD TRUST</t>
  </si>
  <si>
    <t>RNGR</t>
  </si>
  <si>
    <t>RANGER ENERGY SERVICES INC</t>
  </si>
  <si>
    <t>FFIU</t>
  </si>
  <si>
    <t>SPINNAKER E T F SERIES</t>
  </si>
  <si>
    <t>ACEL</t>
  </si>
  <si>
    <t>ACCEL ENTERTAINMENT INC</t>
  </si>
  <si>
    <t>VNTR</t>
  </si>
  <si>
    <t>VENATOR MATERIALS PLC</t>
  </si>
  <si>
    <t>FRGT</t>
  </si>
  <si>
    <t>FREIGHT TECHNOLOGIES INC</t>
  </si>
  <si>
    <t>DMTK</t>
  </si>
  <si>
    <t>DERMTECH INC</t>
  </si>
  <si>
    <t>CSSE</t>
  </si>
  <si>
    <t>CHICKEN SOUP FOR SOUL ENTMT INC</t>
  </si>
  <si>
    <t>EAST</t>
  </si>
  <si>
    <t>EASTSIDE DISTILLING INC</t>
  </si>
  <si>
    <t>IMTE</t>
  </si>
  <si>
    <t>INTEGRATED MEDIA TECHNOLOGY LTD</t>
  </si>
  <si>
    <t>BBCP</t>
  </si>
  <si>
    <t>CONCRETE PUMPING HOLDINGS INC</t>
  </si>
  <si>
    <t>MBIO</t>
  </si>
  <si>
    <t>MUSTANG BIO INC</t>
  </si>
  <si>
    <t>OPNT</t>
  </si>
  <si>
    <t>OPIANT PHARMACEUTICALS INC</t>
  </si>
  <si>
    <t>STR</t>
  </si>
  <si>
    <t>SITIO ROYALTIES CORP NEW</t>
  </si>
  <si>
    <t>AVCT</t>
  </si>
  <si>
    <t>AMERICAN VIRTUAL CLOUD TECH INC</t>
  </si>
  <si>
    <t>BKI</t>
  </si>
  <si>
    <t>BLACK KNIGHT INC</t>
  </si>
  <si>
    <t>HBB</t>
  </si>
  <si>
    <t>HAMILTON BEACH BRANDS HLDG CO</t>
  </si>
  <si>
    <t>ANGI</t>
  </si>
  <si>
    <t>ANGI INC</t>
  </si>
  <si>
    <t>HFFG</t>
  </si>
  <si>
    <t>H F FOODS GROUP INC</t>
  </si>
  <si>
    <t>CELC</t>
  </si>
  <si>
    <t>CELCUITY INC</t>
  </si>
  <si>
    <t>DCPH</t>
  </si>
  <si>
    <t>DECIPHERA PHARMACEUTICALS INC</t>
  </si>
  <si>
    <t>FUV</t>
  </si>
  <si>
    <t>ARCIMOTO INC</t>
  </si>
  <si>
    <t>KRYS</t>
  </si>
  <si>
    <t>KRYSTAL BIOTECH INC</t>
  </si>
  <si>
    <t>NCNA</t>
  </si>
  <si>
    <t>NUCANA PLC</t>
  </si>
  <si>
    <t>PETZ</t>
  </si>
  <si>
    <t>T D H HOLDINGS INC</t>
  </si>
  <si>
    <t>ROKU</t>
  </si>
  <si>
    <t>ROKU INC</t>
  </si>
  <si>
    <t>SECO</t>
  </si>
  <si>
    <t>SECOO HOLDING LTD</t>
  </si>
  <si>
    <t>ZKIN</t>
  </si>
  <si>
    <t>Z K INTERNATIONAL GROUP CO LTD</t>
  </si>
  <si>
    <t>ZLAB</t>
  </si>
  <si>
    <t>ZAI LAB LTD</t>
  </si>
  <si>
    <t>MAXR</t>
  </si>
  <si>
    <t>MAXAR TECHNOLOGIES INC</t>
  </si>
  <si>
    <t>BEST</t>
  </si>
  <si>
    <t>BEST INC</t>
  </si>
  <si>
    <t>HTRB</t>
  </si>
  <si>
    <t>HARTFORD FUNDS E T TRUST</t>
  </si>
  <si>
    <t>OBOR</t>
  </si>
  <si>
    <t>MFUS</t>
  </si>
  <si>
    <t>PIMCO EQUITY SERIES</t>
  </si>
  <si>
    <t>MFDX</t>
  </si>
  <si>
    <t>ECVT</t>
  </si>
  <si>
    <t>ECOVYST INC</t>
  </si>
  <si>
    <t>GEHI</t>
  </si>
  <si>
    <t>GRAVITAS EDUCATION HOLDINGS INC</t>
  </si>
  <si>
    <t>DESP</t>
  </si>
  <si>
    <t>DESPEGAR COM CORP</t>
  </si>
  <si>
    <t>SPCE</t>
  </si>
  <si>
    <t>VIRGIN GALACTIC HOLDINGS INC</t>
  </si>
  <si>
    <t>FOR</t>
  </si>
  <si>
    <t>FORESTAR GROUP INC NEW</t>
  </si>
  <si>
    <t>CARG</t>
  </si>
  <si>
    <t>CARGURUS INC</t>
  </si>
  <si>
    <t>MDB</t>
  </si>
  <si>
    <t>MONGODB INC</t>
  </si>
  <si>
    <t>EYE</t>
  </si>
  <si>
    <t>NATIONAL VISION HOLDINGS INC</t>
  </si>
  <si>
    <t>AYTU</t>
  </si>
  <si>
    <t>AYTU BIOPHARMA INC</t>
  </si>
  <si>
    <t>AGAE</t>
  </si>
  <si>
    <t>ALLIED GAMING &amp; ENTERTAINMENT IN</t>
  </si>
  <si>
    <t>CATC</t>
  </si>
  <si>
    <t>CAMBRIDGE BANCORP</t>
  </si>
  <si>
    <t>FAT</t>
  </si>
  <si>
    <t>F A T BRANDS INC</t>
  </si>
  <si>
    <t>FDBC</t>
  </si>
  <si>
    <t>FIDELITY D &amp; D BANCORP INC</t>
  </si>
  <si>
    <t>FFBW</t>
  </si>
  <si>
    <t>F F B W INC MD</t>
  </si>
  <si>
    <t>VERO</t>
  </si>
  <si>
    <t>VENUS CONCEPT INC</t>
  </si>
  <si>
    <t>KIDS</t>
  </si>
  <si>
    <t>ORTHOPEDIATRICS CORP</t>
  </si>
  <si>
    <t>MATH</t>
  </si>
  <si>
    <t>METALPHA TECHNOLOGY HOLDING LTD</t>
  </si>
  <si>
    <t>MBIN</t>
  </si>
  <si>
    <t>MERCHANTS BANCORP</t>
  </si>
  <si>
    <t>OPTN</t>
  </si>
  <si>
    <t>OPTINOSE INC</t>
  </si>
  <si>
    <t>PDLB</t>
  </si>
  <si>
    <t>PONCE FINANCIAL GROUP INC</t>
  </si>
  <si>
    <t>NAAS</t>
  </si>
  <si>
    <t>NAAS TECHNOLOGY INC</t>
  </si>
  <si>
    <t>RMBL</t>
  </si>
  <si>
    <t>RUMBLEON INC</t>
  </si>
  <si>
    <t>RYTM</t>
  </si>
  <si>
    <t>RHYTHM PHARMACEUTICALS INC</t>
  </si>
  <si>
    <t>USMC</t>
  </si>
  <si>
    <t>CVS</t>
  </si>
  <si>
    <t>C V S HEALTH CORP</t>
  </si>
  <si>
    <t>VWID</t>
  </si>
  <si>
    <t>AIEQ</t>
  </si>
  <si>
    <t>KEMQ</t>
  </si>
  <si>
    <t>BIBL</t>
  </si>
  <si>
    <t>QD</t>
  </si>
  <si>
    <t>QUDIAN INC</t>
  </si>
  <si>
    <t>SCHK</t>
  </si>
  <si>
    <t>SE</t>
  </si>
  <si>
    <t>SEA LTD</t>
  </si>
  <si>
    <t>LFEQ</t>
  </si>
  <si>
    <t>XFLT</t>
  </si>
  <si>
    <t>X A I OCTAGON FL RT &amp; ALT INC TT</t>
  </si>
  <si>
    <t>CTOS</t>
  </si>
  <si>
    <t>CUSTOM TRUCK ONE SOURCE INC</t>
  </si>
  <si>
    <t>NEXA</t>
  </si>
  <si>
    <t>NEXA RESOURCES S A</t>
  </si>
  <si>
    <t>ALTR</t>
  </si>
  <si>
    <t>ALTAIR ENGINEERING INC</t>
  </si>
  <si>
    <t>AQUA</t>
  </si>
  <si>
    <t>EVOQUA WATER TECHNOLOGIES CORP</t>
  </si>
  <si>
    <t>CNNE</t>
  </si>
  <si>
    <t>CANNAE HOLDINGS INC</t>
  </si>
  <si>
    <t>SFIX</t>
  </si>
  <si>
    <t>STITCH FIX INC</t>
  </si>
  <si>
    <t>CEIX</t>
  </si>
  <si>
    <t>CONSOL ENERGY INC NEW</t>
  </si>
  <si>
    <t>NAOV</t>
  </si>
  <si>
    <t>NANOVIBRONIX INC</t>
  </si>
  <si>
    <t>FNKO</t>
  </si>
  <si>
    <t>FUNKO INC</t>
  </si>
  <si>
    <t>SPRO</t>
  </si>
  <si>
    <t>SPERO THERAPEUTICS INC</t>
  </si>
  <si>
    <t>ACMR</t>
  </si>
  <si>
    <t>A C M RESEARCH INC</t>
  </si>
  <si>
    <t>PILL</t>
  </si>
  <si>
    <t>EEMD</t>
  </si>
  <si>
    <t>SPDV</t>
  </si>
  <si>
    <t>ENTR</t>
  </si>
  <si>
    <t>ENTREPRENEURSHARES SERIES TRUST</t>
  </si>
  <si>
    <t>FEDU</t>
  </si>
  <si>
    <t>FOUR SEASONS ED CAYMAN INC</t>
  </si>
  <si>
    <t>FLJH</t>
  </si>
  <si>
    <t>FLEE</t>
  </si>
  <si>
    <t>FLGB</t>
  </si>
  <si>
    <t>FLTW</t>
  </si>
  <si>
    <t>FLMX</t>
  </si>
  <si>
    <t>FLJP</t>
  </si>
  <si>
    <t>FLIY</t>
  </si>
  <si>
    <t>FLHK</t>
  </si>
  <si>
    <t>FLGR</t>
  </si>
  <si>
    <t>ESTE</t>
  </si>
  <si>
    <t>EARTHSTONE ENERGY INC</t>
  </si>
  <si>
    <t>FLFR</t>
  </si>
  <si>
    <t>FLCH</t>
  </si>
  <si>
    <t>FLCA</t>
  </si>
  <si>
    <t>FLBR</t>
  </si>
  <si>
    <t>FLAU</t>
  </si>
  <si>
    <t>HFRO</t>
  </si>
  <si>
    <t>HIGHLAND INCOME FUND</t>
  </si>
  <si>
    <t>IHTA</t>
  </si>
  <si>
    <t>INVESCO HIGH INCOME 2024 TT FUND</t>
  </si>
  <si>
    <t>JVAL</t>
  </si>
  <si>
    <t>JQUA</t>
  </si>
  <si>
    <t>JMOM</t>
  </si>
  <si>
    <t>JT</t>
  </si>
  <si>
    <t>JIANPU TECHNOLOGY INC</t>
  </si>
  <si>
    <t>JHSC</t>
  </si>
  <si>
    <t>ID</t>
  </si>
  <si>
    <t>PARTS ID INC</t>
  </si>
  <si>
    <t>YCBD</t>
  </si>
  <si>
    <t>CBDMD INC</t>
  </si>
  <si>
    <t>LOMA</t>
  </si>
  <si>
    <t>LOMA NEGRA CORP</t>
  </si>
  <si>
    <t>MCB</t>
  </si>
  <si>
    <t>METROPOLITAN BANK HOLDING CORP</t>
  </si>
  <si>
    <t>FINV</t>
  </si>
  <si>
    <t>FINVOLUTION GROUP</t>
  </si>
  <si>
    <t>EMTY</t>
  </si>
  <si>
    <t>CLIX</t>
  </si>
  <si>
    <t>LOV</t>
  </si>
  <si>
    <t>SPARK NETWORKS S E</t>
  </si>
  <si>
    <t>ZOM</t>
  </si>
  <si>
    <t>ZOMEDICA CORP</t>
  </si>
  <si>
    <t>APLS</t>
  </si>
  <si>
    <t>APELLIS PHARMACEUTICALS INC</t>
  </si>
  <si>
    <t>XFOR</t>
  </si>
  <si>
    <t>X4 PHARMACEUTICALS INC</t>
  </si>
  <si>
    <t>BAND</t>
  </si>
  <si>
    <t>BANDWIDTH INC</t>
  </si>
  <si>
    <t>BOXL</t>
  </si>
  <si>
    <t>BOXLIGHT CORP</t>
  </si>
  <si>
    <t>STEL</t>
  </si>
  <si>
    <t>STELLAR BANCORP INC</t>
  </si>
  <si>
    <t>KXIN</t>
  </si>
  <si>
    <t>KAIXIN AUTO HOLDINGS</t>
  </si>
  <si>
    <t>ERYP</t>
  </si>
  <si>
    <t>ERYTECH PHARMA S A</t>
  </si>
  <si>
    <t>FMHI</t>
  </si>
  <si>
    <t>AHG</t>
  </si>
  <si>
    <t>AKSO HEALTH GROUP</t>
  </si>
  <si>
    <t>IFRX</t>
  </si>
  <si>
    <t>INFLARX N V</t>
  </si>
  <si>
    <t>LOOP</t>
  </si>
  <si>
    <t>LOOP INDUSTRIES INC</t>
  </si>
  <si>
    <t>MRBK</t>
  </si>
  <si>
    <t>MERIDIAN CORP</t>
  </si>
  <si>
    <t>RETO</t>
  </si>
  <si>
    <t>RETO ECO SOLUTIONS INC</t>
  </si>
  <si>
    <t>SBT</t>
  </si>
  <si>
    <t>STERLING BANCORP INC</t>
  </si>
  <si>
    <t>SCPH</t>
  </si>
  <si>
    <t>SCPHARMACEUTICALS INC</t>
  </si>
  <si>
    <t>SDVY</t>
  </si>
  <si>
    <t>DNLI</t>
  </si>
  <si>
    <t>DENALI THERAPEUTICS INC</t>
  </si>
  <si>
    <t>NMRK</t>
  </si>
  <si>
    <t>NEWMARK GROUP INC</t>
  </si>
  <si>
    <t>LILAK</t>
  </si>
  <si>
    <t>LIBERTY LATIN AMERICA LTD</t>
  </si>
  <si>
    <t>LILA</t>
  </si>
  <si>
    <t>VICE</t>
  </si>
  <si>
    <t>AMEH</t>
  </si>
  <si>
    <t>APOLLO MEDICAL HOLDINGS INC</t>
  </si>
  <si>
    <t>NRXP</t>
  </si>
  <si>
    <t>N R X PHARMACEUTICALS INC</t>
  </si>
  <si>
    <t>CASA</t>
  </si>
  <si>
    <t>CASA SYSTEMS INC</t>
  </si>
  <si>
    <t>BSET</t>
  </si>
  <si>
    <t>BASSETT FURNITURE INDUSTRIES INC</t>
  </si>
  <si>
    <t>CLRG</t>
  </si>
  <si>
    <t>CWBR</t>
  </si>
  <si>
    <t>COHBAR INC</t>
  </si>
  <si>
    <t>DLPN</t>
  </si>
  <si>
    <t>DOLPHIN ENTERTAINMENT INC</t>
  </si>
  <si>
    <t>DOGZ</t>
  </si>
  <si>
    <t>DOGNESS INTERNATIONAL CORP</t>
  </si>
  <si>
    <t>DWCR</t>
  </si>
  <si>
    <t>ARROW INVESTMENTS TRUST</t>
  </si>
  <si>
    <t>GIS</t>
  </si>
  <si>
    <t>GENERAL MILLS INC</t>
  </si>
  <si>
    <t>ICLK</t>
  </si>
  <si>
    <t>ICLICK INTERACTIVE ASIA GRP LTD</t>
  </si>
  <si>
    <t>ENSC</t>
  </si>
  <si>
    <t>ENSYSCE BIOSCIENCES INC</t>
  </si>
  <si>
    <t>LBC</t>
  </si>
  <si>
    <t>LUTHER BURBANK CORP</t>
  </si>
  <si>
    <t>LX</t>
  </si>
  <si>
    <t>LEXINFINTECH HOLDINGS LTD</t>
  </si>
  <si>
    <t>MVBF</t>
  </si>
  <si>
    <t>M V B FINANCIAL CORP</t>
  </si>
  <si>
    <t>QTRX</t>
  </si>
  <si>
    <t>QUANTERIX CORP</t>
  </si>
  <si>
    <t>TRMD</t>
  </si>
  <si>
    <t>T O R M PLC</t>
  </si>
  <si>
    <t>CURO</t>
  </si>
  <si>
    <t>CURO GROUP HOLDINGS CORP</t>
  </si>
  <si>
    <t>HIPS</t>
  </si>
  <si>
    <t>HMOP</t>
  </si>
  <si>
    <t>LSST</t>
  </si>
  <si>
    <t>NATIXIS E T F TRUST</t>
  </si>
  <si>
    <t>FITE</t>
  </si>
  <si>
    <t>HAIL</t>
  </si>
  <si>
    <t>SIMS</t>
  </si>
  <si>
    <t>LXFR</t>
  </si>
  <si>
    <t>LUXFER HOLDINGS PLC</t>
  </si>
  <si>
    <t>VVNT</t>
  </si>
  <si>
    <t>VIVINT SMART HOME INC</t>
  </si>
  <si>
    <t>OIA</t>
  </si>
  <si>
    <t>INVESCO MUNICIPAL INCOME OPP TR</t>
  </si>
  <si>
    <t>IQI</t>
  </si>
  <si>
    <t>INVESCO QUALITY MUNI INCOME TR</t>
  </si>
  <si>
    <t>IIM</t>
  </si>
  <si>
    <t>INVESCO VALUE MUNI INCOME TR</t>
  </si>
  <si>
    <t>LBRT</t>
  </si>
  <si>
    <t>LIBERTY ENERGY INC</t>
  </si>
  <si>
    <t>ILPT</t>
  </si>
  <si>
    <t>INDUSTRIAL LOGISTICS PPTYS TR</t>
  </si>
  <si>
    <t>ADT</t>
  </si>
  <si>
    <t>A D T INC</t>
  </si>
  <si>
    <t>COLD</t>
  </si>
  <si>
    <t>AMERICOLD REALTY TRUST INC</t>
  </si>
  <si>
    <t>GTES</t>
  </si>
  <si>
    <t>GATES INDUSTRIAL CORP PLC</t>
  </si>
  <si>
    <t>VALQ</t>
  </si>
  <si>
    <t>AMERICAN CENTURY E T F TRUST</t>
  </si>
  <si>
    <t>BLOK</t>
  </si>
  <si>
    <t>AVYA</t>
  </si>
  <si>
    <t>AVAYA HOLDINGS CORP</t>
  </si>
  <si>
    <t>FIVA</t>
  </si>
  <si>
    <t>FIDI</t>
  </si>
  <si>
    <t>KLR</t>
  </si>
  <si>
    <t>KALEYRA INC</t>
  </si>
  <si>
    <t>PLTM</t>
  </si>
  <si>
    <t>GRANITESHARES PLATINUM TRUST</t>
  </si>
  <si>
    <t>KARS</t>
  </si>
  <si>
    <t>LAC</t>
  </si>
  <si>
    <t>LITHIUM AMERICAS CORP</t>
  </si>
  <si>
    <t>NINE</t>
  </si>
  <si>
    <t>NINE ENERGY SERVICES INC</t>
  </si>
  <si>
    <t>AGS</t>
  </si>
  <si>
    <t>PLAYAGS INC</t>
  </si>
  <si>
    <t>CEF</t>
  </si>
  <si>
    <t>SPROTT PHYSICAL GOLD &amp; SILVER TR</t>
  </si>
  <si>
    <t>PAGS</t>
  </si>
  <si>
    <t>PAGSEGURO DIGITAL LTD</t>
  </si>
  <si>
    <t>CUE</t>
  </si>
  <si>
    <t>CUE BIOPHARMA INC</t>
  </si>
  <si>
    <t>EYEN</t>
  </si>
  <si>
    <t>EYENOVIA INC</t>
  </si>
  <si>
    <t>HNDL</t>
  </si>
  <si>
    <t>STRATEGY SHARES</t>
  </si>
  <si>
    <t>LEGR</t>
  </si>
  <si>
    <t>VYNE</t>
  </si>
  <si>
    <t>VYNE THERAPEUTICS INC</t>
  </si>
  <si>
    <t>NMRD</t>
  </si>
  <si>
    <t>NEMAURA MEDICAL INC</t>
  </si>
  <si>
    <t>REKR</t>
  </si>
  <si>
    <t>REKOR SYSTEMS INC</t>
  </si>
  <si>
    <t>SLDB</t>
  </si>
  <si>
    <t>SOLID BIOSCIENCES INC</t>
  </si>
  <si>
    <t>ACET</t>
  </si>
  <si>
    <t>ADICET BIO INC</t>
  </si>
  <si>
    <t>WHD</t>
  </si>
  <si>
    <t>CACTUS INC</t>
  </si>
  <si>
    <t>CEPU</t>
  </si>
  <si>
    <t>CENTRAL PUERTO S A</t>
  </si>
  <si>
    <t>BRSP</t>
  </si>
  <si>
    <t>BRIGHTSPIRE CAPITAL INC</t>
  </si>
  <si>
    <t>FLAX</t>
  </si>
  <si>
    <t>FLSW</t>
  </si>
  <si>
    <t>FLIN</t>
  </si>
  <si>
    <t>ZEPP</t>
  </si>
  <si>
    <t>ZEPP HEALTH CORP</t>
  </si>
  <si>
    <t>KURE</t>
  </si>
  <si>
    <t>VICI</t>
  </si>
  <si>
    <t>VICI PROPERTIES INC</t>
  </si>
  <si>
    <t>PACK</t>
  </si>
  <si>
    <t>RANPAK HOLDINGS CORP</t>
  </si>
  <si>
    <t>CAAP</t>
  </si>
  <si>
    <t>CORPORACION AMERICA AIRPORTS S A</t>
  </si>
  <si>
    <t>BLNK</t>
  </si>
  <si>
    <t>BLINK CHARGING CO</t>
  </si>
  <si>
    <t>CDLX</t>
  </si>
  <si>
    <t>CARDLYTICS INC</t>
  </si>
  <si>
    <t>CRON</t>
  </si>
  <si>
    <t>CRONOS GROUP INC</t>
  </si>
  <si>
    <t>EOLS</t>
  </si>
  <si>
    <t>EVOLUS INC</t>
  </si>
  <si>
    <t>FAMI</t>
  </si>
  <si>
    <t>FARMMI INC</t>
  </si>
  <si>
    <t>LVO</t>
  </si>
  <si>
    <t>LIVEONE INC</t>
  </si>
  <si>
    <t>NXTP</t>
  </si>
  <si>
    <t>NEXTPLAY TECHNOLOGIES INC</t>
  </si>
  <si>
    <t>MOTS</t>
  </si>
  <si>
    <t>MOTUS GI HOLDINGS INC</t>
  </si>
  <si>
    <t>KERN</t>
  </si>
  <si>
    <t>AKERNA CORP</t>
  </si>
  <si>
    <t>OSS</t>
  </si>
  <si>
    <t>ONE STOP SYSTEMS INC</t>
  </si>
  <si>
    <t>ROBT</t>
  </si>
  <si>
    <t>SLGL</t>
  </si>
  <si>
    <t>SOL GEL TECHNOLOGIES LTD</t>
  </si>
  <si>
    <t>VCTR</t>
  </si>
  <si>
    <t>VICTORY CAPITAL HOLDINGS INC</t>
  </si>
  <si>
    <t>ZS</t>
  </si>
  <si>
    <t>ZSCALER INC</t>
  </si>
  <si>
    <t>DBX</t>
  </si>
  <si>
    <t>DROPBOX INC</t>
  </si>
  <si>
    <t>RDVT</t>
  </si>
  <si>
    <t>RED VIOLET INC</t>
  </si>
  <si>
    <t>RFL</t>
  </si>
  <si>
    <t>RAFAEL HOLDINGS INC</t>
  </si>
  <si>
    <t>AIHS</t>
  </si>
  <si>
    <t>SENMIAO TECHNOLOGY LTD</t>
  </si>
  <si>
    <t>BILI</t>
  </si>
  <si>
    <t>BILIBILI INC</t>
  </si>
  <si>
    <t>BTAI</t>
  </si>
  <si>
    <t>BIOXCEL THERAPEUTICS INC</t>
  </si>
  <si>
    <t>BWB</t>
  </si>
  <si>
    <t>BRIDGEWATER BANCSHARES INC</t>
  </si>
  <si>
    <t>COCP</t>
  </si>
  <si>
    <t>COCRYSTAL PHARMA INC</t>
  </si>
  <si>
    <t>DINT</t>
  </si>
  <si>
    <t>BTBT</t>
  </si>
  <si>
    <t>BIT DIGITAL INC</t>
  </si>
  <si>
    <t>TH</t>
  </si>
  <si>
    <t>TARGET HOSPITALITY CORP</t>
  </si>
  <si>
    <t>FIXX</t>
  </si>
  <si>
    <t>HOMOLOGY MEDICINES INC</t>
  </si>
  <si>
    <t>FNCB</t>
  </si>
  <si>
    <t>FNCB BANCORP INC</t>
  </si>
  <si>
    <t>GNPX</t>
  </si>
  <si>
    <t>GENPREX INC</t>
  </si>
  <si>
    <t>HOFV</t>
  </si>
  <si>
    <t>HALL OF FAME RESORT &amp; ENT CO</t>
  </si>
  <si>
    <t>IQ</t>
  </si>
  <si>
    <t>IQIYI INC</t>
  </si>
  <si>
    <t>LAZY</t>
  </si>
  <si>
    <t>LAZYDAYS HOLDINGS INC</t>
  </si>
  <si>
    <t>HYMC</t>
  </si>
  <si>
    <t>HYCROFT MINING HOLDING CORP</t>
  </si>
  <si>
    <t>LPRO</t>
  </si>
  <si>
    <t>OPEN LENDING CORP</t>
  </si>
  <si>
    <t>OPBK</t>
  </si>
  <si>
    <t>O P BANCORP</t>
  </si>
  <si>
    <t>BFI</t>
  </si>
  <si>
    <t>BURGERFI INTERNATIONAL INC</t>
  </si>
  <si>
    <t>ORGS</t>
  </si>
  <si>
    <t>ORGENESIS INC</t>
  </si>
  <si>
    <t>COGT</t>
  </si>
  <si>
    <t>COGENT BIOSCIENCES INC</t>
  </si>
  <si>
    <t>VTSI</t>
  </si>
  <si>
    <t>VIRTRA INC</t>
  </si>
  <si>
    <t>RCUS</t>
  </si>
  <si>
    <t>ARCUS BIOSCIENCES INC</t>
  </si>
  <si>
    <t>PPTY</t>
  </si>
  <si>
    <t>BDRY</t>
  </si>
  <si>
    <t>ETF MANAGERS GROUP COMMODITY TR</t>
  </si>
  <si>
    <t>GHG</t>
  </si>
  <si>
    <t>GREENTREE HOSPITALITY GROUP LTD</t>
  </si>
  <si>
    <t>AIU</t>
  </si>
  <si>
    <t>META DATA LTD</t>
  </si>
  <si>
    <t>STG</t>
  </si>
  <si>
    <t>SUNLANDS TECHNOLOGY GROUP</t>
  </si>
  <si>
    <t>BIOX</t>
  </si>
  <si>
    <t>BIOCERES CROP SOLUTIONS CORP</t>
  </si>
  <si>
    <t>ZUO</t>
  </si>
  <si>
    <t>ZUORA INC</t>
  </si>
  <si>
    <t>DTEC</t>
  </si>
  <si>
    <t>PRNT</t>
  </si>
  <si>
    <t>IZRL</t>
  </si>
  <si>
    <t>QVAL</t>
  </si>
  <si>
    <t>E A SERIES TRUST</t>
  </si>
  <si>
    <t>IVAL</t>
  </si>
  <si>
    <t>IMOM</t>
  </si>
  <si>
    <t>QMOM</t>
  </si>
  <si>
    <t>VMOT</t>
  </si>
  <si>
    <t>DIVO</t>
  </si>
  <si>
    <t>ARCM</t>
  </si>
  <si>
    <t>EYLD</t>
  </si>
  <si>
    <t>TAIL</t>
  </si>
  <si>
    <t>MAGA</t>
  </si>
  <si>
    <t>ADME</t>
  </si>
  <si>
    <t>BELFA</t>
  </si>
  <si>
    <t>BEL FUSE INC</t>
  </si>
  <si>
    <t>FLQL</t>
  </si>
  <si>
    <t>FLQS</t>
  </si>
  <si>
    <t>FLQM</t>
  </si>
  <si>
    <t>PAVE</t>
  </si>
  <si>
    <t>BOSS</t>
  </si>
  <si>
    <t>GSEW</t>
  </si>
  <si>
    <t>EFNL</t>
  </si>
  <si>
    <t>EDEN</t>
  </si>
  <si>
    <t>EMGF</t>
  </si>
  <si>
    <t>CNYA</t>
  </si>
  <si>
    <t>SPGI</t>
  </si>
  <si>
    <t>S &amp; P GLOBAL INC</t>
  </si>
  <si>
    <t>SMMD</t>
  </si>
  <si>
    <t>SMMV</t>
  </si>
  <si>
    <t>IGRO</t>
  </si>
  <si>
    <t>IAGG</t>
  </si>
  <si>
    <t>ESML</t>
  </si>
  <si>
    <t>IFRA</t>
  </si>
  <si>
    <t>DIVB</t>
  </si>
  <si>
    <t>RODE</t>
  </si>
  <si>
    <t>EBLU</t>
  </si>
  <si>
    <t>SECT</t>
  </si>
  <si>
    <t>FFTI</t>
  </si>
  <si>
    <t>FFHG</t>
  </si>
  <si>
    <t>NULG</t>
  </si>
  <si>
    <t>NUSHARES E T F TRUST</t>
  </si>
  <si>
    <t>NULV</t>
  </si>
  <si>
    <t>NUMG</t>
  </si>
  <si>
    <t>NUSC</t>
  </si>
  <si>
    <t>NURE</t>
  </si>
  <si>
    <t>NUDM</t>
  </si>
  <si>
    <t>NUEM</t>
  </si>
  <si>
    <t>PTLC</t>
  </si>
  <si>
    <t>PACER FUNDS TRUST</t>
  </si>
  <si>
    <t>PTMC</t>
  </si>
  <si>
    <t>PTNQ</t>
  </si>
  <si>
    <t>GCOW</t>
  </si>
  <si>
    <t>PWS</t>
  </si>
  <si>
    <t>CALF</t>
  </si>
  <si>
    <t>ICOW</t>
  </si>
  <si>
    <t>COWZ</t>
  </si>
  <si>
    <t>PSMG</t>
  </si>
  <si>
    <t>PSMB</t>
  </si>
  <si>
    <t>PSMM</t>
  </si>
  <si>
    <t>PSMC</t>
  </si>
  <si>
    <t>PBDM</t>
  </si>
  <si>
    <t>PBSM</t>
  </si>
  <si>
    <t>PBUS</t>
  </si>
  <si>
    <t>SPMV</t>
  </si>
  <si>
    <t>USEQ</t>
  </si>
  <si>
    <t>XSHQ</t>
  </si>
  <si>
    <t>IDHD</t>
  </si>
  <si>
    <t>XSHD</t>
  </si>
  <si>
    <t>OILK</t>
  </si>
  <si>
    <t>EMDV</t>
  </si>
  <si>
    <t>PEX</t>
  </si>
  <si>
    <t>MRGR</t>
  </si>
  <si>
    <t>TMFC</t>
  </si>
  <si>
    <t>R B B FUND INC</t>
  </si>
  <si>
    <t>TTAI</t>
  </si>
  <si>
    <t>TRIMTABS ETF TRUST</t>
  </si>
  <si>
    <t>DALT</t>
  </si>
  <si>
    <t>TWO ROADS SHARED TRUST</t>
  </si>
  <si>
    <t>WLDR</t>
  </si>
  <si>
    <t>VFMV</t>
  </si>
  <si>
    <t>VANGUARD WELLINGTON FUND</t>
  </si>
  <si>
    <t>VFMO</t>
  </si>
  <si>
    <t>VFMF</t>
  </si>
  <si>
    <t>VFQY</t>
  </si>
  <si>
    <t>VFVA</t>
  </si>
  <si>
    <t>IQDG</t>
  </si>
  <si>
    <t>SFIG</t>
  </si>
  <si>
    <t>WFHY</t>
  </si>
  <si>
    <t>WFIG</t>
  </si>
  <si>
    <t>RESE</t>
  </si>
  <si>
    <t>DDWM</t>
  </si>
  <si>
    <t>RESD</t>
  </si>
  <si>
    <t>SHAG</t>
  </si>
  <si>
    <t>USMF</t>
  </si>
  <si>
    <t>PTEU</t>
  </si>
  <si>
    <t>HYXU</t>
  </si>
  <si>
    <t>INDA</t>
  </si>
  <si>
    <t>SMIN</t>
  </si>
  <si>
    <t>FFTG</t>
  </si>
  <si>
    <t>EWGS</t>
  </si>
  <si>
    <t>EWUS</t>
  </si>
  <si>
    <t>ENOR</t>
  </si>
  <si>
    <t>PBND</t>
  </si>
  <si>
    <t>PBEE</t>
  </si>
  <si>
    <t>EAF</t>
  </si>
  <si>
    <t>GRAFTECH INTERNATIONAL LTD NEW</t>
  </si>
  <si>
    <t>NVT</t>
  </si>
  <si>
    <t>NVENT ELECTRIC PLC</t>
  </si>
  <si>
    <t>AGMH</t>
  </si>
  <si>
    <t>A G M GROUP HOLDINGS INC</t>
  </si>
  <si>
    <t>BFST</t>
  </si>
  <si>
    <t>BUSINESS FIRST BANCSHARES INC</t>
  </si>
  <si>
    <t>CLBK</t>
  </si>
  <si>
    <t>COLUMBIA FINANCIAL INC</t>
  </si>
  <si>
    <t>AHCO</t>
  </si>
  <si>
    <t>ADAPTHEALTH CORP</t>
  </si>
  <si>
    <t>DOCU</t>
  </si>
  <si>
    <t>DOCUSIGN INC</t>
  </si>
  <si>
    <t>DRIV</t>
  </si>
  <si>
    <t>GSHD</t>
  </si>
  <si>
    <t>GOOSEHEAD INSURANCE INC</t>
  </si>
  <si>
    <t>HSDT</t>
  </si>
  <si>
    <t>HELIUS MEDICAL TECHNOLOGIES INC</t>
  </si>
  <si>
    <t>LASR</t>
  </si>
  <si>
    <t>NLIGHT INC</t>
  </si>
  <si>
    <t>MOGO</t>
  </si>
  <si>
    <t>MOGO INC</t>
  </si>
  <si>
    <t>MOR</t>
  </si>
  <si>
    <t>MORPHOSYS A G</t>
  </si>
  <si>
    <t>SURF</t>
  </si>
  <si>
    <t>SURFACE ONCOLOGY INC</t>
  </si>
  <si>
    <t>IGIC</t>
  </si>
  <si>
    <t>INTL GENERAL INSURANCE HLDGS LTD</t>
  </si>
  <si>
    <t>CDAY</t>
  </si>
  <si>
    <t>CERIDIAN H C M HOLDING INC</t>
  </si>
  <si>
    <t>SMAR</t>
  </si>
  <si>
    <t>SMARTSHEET INC</t>
  </si>
  <si>
    <t>QARP</t>
  </si>
  <si>
    <t>UBOT</t>
  </si>
  <si>
    <t>HTAB</t>
  </si>
  <si>
    <t>CMDY</t>
  </si>
  <si>
    <t>GTO</t>
  </si>
  <si>
    <t>GSY</t>
  </si>
  <si>
    <t>CGW</t>
  </si>
  <si>
    <t>CUT</t>
  </si>
  <si>
    <t>DJD</t>
  </si>
  <si>
    <t>CZA</t>
  </si>
  <si>
    <t>RZV</t>
  </si>
  <si>
    <t>RZG</t>
  </si>
  <si>
    <t>EWSC</t>
  </si>
  <si>
    <t>CCK</t>
  </si>
  <si>
    <t>CROWN HOLDINGS INC</t>
  </si>
  <si>
    <t>RFV</t>
  </si>
  <si>
    <t>RFG</t>
  </si>
  <si>
    <t>EWMC</t>
  </si>
  <si>
    <t>XLG</t>
  </si>
  <si>
    <t>CVY</t>
  </si>
  <si>
    <t>RPV</t>
  </si>
  <si>
    <t>RPG`</t>
  </si>
  <si>
    <t>RYU</t>
  </si>
  <si>
    <t>RYT</t>
  </si>
  <si>
    <t>EWRE</t>
  </si>
  <si>
    <t>RTM</t>
  </si>
  <si>
    <t>RGI</t>
  </si>
  <si>
    <t>WRB</t>
  </si>
  <si>
    <t>BERKLEY W R CORP</t>
  </si>
  <si>
    <t>RYH</t>
  </si>
  <si>
    <t>RYF</t>
  </si>
  <si>
    <t>RSP</t>
  </si>
  <si>
    <t>RYE</t>
  </si>
  <si>
    <t>RHS</t>
  </si>
  <si>
    <t>RCD</t>
  </si>
  <si>
    <t>KMB</t>
  </si>
  <si>
    <t>KIMBERLY CLARK CORP</t>
  </si>
  <si>
    <t>CSD</t>
  </si>
  <si>
    <t>DEF</t>
  </si>
  <si>
    <t>INVESCO ET SELF INDEX FD TR</t>
  </si>
  <si>
    <t>BSCQ</t>
  </si>
  <si>
    <t>BSCP</t>
  </si>
  <si>
    <t>BSJO</t>
  </si>
  <si>
    <t>BSCO</t>
  </si>
  <si>
    <t>BSJN</t>
  </si>
  <si>
    <t>BSCN</t>
  </si>
  <si>
    <t>RAAX</t>
  </si>
  <si>
    <t>DMS</t>
  </si>
  <si>
    <t>DIGITAL MEDIA SOLUTIONS INC</t>
  </si>
  <si>
    <t>SPOT</t>
  </si>
  <si>
    <t>SPOTIFY TECHNOLOGY S A</t>
  </si>
  <si>
    <t>CHX</t>
  </si>
  <si>
    <t>CHAMPIONX CORP</t>
  </si>
  <si>
    <t>EQH</t>
  </si>
  <si>
    <t>EQUITABLE HOLDINGS INC</t>
  </si>
  <si>
    <t>EVOP</t>
  </si>
  <si>
    <t>EVO PAYMENTS INC</t>
  </si>
  <si>
    <t>WH</t>
  </si>
  <si>
    <t>WYNDHAM HOTELS &amp; RESORTS INC</t>
  </si>
  <si>
    <t>EDRY</t>
  </si>
  <si>
    <t>EURODRY LTD</t>
  </si>
  <si>
    <t>INSP</t>
  </si>
  <si>
    <t>INSPIRE MEDICAL SYSTEMS INC</t>
  </si>
  <si>
    <t>BCML</t>
  </si>
  <si>
    <t>BAYCOM CORP</t>
  </si>
  <si>
    <t>ROAD</t>
  </si>
  <si>
    <t>CONSTRUCTION PARTNERS INC</t>
  </si>
  <si>
    <t>JRSH</t>
  </si>
  <si>
    <t>JERASH HOLDINGS US INC</t>
  </si>
  <si>
    <t>AIQ</t>
  </si>
  <si>
    <t>ASLN</t>
  </si>
  <si>
    <t>ASLAN PHARMACEUTICALS LTD</t>
  </si>
  <si>
    <t>CLPS</t>
  </si>
  <si>
    <t>C L P S INC</t>
  </si>
  <si>
    <t>DALI</t>
  </si>
  <si>
    <t>EVLO</t>
  </si>
  <si>
    <t>EVELO BIOSCIENCES INC</t>
  </si>
  <si>
    <t>EXPI</t>
  </si>
  <si>
    <t>E X P WORLD HOLDINGS INC</t>
  </si>
  <si>
    <t>NVNO</t>
  </si>
  <si>
    <t>ENVVENO MEDICAL CORP</t>
  </si>
  <si>
    <t>ITRM</t>
  </si>
  <si>
    <t>ITERUM THERAPEUTICS PLC</t>
  </si>
  <si>
    <t>KNSA</t>
  </si>
  <si>
    <t>KINIKSA PHARMACEUTICALS LTD</t>
  </si>
  <si>
    <t>OBNK</t>
  </si>
  <si>
    <t>ORIGIN BANCORP INC</t>
  </si>
  <si>
    <t>SRRK</t>
  </si>
  <si>
    <t>SCHOLAR ROCK HOLDING CORP</t>
  </si>
  <si>
    <t>UBX</t>
  </si>
  <si>
    <t>UNITY BIOTECHNOLOGY INC</t>
  </si>
  <si>
    <t>BBIG</t>
  </si>
  <si>
    <t>VINCO VENTURES INC</t>
  </si>
  <si>
    <t>CGC</t>
  </si>
  <si>
    <t>CANOPY GROWTH CORP</t>
  </si>
  <si>
    <t>PFFA</t>
  </si>
  <si>
    <t>RTX</t>
  </si>
  <si>
    <t>RAYTHEON TECHNOLOGIES CORP</t>
  </si>
  <si>
    <t>HUYA</t>
  </si>
  <si>
    <t>HUYA INC</t>
  </si>
  <si>
    <t>SRVR</t>
  </si>
  <si>
    <t>INDS</t>
  </si>
  <si>
    <t>PRT</t>
  </si>
  <si>
    <t>PERMROCK ROYALTY TRUST</t>
  </si>
  <si>
    <t>TAN</t>
  </si>
  <si>
    <t>CQQQ</t>
  </si>
  <si>
    <t>RYJ</t>
  </si>
  <si>
    <t>BSJP</t>
  </si>
  <si>
    <t>HSRT</t>
  </si>
  <si>
    <t>CENN</t>
  </si>
  <si>
    <t>CENNTRO ELECTRIC GROUP LTD</t>
  </si>
  <si>
    <t>HYLD</t>
  </si>
  <si>
    <t>EXCHANGE LISTED FUNDS TRUST</t>
  </si>
  <si>
    <t>BJ</t>
  </si>
  <si>
    <t>B J S WHOLESALE CLUB HLDGS INC</t>
  </si>
  <si>
    <t>BV</t>
  </si>
  <si>
    <t>BRIGHTVIEW HOLDINGS INC</t>
  </si>
  <si>
    <t>APTX</t>
  </si>
  <si>
    <t>APTINYX INC</t>
  </si>
  <si>
    <t>AADI</t>
  </si>
  <si>
    <t>AADI BIOSCIENCE INC</t>
  </si>
  <si>
    <t>AUTL</t>
  </si>
  <si>
    <t>AUTOLUS THERAPEUTICS PLC</t>
  </si>
  <si>
    <t>AVRO</t>
  </si>
  <si>
    <t>AVROBIO INC</t>
  </si>
  <si>
    <t>HQI</t>
  </si>
  <si>
    <t>HIREQUEST INC</t>
  </si>
  <si>
    <t>DOMO</t>
  </si>
  <si>
    <t>DOMO INC</t>
  </si>
  <si>
    <t>ECOR</t>
  </si>
  <si>
    <t>ELECTROCORE INC</t>
  </si>
  <si>
    <t>ENTX</t>
  </si>
  <si>
    <t>ENTERA BIO LTD</t>
  </si>
  <si>
    <t>EVER</t>
  </si>
  <si>
    <t>EVERQUOTE INC</t>
  </si>
  <si>
    <t>GRIN</t>
  </si>
  <si>
    <t>GRINDROD SHIPPING HOLDINGS LTD</t>
  </si>
  <si>
    <t>GRNQ</t>
  </si>
  <si>
    <t>GREENPRO CAPITAL CORP</t>
  </si>
  <si>
    <t>HYRE</t>
  </si>
  <si>
    <t>HYRECAR INC</t>
  </si>
  <si>
    <t>IIIV</t>
  </si>
  <si>
    <t>I3 VERTICALS INC</t>
  </si>
  <si>
    <t>IMV</t>
  </si>
  <si>
    <t>I M V INC</t>
  </si>
  <si>
    <t>KZR</t>
  </si>
  <si>
    <t>KEZAR LIFE SCIENCES INC</t>
  </si>
  <si>
    <t>LSEA</t>
  </si>
  <si>
    <t>LANDSEA HOMES CORP</t>
  </si>
  <si>
    <t>LOVE</t>
  </si>
  <si>
    <t>LOVESAC CO</t>
  </si>
  <si>
    <t>MGTA</t>
  </si>
  <si>
    <t>MAGENTA THERAPEUTICS INC</t>
  </si>
  <si>
    <t>MGTX</t>
  </si>
  <si>
    <t>MEIRAGTX HOLDINGS PLC</t>
  </si>
  <si>
    <t>OPRX</t>
  </si>
  <si>
    <t>OPTIMIZERX CORP</t>
  </si>
  <si>
    <t>STIM</t>
  </si>
  <si>
    <t>NEURONETICS INC</t>
  </si>
  <si>
    <t>TCDA</t>
  </si>
  <si>
    <t>TRICIDA INC</t>
  </si>
  <si>
    <t>LTRY</t>
  </si>
  <si>
    <t>LOTTERY COM INC</t>
  </si>
  <si>
    <t>TMDI</t>
  </si>
  <si>
    <t>TITAN MEDICAL INC</t>
  </si>
  <si>
    <t>UXIN</t>
  </si>
  <si>
    <t>UXIN LTD</t>
  </si>
  <si>
    <t>VRCA</t>
  </si>
  <si>
    <t>VERRICA PHARMACEUTICALS INC</t>
  </si>
  <si>
    <t>NKLA</t>
  </si>
  <si>
    <t>NIKOLA CORP</t>
  </si>
  <si>
    <t>XERS</t>
  </si>
  <si>
    <t>XERIS BIOPHARMA HOLDINGS INC</t>
  </si>
  <si>
    <t>ACES</t>
  </si>
  <si>
    <t>AMBO</t>
  </si>
  <si>
    <t>AMBOW EDUCATION HOLDING LTD</t>
  </si>
  <si>
    <t>BATT</t>
  </si>
  <si>
    <t>CHRA</t>
  </si>
  <si>
    <t>CHARAH SOLUTIONS INC</t>
  </si>
  <si>
    <t>EPRT</t>
  </si>
  <si>
    <t>ESSENTIAL PROPERTIES RLTY TR INC</t>
  </si>
  <si>
    <t>GB</t>
  </si>
  <si>
    <t>GLOBAL BLUE GROUP HOLDING A G</t>
  </si>
  <si>
    <t>FDHY</t>
  </si>
  <si>
    <t>FLDR</t>
  </si>
  <si>
    <t>UCON</t>
  </si>
  <si>
    <t>JUST</t>
  </si>
  <si>
    <t>IAUF</t>
  </si>
  <si>
    <t>UGI</t>
  </si>
  <si>
    <t>U G I CORP NEW</t>
  </si>
  <si>
    <t>IRBO</t>
  </si>
  <si>
    <t>BBJP</t>
  </si>
  <si>
    <t>BBEU</t>
  </si>
  <si>
    <t>BBRE</t>
  </si>
  <si>
    <t>KHYB</t>
  </si>
  <si>
    <t>XLC</t>
  </si>
  <si>
    <t>GLDM</t>
  </si>
  <si>
    <t>WORLD GOLD TRUST</t>
  </si>
  <si>
    <t>KDP</t>
  </si>
  <si>
    <t>KEURIG DR PEPPER INC</t>
  </si>
  <si>
    <t>TENB</t>
  </si>
  <si>
    <t>TENABLE HOLDINGS INC</t>
  </si>
  <si>
    <t>RUBY</t>
  </si>
  <si>
    <t>RUBIUS THERAPEUTICS INC</t>
  </si>
  <si>
    <t>ALLK</t>
  </si>
  <si>
    <t>ALLAKOS INC</t>
  </si>
  <si>
    <t>BE</t>
  </si>
  <si>
    <t>BLOOM ENERGY CORP</t>
  </si>
  <si>
    <t>FOCS</t>
  </si>
  <si>
    <t>FOCUS FINANCIAL PARTNERS INC</t>
  </si>
  <si>
    <t>ADIL</t>
  </si>
  <si>
    <t>ADIAL PHARMACEUTICALS INC</t>
  </si>
  <si>
    <t>RTL</t>
  </si>
  <si>
    <t>NECESSITY RETAIL REIT INC</t>
  </si>
  <si>
    <t>AQST</t>
  </si>
  <si>
    <t>AQUESTIVE THERAPEUTICS INC</t>
  </si>
  <si>
    <t>BRY</t>
  </si>
  <si>
    <t>BERRY CORP</t>
  </si>
  <si>
    <t>CCB</t>
  </si>
  <si>
    <t>COASTAL FINANCIAL CORP</t>
  </si>
  <si>
    <t>CRNX</t>
  </si>
  <si>
    <t>CRINETICS PHARMACEUTICALS INC</t>
  </si>
  <si>
    <t>DWMC</t>
  </si>
  <si>
    <t>DWSH</t>
  </si>
  <si>
    <t>ESTA</t>
  </si>
  <si>
    <t>ESTABLISHMENT LABS HOLDINGS INC</t>
  </si>
  <si>
    <t>HTOO</t>
  </si>
  <si>
    <t>FUSION FUEL GREEN PLC</t>
  </si>
  <si>
    <t>JG</t>
  </si>
  <si>
    <t>AURORA MOBILE LTD</t>
  </si>
  <si>
    <t>LQDA</t>
  </si>
  <si>
    <t>LIQUIDIA CORP</t>
  </si>
  <si>
    <t>MSVB</t>
  </si>
  <si>
    <t>MID SOUTHERN BANCORP INC</t>
  </si>
  <si>
    <t>MYFW</t>
  </si>
  <si>
    <t>FIRST WESTERN FINANCIAL INC</t>
  </si>
  <si>
    <t>OPRA</t>
  </si>
  <si>
    <t>OPERA LTD</t>
  </si>
  <si>
    <t>PDD</t>
  </si>
  <si>
    <t>PINDUODUO INC</t>
  </si>
  <si>
    <t>PRVB</t>
  </si>
  <si>
    <t>PROVENTION BIO INC</t>
  </si>
  <si>
    <t>REPL</t>
  </si>
  <si>
    <t>REPLIMUNE GROUP INC</t>
  </si>
  <si>
    <t>RPAY</t>
  </si>
  <si>
    <t>REPAY HOLDINGS CORP</t>
  </si>
  <si>
    <t>TLRY</t>
  </si>
  <si>
    <t>TILRAY BRANDS INC</t>
  </si>
  <si>
    <t>BROG</t>
  </si>
  <si>
    <t>BROOGE ENERGY LTD</t>
  </si>
  <si>
    <t>WISA</t>
  </si>
  <si>
    <t>WISA TECHNOLOGIES INC</t>
  </si>
  <si>
    <t>CANG</t>
  </si>
  <si>
    <t>CANGO INC</t>
  </si>
  <si>
    <t>OSCV</t>
  </si>
  <si>
    <t>OPER</t>
  </si>
  <si>
    <t>DAVA</t>
  </si>
  <si>
    <t>ENDAVA PLC</t>
  </si>
  <si>
    <t>FCTR</t>
  </si>
  <si>
    <t>VRT</t>
  </si>
  <si>
    <t>VERTIV HOLDINGS CO</t>
  </si>
  <si>
    <t>LOUP</t>
  </si>
  <si>
    <t>IIGD</t>
  </si>
  <si>
    <t>IIGV</t>
  </si>
  <si>
    <t>PEXL</t>
  </si>
  <si>
    <t>SZNE</t>
  </si>
  <si>
    <t>ONLN</t>
  </si>
  <si>
    <t>SONO</t>
  </si>
  <si>
    <t>SONOS INC</t>
  </si>
  <si>
    <t>CWK</t>
  </si>
  <si>
    <t>CUSHMAN &amp; WAKEFIELD PLC</t>
  </si>
  <si>
    <t>ARLO</t>
  </si>
  <si>
    <t>ARLO TECHNOLOGIES INC</t>
  </si>
  <si>
    <t>DRSK</t>
  </si>
  <si>
    <t>AUSF</t>
  </si>
  <si>
    <t>BJUL</t>
  </si>
  <si>
    <t>PJUL</t>
  </si>
  <si>
    <t>UJUL</t>
  </si>
  <si>
    <t>BSJQ</t>
  </si>
  <si>
    <t>BSCS</t>
  </si>
  <si>
    <t>BBAX</t>
  </si>
  <si>
    <t>BBCA</t>
  </si>
  <si>
    <t>KMED</t>
  </si>
  <si>
    <t>AAAU</t>
  </si>
  <si>
    <t>GOLDMAN SACHS PHYSICAL GOLD ETF</t>
  </si>
  <si>
    <t>SILV</t>
  </si>
  <si>
    <t>SILVERCREST METALS INC</t>
  </si>
  <si>
    <t>DWMF</t>
  </si>
  <si>
    <t>EMMF</t>
  </si>
  <si>
    <t>NTSX</t>
  </si>
  <si>
    <t>AMAL</t>
  </si>
  <si>
    <t>AMALGAMATED FINANCIAL CORP</t>
  </si>
  <si>
    <t>ARDS</t>
  </si>
  <si>
    <t>ARIDIS PHARMACEUTICALS INC</t>
  </si>
  <si>
    <t>CHNA</t>
  </si>
  <si>
    <t>CMLS</t>
  </si>
  <si>
    <t>CUMULUS MEDIA INC</t>
  </si>
  <si>
    <t>GTEC</t>
  </si>
  <si>
    <t>GREENLAND TECH HLDG CORP</t>
  </si>
  <si>
    <t>KLXE</t>
  </si>
  <si>
    <t>K L X ENERGY SERVICES HDGS INC</t>
  </si>
  <si>
    <t>AMTB</t>
  </si>
  <si>
    <t>AMERANT BANCORP INC</t>
  </si>
  <si>
    <t>MESA</t>
  </si>
  <si>
    <t>MESA AIR GROUP INC NEV</t>
  </si>
  <si>
    <t>PCB</t>
  </si>
  <si>
    <t>P C B BANCORP</t>
  </si>
  <si>
    <t>SFET</t>
  </si>
  <si>
    <t>SAFE T GROUP LTD</t>
  </si>
  <si>
    <t>SOLO</t>
  </si>
  <si>
    <t>ELECTRAMECCANICA VEHICLES CORP</t>
  </si>
  <si>
    <t>PAYS</t>
  </si>
  <si>
    <t>PAYSIGN INC</t>
  </si>
  <si>
    <t>VCNX</t>
  </si>
  <si>
    <t>VACCINEX INC</t>
  </si>
  <si>
    <t>ELAN</t>
  </si>
  <si>
    <t>ELANCO ANIMAL HEALTH INC</t>
  </si>
  <si>
    <t>EB</t>
  </si>
  <si>
    <t>EVENTBRITE INC</t>
  </si>
  <si>
    <t>FTDR</t>
  </si>
  <si>
    <t>FRONTDOOR INC</t>
  </si>
  <si>
    <t>GTX</t>
  </si>
  <si>
    <t>GARRETT MOTION INC</t>
  </si>
  <si>
    <t>QGRO</t>
  </si>
  <si>
    <t>QINT</t>
  </si>
  <si>
    <t>EASG</t>
  </si>
  <si>
    <t>QTUM</t>
  </si>
  <si>
    <t>UTRN</t>
  </si>
  <si>
    <t>AP</t>
  </si>
  <si>
    <t>AMPCO PITTSBURGH CORP</t>
  </si>
  <si>
    <t>FTCH</t>
  </si>
  <si>
    <t>FARFETCH LTD</t>
  </si>
  <si>
    <t>BOUT</t>
  </si>
  <si>
    <t>JHEM</t>
  </si>
  <si>
    <t>BMTX</t>
  </si>
  <si>
    <t>B M TECHNOLOGIES INC</t>
  </si>
  <si>
    <t>NIO</t>
  </si>
  <si>
    <t>N I O INC</t>
  </si>
  <si>
    <t>RMED</t>
  </si>
  <si>
    <t>R A MEDICAL SYSTEMS INC</t>
  </si>
  <si>
    <t>CW</t>
  </si>
  <si>
    <t>CURTISS WRIGHT CORP</t>
  </si>
  <si>
    <t>VSGX</t>
  </si>
  <si>
    <t>VANGUARD WORLD FUND</t>
  </si>
  <si>
    <t>ESGV</t>
  </si>
  <si>
    <t>XYF</t>
  </si>
  <si>
    <t>X FINANCIAL</t>
  </si>
  <si>
    <t>MNTV</t>
  </si>
  <si>
    <t>MOMENTIVE GLOBAL INC</t>
  </si>
  <si>
    <t>AEYE</t>
  </si>
  <si>
    <t>AUDIOEYE INC</t>
  </si>
  <si>
    <t>ARCE</t>
  </si>
  <si>
    <t>ARCO PLATFORM LTD</t>
  </si>
  <si>
    <t>ARVN</t>
  </si>
  <si>
    <t>ARVINAS INC</t>
  </si>
  <si>
    <t>BNGO</t>
  </si>
  <si>
    <t>BIONANO GENOMICS INC</t>
  </si>
  <si>
    <t>BSGM</t>
  </si>
  <si>
    <t>BIOSIG TECHNOLOGIES INC</t>
  </si>
  <si>
    <t>BSVN</t>
  </si>
  <si>
    <t>BANK7 CORP</t>
  </si>
  <si>
    <t>CBNK</t>
  </si>
  <si>
    <t>CAPITAL BANCORP INC</t>
  </si>
  <si>
    <t>DOOO</t>
  </si>
  <si>
    <t>B R P INC</t>
  </si>
  <si>
    <t>DVLU</t>
  </si>
  <si>
    <t>DVOL</t>
  </si>
  <si>
    <t>TTCF</t>
  </si>
  <si>
    <t>TATTOOED CHEF INC</t>
  </si>
  <si>
    <t>FVCB</t>
  </si>
  <si>
    <t>FVCBANKCORP INC</t>
  </si>
  <si>
    <t>GRTS</t>
  </si>
  <si>
    <t>GRITSTONE BIO INC</t>
  </si>
  <si>
    <t>ISDX</t>
  </si>
  <si>
    <t>ISEM</t>
  </si>
  <si>
    <t>IUS</t>
  </si>
  <si>
    <t>IUSS</t>
  </si>
  <si>
    <t>QTT</t>
  </si>
  <si>
    <t>QUTOUTIAO INC</t>
  </si>
  <si>
    <t>STRO</t>
  </si>
  <si>
    <t>SUTRO BIOPHARMA INC</t>
  </si>
  <si>
    <t>GSMG</t>
  </si>
  <si>
    <t>GLORY STAR NEW MEDIA GROUP HLDG</t>
  </si>
  <si>
    <t>VIOT</t>
  </si>
  <si>
    <t>VIOMI TECHNOLOGY CO LTD</t>
  </si>
  <si>
    <t>YI</t>
  </si>
  <si>
    <t>111 INC</t>
  </si>
  <si>
    <t>YMAB</t>
  </si>
  <si>
    <t>Y MABS THERAPEUTICS INC</t>
  </si>
  <si>
    <t>UPWK</t>
  </si>
  <si>
    <t>UPWORK INC</t>
  </si>
  <si>
    <t>GH</t>
  </si>
  <si>
    <t>GUARDANT HEALTH INC</t>
  </si>
  <si>
    <t>ESTC</t>
  </si>
  <si>
    <t>ELASTIC N V</t>
  </si>
  <si>
    <t>ALLO</t>
  </si>
  <si>
    <t>ALLOGENE THERAPEUTICS INC</t>
  </si>
  <si>
    <t>LTHM</t>
  </si>
  <si>
    <t>LIVENT CORP</t>
  </si>
  <si>
    <t>REZI</t>
  </si>
  <si>
    <t>RESIDEO TECHNOLOGIES INC</t>
  </si>
  <si>
    <t>LIN</t>
  </si>
  <si>
    <t>LINDE PLC</t>
  </si>
  <si>
    <t>ACA</t>
  </si>
  <si>
    <t>ARCOSA INC</t>
  </si>
  <si>
    <t>YETI</t>
  </si>
  <si>
    <t>YETI HOLDINGS INC</t>
  </si>
  <si>
    <t>DOMH</t>
  </si>
  <si>
    <t>DOMINARI HOLDINGS INC</t>
  </si>
  <si>
    <t>ALYA</t>
  </si>
  <si>
    <t>ALITHYA GROUP INC</t>
  </si>
  <si>
    <t>ETRN</t>
  </si>
  <si>
    <t>EQUITRANS MIDSTREAM CORP</t>
  </si>
  <si>
    <t>ACB</t>
  </si>
  <si>
    <t>AURORA CANNABIS INC</t>
  </si>
  <si>
    <t>DSTL</t>
  </si>
  <si>
    <t>FLLA</t>
  </si>
  <si>
    <t>FLZA</t>
  </si>
  <si>
    <t>FLSA</t>
  </si>
  <si>
    <t>GTIP</t>
  </si>
  <si>
    <t>VLDR</t>
  </si>
  <si>
    <t>VELODYNE LIDAR INC</t>
  </si>
  <si>
    <t>PG</t>
  </si>
  <si>
    <t>PROCTER &amp; GAMBLE CO</t>
  </si>
  <si>
    <t>BOCT</t>
  </si>
  <si>
    <t>POCT</t>
  </si>
  <si>
    <t>UOCT</t>
  </si>
  <si>
    <t>BSDE</t>
  </si>
  <si>
    <t>BSCE</t>
  </si>
  <si>
    <t>TMFS</t>
  </si>
  <si>
    <t>RMI</t>
  </si>
  <si>
    <t>RIVERNORTH OPPORTUN MUNI INC FD</t>
  </si>
  <si>
    <t>ROKT</t>
  </si>
  <si>
    <t>KOMP</t>
  </si>
  <si>
    <t>CNRG</t>
  </si>
  <si>
    <t>SWI</t>
  </si>
  <si>
    <t>SOLARWINDS CORP</t>
  </si>
  <si>
    <t>FSR</t>
  </si>
  <si>
    <t>FISKER INC</t>
  </si>
  <si>
    <t>MSC</t>
  </si>
  <si>
    <t>STUDIO CITY INTL HOLDINGS</t>
  </si>
  <si>
    <t>LSAF</t>
  </si>
  <si>
    <t>ESPO</t>
  </si>
  <si>
    <t>DURA</t>
  </si>
  <si>
    <t>AXNX</t>
  </si>
  <si>
    <t>AXONICS INC</t>
  </si>
  <si>
    <t>BFC</t>
  </si>
  <si>
    <t>BANK FIRST CORP</t>
  </si>
  <si>
    <t>GDYN</t>
  </si>
  <si>
    <t>GRID DYNAMICS HOLDINGS INC</t>
  </si>
  <si>
    <t>EQ</t>
  </si>
  <si>
    <t>EQUILLIUM INC</t>
  </si>
  <si>
    <t>FPXE</t>
  </si>
  <si>
    <t>GMDA</t>
  </si>
  <si>
    <t>GAMIDA CELL LTD</t>
  </si>
  <si>
    <t>KOD</t>
  </si>
  <si>
    <t>KODIAK SCIENCES INC</t>
  </si>
  <si>
    <t>NIU</t>
  </si>
  <si>
    <t>NIU TECHNOLOGIES</t>
  </si>
  <si>
    <t>OCCI</t>
  </si>
  <si>
    <t>O F S CREDIT CO INC</t>
  </si>
  <si>
    <t>ORTX</t>
  </si>
  <si>
    <t>ORCHARD THERAPEUTICS PLC</t>
  </si>
  <si>
    <t>RVLP</t>
  </si>
  <si>
    <t>R V L PHARMACEUTICALS PLC</t>
  </si>
  <si>
    <t>PT</t>
  </si>
  <si>
    <t>PINTEC TECHNOLOGY HOLDINGS LTD</t>
  </si>
  <si>
    <t>SIBN</t>
  </si>
  <si>
    <t>SI BONE INC</t>
  </si>
  <si>
    <t>STNE</t>
  </si>
  <si>
    <t>STONECO LTD</t>
  </si>
  <si>
    <t>TWST</t>
  </si>
  <si>
    <t>TWIST BIOSCIENCE CORP</t>
  </si>
  <si>
    <t>RVPH</t>
  </si>
  <si>
    <t>REVIVA PHARMACEUTICALS HLDG INC</t>
  </si>
  <si>
    <t>WBND</t>
  </si>
  <si>
    <t>AGE</t>
  </si>
  <si>
    <t>AGEX THERAPEUTICS INC</t>
  </si>
  <si>
    <t>SWAN</t>
  </si>
  <si>
    <t>BCSF</t>
  </si>
  <si>
    <t>BAIN CAPITAL SPECIALTY FIN INC</t>
  </si>
  <si>
    <t>CNF</t>
  </si>
  <si>
    <t>CNFINANCE HOLDINGS LTD</t>
  </si>
  <si>
    <t>WANT</t>
  </si>
  <si>
    <t>DMDV</t>
  </si>
  <si>
    <t>FSMB</t>
  </si>
  <si>
    <t>FUMB</t>
  </si>
  <si>
    <t>EWCO</t>
  </si>
  <si>
    <t>PAWZ</t>
  </si>
  <si>
    <t>VAPO</t>
  </si>
  <si>
    <t>VAPOTHERM INC</t>
  </si>
  <si>
    <t>UTZ</t>
  </si>
  <si>
    <t>UTZ BRANDS INC</t>
  </si>
  <si>
    <t>ALBT</t>
  </si>
  <si>
    <t>AVALON GLOBOCARE CORP</t>
  </si>
  <si>
    <t>CREX</t>
  </si>
  <si>
    <t>CREATIVE REALITIES INC</t>
  </si>
  <si>
    <t>EBIZ</t>
  </si>
  <si>
    <t>ETON</t>
  </si>
  <si>
    <t>ETON PHARMACEUTICALS INC</t>
  </si>
  <si>
    <t>FDNI</t>
  </si>
  <si>
    <t>MDRR</t>
  </si>
  <si>
    <t>MEDALIST DIVERSIFIED REIT INC</t>
  </si>
  <si>
    <t>TC</t>
  </si>
  <si>
    <t>TUANCHE LTD</t>
  </si>
  <si>
    <t>DELL</t>
  </si>
  <si>
    <t>DELL TECHNOLOGIES INC</t>
  </si>
  <si>
    <t>EMCR</t>
  </si>
  <si>
    <t>EMSG</t>
  </si>
  <si>
    <t>ERSX</t>
  </si>
  <si>
    <t>XYLD</t>
  </si>
  <si>
    <t>CHIK</t>
  </si>
  <si>
    <t>CHIH</t>
  </si>
  <si>
    <t>CHIS</t>
  </si>
  <si>
    <t>IQIN</t>
  </si>
  <si>
    <t>MOGU</t>
  </si>
  <si>
    <t>MOGU INC</t>
  </si>
  <si>
    <t>JHAA</t>
  </si>
  <si>
    <t>NUVEEN CORP INC 2023 TRGT TM FD</t>
  </si>
  <si>
    <t>SUZ</t>
  </si>
  <si>
    <t>SUZANO S A</t>
  </si>
  <si>
    <t>TAK</t>
  </si>
  <si>
    <t>TAKEDA PHARMACEUTICAL CO LTD</t>
  </si>
  <si>
    <t>TME</t>
  </si>
  <si>
    <t>TENCENT MUSIC ENTERTAINMENT GRP</t>
  </si>
  <si>
    <t>ADN</t>
  </si>
  <si>
    <t>ADVENT TECHNOLOGIES HLDGS INC</t>
  </si>
  <si>
    <t>APM</t>
  </si>
  <si>
    <t>APTORUM GROUP LTD</t>
  </si>
  <si>
    <t>DAX</t>
  </si>
  <si>
    <t>DMAC</t>
  </si>
  <si>
    <t>DIAMEDICA THERAPEUTICS INC</t>
  </si>
  <si>
    <t>DTSS</t>
  </si>
  <si>
    <t>DATASEA INC</t>
  </si>
  <si>
    <t>ENOB</t>
  </si>
  <si>
    <t>ENOCHIAN BIOSCIENCES INC</t>
  </si>
  <si>
    <t>LEGH</t>
  </si>
  <si>
    <t>LEGACY HOUSING CORP</t>
  </si>
  <si>
    <t>MRNA</t>
  </si>
  <si>
    <t>MODERNA INC</t>
  </si>
  <si>
    <t>PHCF</t>
  </si>
  <si>
    <t>PUHUI WEALTH INVEST MGMT CO LTD</t>
  </si>
  <si>
    <t>QFIN</t>
  </si>
  <si>
    <t>360 DIGITECH INC</t>
  </si>
  <si>
    <t>QYLD</t>
  </si>
  <si>
    <t>TBLT</t>
  </si>
  <si>
    <t>TOUGHBUILT INDUSTRIES INC</t>
  </si>
  <si>
    <t>WRAP</t>
  </si>
  <si>
    <t>WRAP TECHNOLOGIES INC</t>
  </si>
  <si>
    <t>WTER</t>
  </si>
  <si>
    <t>ALKALINE WATER CO INC</t>
  </si>
  <si>
    <t>EMFQ</t>
  </si>
  <si>
    <t>LGOV</t>
  </si>
  <si>
    <t>HEXO</t>
  </si>
  <si>
    <t>HEXO CORP</t>
  </si>
  <si>
    <t>UJAN</t>
  </si>
  <si>
    <t>BJAN</t>
  </si>
  <si>
    <t>PJAN</t>
  </si>
  <si>
    <t>NRGX</t>
  </si>
  <si>
    <t>PIMCO ENERGY &amp; TACT CRED OPP FD</t>
  </si>
  <si>
    <t>SSPY</t>
  </si>
  <si>
    <t>SYNTAX E T F TRUST</t>
  </si>
  <si>
    <t>BCOW</t>
  </si>
  <si>
    <t>1895 BANCORP OF WI INC NEW</t>
  </si>
  <si>
    <t>ATCX</t>
  </si>
  <si>
    <t>ATLAS TECHNICAL CONSULTANTS INC</t>
  </si>
  <si>
    <t>GCMG</t>
  </si>
  <si>
    <t>G C M GROSVENOR INC</t>
  </si>
  <si>
    <t>PAYA</t>
  </si>
  <si>
    <t>PAYA HOLDINGS INC</t>
  </si>
  <si>
    <t>LDSF</t>
  </si>
  <si>
    <t>LKCO</t>
  </si>
  <si>
    <t>LUOKUNG TECHNOLOGY CORP</t>
  </si>
  <si>
    <t>MDJH</t>
  </si>
  <si>
    <t>M D J M LTD</t>
  </si>
  <si>
    <t>MTC</t>
  </si>
  <si>
    <t>MMTEC INC</t>
  </si>
  <si>
    <t>NFE</t>
  </si>
  <si>
    <t>NEW FORTRESS ENERGY INC</t>
  </si>
  <si>
    <t>RBKB</t>
  </si>
  <si>
    <t>RHINEBECK BANCORP INC</t>
  </si>
  <si>
    <t>CLVR</t>
  </si>
  <si>
    <t>CLEVER LEAVES HOLDINGS INC</t>
  </si>
  <si>
    <t>SXTC</t>
  </si>
  <si>
    <t>CHINA S X T PHARMACEUTICALS INC</t>
  </si>
  <si>
    <t>ALEC</t>
  </si>
  <si>
    <t>ALECTOR INC</t>
  </si>
  <si>
    <t>GOSS</t>
  </si>
  <si>
    <t>GOSSAMER BIO INC</t>
  </si>
  <si>
    <t>ARKF</t>
  </si>
  <si>
    <t>VRAI</t>
  </si>
  <si>
    <t>VPC</t>
  </si>
  <si>
    <t>FSMD</t>
  </si>
  <si>
    <t>FDEV</t>
  </si>
  <si>
    <t>FDEM</t>
  </si>
  <si>
    <t>HGLB</t>
  </si>
  <si>
    <t>HIGHLAND GLOBAL ALLOCATION FD</t>
  </si>
  <si>
    <t>CMMB</t>
  </si>
  <si>
    <t>CHEMOMAB THERAPEUTICS LTD</t>
  </si>
  <si>
    <t>AREC</t>
  </si>
  <si>
    <t>AMERICAN RESOURCES CORP</t>
  </si>
  <si>
    <t>CTRM</t>
  </si>
  <si>
    <t>CASTOR MARITIME INC</t>
  </si>
  <si>
    <t>EPSN</t>
  </si>
  <si>
    <t>EPSILON ENERGY LTD</t>
  </si>
  <si>
    <t>HARP</t>
  </si>
  <si>
    <t>HARPOON THERAPEUTICS INC</t>
  </si>
  <si>
    <t>HOTH</t>
  </si>
  <si>
    <t>HOTH THERAPEUTICS INC</t>
  </si>
  <si>
    <t>BACK</t>
  </si>
  <si>
    <t>I M A C HOLDINGS INC</t>
  </si>
  <si>
    <t>INMB</t>
  </si>
  <si>
    <t>INMUNE BIO INC</t>
  </si>
  <si>
    <t>ASLE</t>
  </si>
  <si>
    <t>AERSALE CORP</t>
  </si>
  <si>
    <t>SO</t>
  </si>
  <si>
    <t>SOUTHERN CO</t>
  </si>
  <si>
    <t>SLGG</t>
  </si>
  <si>
    <t>SUPER LEAGUE GAMING INC</t>
  </si>
  <si>
    <t>TCRR</t>
  </si>
  <si>
    <t>T C R 2 THERAPEUTICS INC</t>
  </si>
  <si>
    <t>VFF</t>
  </si>
  <si>
    <t>VILLAGE FARMS INTERNATIONAL INC</t>
  </si>
  <si>
    <t>ZYXI</t>
  </si>
  <si>
    <t>ZYNEX INC</t>
  </si>
  <si>
    <t>PHGE</t>
  </si>
  <si>
    <t>BIOMX INC</t>
  </si>
  <si>
    <t>FOXA</t>
  </si>
  <si>
    <t>FOX CORP</t>
  </si>
  <si>
    <t>FOX</t>
  </si>
  <si>
    <t>OSW</t>
  </si>
  <si>
    <t>ONESPAWORLD HOLDINGS LTD</t>
  </si>
  <si>
    <t>LEVI</t>
  </si>
  <si>
    <t>LEVI STRAUSS &amp; CO</t>
  </si>
  <si>
    <t>BALY</t>
  </si>
  <si>
    <t>BALLYS CORP</t>
  </si>
  <si>
    <t>CYCN</t>
  </si>
  <si>
    <t>CYCLERION THERAPEUTICS INC</t>
  </si>
  <si>
    <t>DOW</t>
  </si>
  <si>
    <t>DOW INC</t>
  </si>
  <si>
    <t>DYNF</t>
  </si>
  <si>
    <t>BLACKROCK E T F TRUST</t>
  </si>
  <si>
    <t>USSG</t>
  </si>
  <si>
    <t>HOMZ</t>
  </si>
  <si>
    <t>NETL</t>
  </si>
  <si>
    <t>FIVG</t>
  </si>
  <si>
    <t>SCX</t>
  </si>
  <si>
    <t>STARRETT L S CO</t>
  </si>
  <si>
    <t>FOVL</t>
  </si>
  <si>
    <t>BBUS</t>
  </si>
  <si>
    <t>TEAF</t>
  </si>
  <si>
    <t>ECOFIN SUS &amp; SOC IMPACT TERM FD</t>
  </si>
  <si>
    <t>LYFT</t>
  </si>
  <si>
    <t>LYFT INC</t>
  </si>
  <si>
    <t>LAZR</t>
  </si>
  <si>
    <t>LUMINAR TECHNOLOGIES INC</t>
  </si>
  <si>
    <t>SWAV</t>
  </si>
  <si>
    <t>SHOCKWAVE MEDICAL INC</t>
  </si>
  <si>
    <t>MVST</t>
  </si>
  <si>
    <t>MICROVAST HOLDINGS INC</t>
  </si>
  <si>
    <t>DTIL</t>
  </si>
  <si>
    <t>PRECISION BIOSCIENCES INC</t>
  </si>
  <si>
    <t>CARE</t>
  </si>
  <si>
    <t>CARTER BANKSHARES INC</t>
  </si>
  <si>
    <t>SNAX</t>
  </si>
  <si>
    <t>STRYVE FOODS INC</t>
  </si>
  <si>
    <t>SJ</t>
  </si>
  <si>
    <t>SCIENJOY HODLING CORP</t>
  </si>
  <si>
    <t>PUYI</t>
  </si>
  <si>
    <t>PUYI INC</t>
  </si>
  <si>
    <t>FUTU</t>
  </si>
  <si>
    <t>FUTU HOLDINGS LTD</t>
  </si>
  <si>
    <t>TIGR</t>
  </si>
  <si>
    <t>U P FINTECH HOLDING LTD</t>
  </si>
  <si>
    <t>GNFT</t>
  </si>
  <si>
    <t>GENFIT S A</t>
  </si>
  <si>
    <t>EWJV</t>
  </si>
  <si>
    <t>TW</t>
  </si>
  <si>
    <t>TRADEWEB MARKETS INC</t>
  </si>
  <si>
    <t>ALC</t>
  </si>
  <si>
    <t>ALCON INC</t>
  </si>
  <si>
    <t>PD</t>
  </si>
  <si>
    <t>PAGERDUTY INC</t>
  </si>
  <si>
    <t>MREO</t>
  </si>
  <si>
    <t>MEREO BIOPHARMA GROUP PLC</t>
  </si>
  <si>
    <t>ZM</t>
  </si>
  <si>
    <t>ZOOM VIDEO COMMUNICATIONS INC</t>
  </si>
  <si>
    <t>PINS</t>
  </si>
  <si>
    <t>PINTEREST INC</t>
  </si>
  <si>
    <t>YOLO</t>
  </si>
  <si>
    <t>ALTG</t>
  </si>
  <si>
    <t>ALTA EQUIPMENT GROUP INC</t>
  </si>
  <si>
    <t>RYLD</t>
  </si>
  <si>
    <t>UAPR</t>
  </si>
  <si>
    <t>PAPR</t>
  </si>
  <si>
    <t>BAPR</t>
  </si>
  <si>
    <t>JMIA</t>
  </si>
  <si>
    <t>JUMIA TECHNOLOGIES A G</t>
  </si>
  <si>
    <t>KEMX</t>
  </si>
  <si>
    <t>UFO</t>
  </si>
  <si>
    <t>PROCURE ETF TRUST II</t>
  </si>
  <si>
    <t>XLSR</t>
  </si>
  <si>
    <t>SFY</t>
  </si>
  <si>
    <t>TIDAL E T F TRUST</t>
  </si>
  <si>
    <t>SFYX</t>
  </si>
  <si>
    <t>HYLN</t>
  </si>
  <si>
    <t>HYLIION HOLDINGS CORP</t>
  </si>
  <si>
    <t>SEIX</t>
  </si>
  <si>
    <t>IXSE</t>
  </si>
  <si>
    <t>CAT</t>
  </si>
  <si>
    <t>CATERPILLAR INC</t>
  </si>
  <si>
    <t>BWAY</t>
  </si>
  <si>
    <t>BRAINSWAY LTD</t>
  </si>
  <si>
    <t>CLOU</t>
  </si>
  <si>
    <t>LVOX</t>
  </si>
  <si>
    <t>LIVEVOX HOLDING INC</t>
  </si>
  <si>
    <t>RIDE</t>
  </si>
  <si>
    <t>LORDSTOWN MOTORS CORP</t>
  </si>
  <si>
    <t>BEEM</t>
  </si>
  <si>
    <t>BEAM GLOBAL</t>
  </si>
  <si>
    <t>FXNC</t>
  </si>
  <si>
    <t>FIRST NATIONAL CORP VA</t>
  </si>
  <si>
    <t>GHSI</t>
  </si>
  <si>
    <t>GUARDION HEALTH SCIENCES INC</t>
  </si>
  <si>
    <t>GNLN</t>
  </si>
  <si>
    <t>GREENLANE HOLDINGS INC</t>
  </si>
  <si>
    <t>GNOM</t>
  </si>
  <si>
    <t>GOEV</t>
  </si>
  <si>
    <t>CANOO INC</t>
  </si>
  <si>
    <t>HOOK</t>
  </si>
  <si>
    <t>HOOKIPA PHARMA INC</t>
  </si>
  <si>
    <t>MNSB</t>
  </si>
  <si>
    <t>MAINSTREET BANCSHARES INC</t>
  </si>
  <si>
    <t>NGM</t>
  </si>
  <si>
    <t>N G M BIOPHARMACEUTICALS INC</t>
  </si>
  <si>
    <t>PBTS</t>
  </si>
  <si>
    <t>POWERBRIDGE TECHNOLOGIES CO LTD</t>
  </si>
  <si>
    <t>PLMR</t>
  </si>
  <si>
    <t>PALOMAR HOLDINGS INC</t>
  </si>
  <si>
    <t>SILK</t>
  </si>
  <si>
    <t>SILK ROAD MEDICAL INC</t>
  </si>
  <si>
    <t>VERB</t>
  </si>
  <si>
    <t>VERB TECHNOLOGY COMPANY INC</t>
  </si>
  <si>
    <t>WAFU</t>
  </si>
  <si>
    <t>WAH FU EDUCATION GROUP LTD</t>
  </si>
  <si>
    <t>BYND</t>
  </si>
  <si>
    <t>BEYOND MEAT INC</t>
  </si>
  <si>
    <t>SCPL</t>
  </si>
  <si>
    <t>SCIPLAY CORP</t>
  </si>
  <si>
    <t>PSN</t>
  </si>
  <si>
    <t>PARSONS CORP</t>
  </si>
  <si>
    <t>UBER</t>
  </si>
  <si>
    <t>UBER TECHNOLOGIES INC</t>
  </si>
  <si>
    <t>KTB</t>
  </si>
  <si>
    <t>KONTOOR BRANDS INC</t>
  </si>
  <si>
    <t>AVTR</t>
  </si>
  <si>
    <t>AVANTOR INC</t>
  </si>
  <si>
    <t>FSLY</t>
  </si>
  <si>
    <t>FASTLY INC</t>
  </si>
  <si>
    <t>RDIV</t>
  </si>
  <si>
    <t>RWJ</t>
  </si>
  <si>
    <t>RWK</t>
  </si>
  <si>
    <t>RWL</t>
  </si>
  <si>
    <t>CTVA</t>
  </si>
  <si>
    <t>CORTEVA INC</t>
  </si>
  <si>
    <t>GAM</t>
  </si>
  <si>
    <t>GENERAL AMERICAN INVESTORS INC</t>
  </si>
  <si>
    <t>FREE</t>
  </si>
  <si>
    <t>WHOLE EARTH BRANDS INC</t>
  </si>
  <si>
    <t>XAIR</t>
  </si>
  <si>
    <t>BEYOND AIR INC</t>
  </si>
  <si>
    <t>APLT</t>
  </si>
  <si>
    <t>APPLIED THERAPEUTICS INC</t>
  </si>
  <si>
    <t>ATIF</t>
  </si>
  <si>
    <t>A T I F HOLDINGS LTD</t>
  </si>
  <si>
    <t>AXLA</t>
  </si>
  <si>
    <t>AXCELLA HEALTH INC</t>
  </si>
  <si>
    <t>BCYC</t>
  </si>
  <si>
    <t>BICYCLE THERAPEUTICS PLC</t>
  </si>
  <si>
    <t>QNCX</t>
  </si>
  <si>
    <t>QUINCE THERAPEUTICS INC</t>
  </si>
  <si>
    <t>BCO</t>
  </si>
  <si>
    <t>BRINKS CO</t>
  </si>
  <si>
    <t>ECOW</t>
  </si>
  <si>
    <t>FRAF</t>
  </si>
  <si>
    <t>FRANKLIN FINANCIAL SERVICES CORP</t>
  </si>
  <si>
    <t>BYOB</t>
  </si>
  <si>
    <t>HERD</t>
  </si>
  <si>
    <t>IDYA</t>
  </si>
  <si>
    <t>IDEAYA BIOSCIENCES INC</t>
  </si>
  <si>
    <t>SFT</t>
  </si>
  <si>
    <t>SHIFT TECHNOLOGIES INC</t>
  </si>
  <si>
    <t>JFIN</t>
  </si>
  <si>
    <t>JIAYIN GROUP INC</t>
  </si>
  <si>
    <t>MIST</t>
  </si>
  <si>
    <t>MILESTONE PHARMACEUTICALS INC</t>
  </si>
  <si>
    <t>NXTC</t>
  </si>
  <si>
    <t>NEXTCURE INC</t>
  </si>
  <si>
    <t>OGI</t>
  </si>
  <si>
    <t>ORGANIGRAM HOLDINGS INC</t>
  </si>
  <si>
    <t>RRBI</t>
  </si>
  <si>
    <t>RED RIVER BANCSHARES INC</t>
  </si>
  <si>
    <t>SONM</t>
  </si>
  <si>
    <t>SONIM TECHNOLOGIES INC</t>
  </si>
  <si>
    <t>SPFI</t>
  </si>
  <si>
    <t>SOUTH PLAINS FINANCIAL INC</t>
  </si>
  <si>
    <t>SUSL</t>
  </si>
  <si>
    <t>SY</t>
  </si>
  <si>
    <t>SO YOUNG INTERNATIONAL INC</t>
  </si>
  <si>
    <t>TMDX</t>
  </si>
  <si>
    <t>TRANSMEDICS GROUP INC</t>
  </si>
  <si>
    <t>TRVI</t>
  </si>
  <si>
    <t>TREVI THERAPEUTICS INC</t>
  </si>
  <si>
    <t>YJ</t>
  </si>
  <si>
    <t>YUNJI INC</t>
  </si>
  <si>
    <t>FINS</t>
  </si>
  <si>
    <t>ANGEL OAK FINL STRAT INC TM TR</t>
  </si>
  <si>
    <t>ZIG</t>
  </si>
  <si>
    <t>AMOM</t>
  </si>
  <si>
    <t>QRFT</t>
  </si>
  <si>
    <t>GLIF</t>
  </si>
  <si>
    <t>OMFS</t>
  </si>
  <si>
    <t>OMFL</t>
  </si>
  <si>
    <t>IVOL</t>
  </si>
  <si>
    <t>MEC</t>
  </si>
  <si>
    <t>MAYVILLE ENGINEERING CO INC</t>
  </si>
  <si>
    <t>BUL</t>
  </si>
  <si>
    <t>TRND</t>
  </si>
  <si>
    <t>PTIN</t>
  </si>
  <si>
    <t>PSTL</t>
  </si>
  <si>
    <t>POSTAL REALTY TRUST INC</t>
  </si>
  <si>
    <t>SFYF</t>
  </si>
  <si>
    <t>TPHD</t>
  </si>
  <si>
    <t>TIMOTHY PLAN</t>
  </si>
  <si>
    <t>TPLC</t>
  </si>
  <si>
    <t>DM</t>
  </si>
  <si>
    <t>DESKTOP METAL INC</t>
  </si>
  <si>
    <t>VCIF</t>
  </si>
  <si>
    <t>VERTICAL CAPITAL INCOME FUND</t>
  </si>
  <si>
    <t>PLAT</t>
  </si>
  <si>
    <t>CLVT</t>
  </si>
  <si>
    <t>CLARIVATE PLC</t>
  </si>
  <si>
    <t>AMCR</t>
  </si>
  <si>
    <t>AMCOR PLC</t>
  </si>
  <si>
    <t>RVLV</t>
  </si>
  <si>
    <t>REVOLVE GROUP INC</t>
  </si>
  <si>
    <t>CRWD</t>
  </si>
  <si>
    <t>CROWDSTRIKE HOLDINGS INC</t>
  </si>
  <si>
    <t>CHWY</t>
  </si>
  <si>
    <t>CHEWY INC</t>
  </si>
  <si>
    <t>CIH</t>
  </si>
  <si>
    <t>CHINA INDEX HOLDINGS LTD</t>
  </si>
  <si>
    <t>CL</t>
  </si>
  <si>
    <t>COLGATE PALMOLIVE CO</t>
  </si>
  <si>
    <t>GO</t>
  </si>
  <si>
    <t>GROCERY OUTLET HOLDING CORP</t>
  </si>
  <si>
    <t>IAA</t>
  </si>
  <si>
    <t>I A A INC</t>
  </si>
  <si>
    <t>BSTZ</t>
  </si>
  <si>
    <t>BLACKROCK SCIENCE &amp; TECH TR II</t>
  </si>
  <si>
    <t>SNPE</t>
  </si>
  <si>
    <t>HTEC</t>
  </si>
  <si>
    <t>GOTU</t>
  </si>
  <si>
    <t>GAOTU TECHEDU INC</t>
  </si>
  <si>
    <t>UJUN</t>
  </si>
  <si>
    <t>PJUN</t>
  </si>
  <si>
    <t>BJUN</t>
  </si>
  <si>
    <t>IHAK</t>
  </si>
  <si>
    <t>IDNA</t>
  </si>
  <si>
    <t>KSCD</t>
  </si>
  <si>
    <t>NERD</t>
  </si>
  <si>
    <t>LISTED FUNDS TRUST</t>
  </si>
  <si>
    <t>MMX</t>
  </si>
  <si>
    <t>MAVERIX METALS INC</t>
  </si>
  <si>
    <t>RSF</t>
  </si>
  <si>
    <t>RIVERNORTH CAP &amp; INCOME FUND INC</t>
  </si>
  <si>
    <t>FLNG</t>
  </si>
  <si>
    <t>FLEX LNG LTD</t>
  </si>
  <si>
    <t>FVRR</t>
  </si>
  <si>
    <t>FIVERR INTERNATIONAL LTD</t>
  </si>
  <si>
    <t>ADPT</t>
  </si>
  <si>
    <t>ADAPTIVE BIOTECHNOLOGIES CORP</t>
  </si>
  <si>
    <t>BBIO</t>
  </si>
  <si>
    <t>BRIDGEBIO PHARMA INC</t>
  </si>
  <si>
    <t>AKRO</t>
  </si>
  <si>
    <t>AKERO THERAPEUTICS INC</t>
  </si>
  <si>
    <t>ARTL</t>
  </si>
  <si>
    <t>ARTELO BIOSCIENCES INC</t>
  </si>
  <si>
    <t>BCEL</t>
  </si>
  <si>
    <t>ATRECA INC</t>
  </si>
  <si>
    <t>CMBM</t>
  </si>
  <si>
    <t>CAMBIUM NETWORKS CORP</t>
  </si>
  <si>
    <t>IMVT</t>
  </si>
  <si>
    <t>IMMUNOVANT INC</t>
  </si>
  <si>
    <t>KRTX</t>
  </si>
  <si>
    <t>KARUNA THERAPEUTICS INC</t>
  </si>
  <si>
    <t>MORF</t>
  </si>
  <si>
    <t>MORPHIC HOLDING INC</t>
  </si>
  <si>
    <t>ATER</t>
  </si>
  <si>
    <t>ATERIAN INC</t>
  </si>
  <si>
    <t>LGHL</t>
  </si>
  <si>
    <t>LION GROUP HOLDING LTD</t>
  </si>
  <si>
    <t>PSNL</t>
  </si>
  <si>
    <t>PERSONALIS INC</t>
  </si>
  <si>
    <t>REAL</t>
  </si>
  <si>
    <t>REALREAL INC</t>
  </si>
  <si>
    <t>STOK</t>
  </si>
  <si>
    <t>STOKE THERAPEUTICS INC</t>
  </si>
  <si>
    <t>AMK</t>
  </si>
  <si>
    <t>ASSETMARK FINANCIAL HOLDINGS INC</t>
  </si>
  <si>
    <t>HCAT</t>
  </si>
  <si>
    <t>HEALTH CATALYST INC</t>
  </si>
  <si>
    <t>CNBS</t>
  </si>
  <si>
    <t>TOKE</t>
  </si>
  <si>
    <t>EIC</t>
  </si>
  <si>
    <t>EAGLE POINT INCOME CO INC</t>
  </si>
  <si>
    <t>QLVE</t>
  </si>
  <si>
    <t>QLVD</t>
  </si>
  <si>
    <t>QLV</t>
  </si>
  <si>
    <t>UPH</t>
  </si>
  <si>
    <t>UPHEALTH INC</t>
  </si>
  <si>
    <t>EJUL</t>
  </si>
  <si>
    <t>IJUL</t>
  </si>
  <si>
    <t>CLPT</t>
  </si>
  <si>
    <t>CLEARPOINT NEURO INC</t>
  </si>
  <si>
    <t>ORCC</t>
  </si>
  <si>
    <t>OWL ROCK CAPITAL CORP</t>
  </si>
  <si>
    <t>PHR</t>
  </si>
  <si>
    <t>PHREESIA INC</t>
  </si>
  <si>
    <t>RMM</t>
  </si>
  <si>
    <t>RIVERNORTH MNGD DUR MUNI INC FD</t>
  </si>
  <si>
    <t>THCX</t>
  </si>
  <si>
    <t>SGDM</t>
  </si>
  <si>
    <t>SPROTT E T F TRUST</t>
  </si>
  <si>
    <t>SGDJ</t>
  </si>
  <si>
    <t>NOVA</t>
  </si>
  <si>
    <t>SUNNOVA ENERGY INTERNATIONAL INC</t>
  </si>
  <si>
    <t>UITB</t>
  </si>
  <si>
    <t>USTB</t>
  </si>
  <si>
    <t>UEVM</t>
  </si>
  <si>
    <t>UIVM</t>
  </si>
  <si>
    <t>USVM</t>
  </si>
  <si>
    <t>ULVM</t>
  </si>
  <si>
    <t>VIST</t>
  </si>
  <si>
    <t>VISTA ENERGY S A B DE C V</t>
  </si>
  <si>
    <t>BORR</t>
  </si>
  <si>
    <t>BORR DRILLING LTD</t>
  </si>
  <si>
    <t>IFS</t>
  </si>
  <si>
    <t>INTERCORP FINANCIAL SERVICES INC</t>
  </si>
  <si>
    <t>AFYA</t>
  </si>
  <si>
    <t>AFYA LTD</t>
  </si>
  <si>
    <t>AGBA</t>
  </si>
  <si>
    <t>A G B A GROUP HOLDING LTD</t>
  </si>
  <si>
    <t>BHAT</t>
  </si>
  <si>
    <t>BLUE HAT INTERACTIVE ENTMT TECH</t>
  </si>
  <si>
    <t>CSTL</t>
  </si>
  <si>
    <t>CASTLE BIOSCIENCES INC</t>
  </si>
  <si>
    <t>DKNG</t>
  </si>
  <si>
    <t>DRAFTKINGS INC</t>
  </si>
  <si>
    <t>DOYU</t>
  </si>
  <si>
    <t>DOUYU INTERNATIONAL HOLDINGS LTD</t>
  </si>
  <si>
    <t>FSEA</t>
  </si>
  <si>
    <t>FIRST SEACOAST BANCORP</t>
  </si>
  <si>
    <t>FULC</t>
  </si>
  <si>
    <t>FULCRUM THERAPEUTICS INC</t>
  </si>
  <si>
    <t>GMAB</t>
  </si>
  <si>
    <t>GENMAB A S</t>
  </si>
  <si>
    <t>CELU</t>
  </si>
  <si>
    <t>CELULARITY INC</t>
  </si>
  <si>
    <t>HLAL</t>
  </si>
  <si>
    <t>ARKO</t>
  </si>
  <si>
    <t>A R K O CORP</t>
  </si>
  <si>
    <t>IHRT</t>
  </si>
  <si>
    <t>IHEARTMEDIA INC</t>
  </si>
  <si>
    <t>MIRM</t>
  </si>
  <si>
    <t>MIRUM PHARMACEUTICALS INC</t>
  </si>
  <si>
    <t>PBFS</t>
  </si>
  <si>
    <t>PIONEER BANCORP INC</t>
  </si>
  <si>
    <t>RMBI</t>
  </si>
  <si>
    <t>RICHMOND MUTUAL BANCORP INC</t>
  </si>
  <si>
    <t>XCUR</t>
  </si>
  <si>
    <t>EXICURE INC</t>
  </si>
  <si>
    <t>XPEL</t>
  </si>
  <si>
    <t>XPEL INC</t>
  </si>
  <si>
    <t>DT</t>
  </si>
  <si>
    <t>DYNATRACE INC</t>
  </si>
  <si>
    <t>AMTD</t>
  </si>
  <si>
    <t>A M T D IDEA GROUP</t>
  </si>
  <si>
    <t>UAUG</t>
  </si>
  <si>
    <t>PAUG</t>
  </si>
  <si>
    <t>BAUG</t>
  </si>
  <si>
    <t>BCDA</t>
  </si>
  <si>
    <t>BIOCARDIA INC</t>
  </si>
  <si>
    <t>CFB</t>
  </si>
  <si>
    <t>CROSSFIRST BANKSHARES INC</t>
  </si>
  <si>
    <t>INMD</t>
  </si>
  <si>
    <t>INMODE LTD</t>
  </si>
  <si>
    <t>JFU</t>
  </si>
  <si>
    <t>9F INC</t>
  </si>
  <si>
    <t>KRUS</t>
  </si>
  <si>
    <t>KURA SUSHI USA INC</t>
  </si>
  <si>
    <t>NEPH</t>
  </si>
  <si>
    <t>NEPHROS INC</t>
  </si>
  <si>
    <t>BTOG</t>
  </si>
  <si>
    <t>BIT ORIGIN LTD</t>
  </si>
  <si>
    <t>SNDL</t>
  </si>
  <si>
    <t>SNDL INC</t>
  </si>
  <si>
    <t>VERY</t>
  </si>
  <si>
    <t>VERICITY INC</t>
  </si>
  <si>
    <t>VMD</t>
  </si>
  <si>
    <t>VIEMED HEALTHCARE INC</t>
  </si>
  <si>
    <t>SDC</t>
  </si>
  <si>
    <t>SMILEDIRECTCLUB INC</t>
  </si>
  <si>
    <t>TXG</t>
  </si>
  <si>
    <t>10X GENOMICS INC</t>
  </si>
  <si>
    <t>NET</t>
  </si>
  <si>
    <t>CLOUDFLARE INC</t>
  </si>
  <si>
    <t>NVST</t>
  </si>
  <si>
    <t>ENVISTA HOLDINGS CORP</t>
  </si>
  <si>
    <t>DDOG</t>
  </si>
  <si>
    <t>DATADOG INC</t>
  </si>
  <si>
    <t>PNTG</t>
  </si>
  <si>
    <t>PENNANT GROUP INC</t>
  </si>
  <si>
    <t>CRNC</t>
  </si>
  <si>
    <t>CERENCE INC</t>
  </si>
  <si>
    <t>AVEM</t>
  </si>
  <si>
    <t>AVDE</t>
  </si>
  <si>
    <t>AVDV</t>
  </si>
  <si>
    <t>AVUV</t>
  </si>
  <si>
    <t>AVUS</t>
  </si>
  <si>
    <t>RECS</t>
  </si>
  <si>
    <t>REVS</t>
  </si>
  <si>
    <t>VEGN</t>
  </si>
  <si>
    <t>EQX</t>
  </si>
  <si>
    <t>EQUINOX GOLD CORP</t>
  </si>
  <si>
    <t>USEP</t>
  </si>
  <si>
    <t>PSEP</t>
  </si>
  <si>
    <t>BSEP</t>
  </si>
  <si>
    <t>BSCT</t>
  </si>
  <si>
    <t>BSJR</t>
  </si>
  <si>
    <t>NMCO</t>
  </si>
  <si>
    <t>NUVEEN MUNICIPAL CREDIT OPP FD</t>
  </si>
  <si>
    <t>SPRU</t>
  </si>
  <si>
    <t>SPRUCE POWER HOLDING CORP</t>
  </si>
  <si>
    <t>CHPT</t>
  </si>
  <si>
    <t>CHARGEPOINT HOLDINGS INC</t>
  </si>
  <si>
    <t>HIMS</t>
  </si>
  <si>
    <t>HIMS &amp; HERS HEALTH INC</t>
  </si>
  <si>
    <t>PTON</t>
  </si>
  <si>
    <t>PELOTON INTERACTIVE INC</t>
  </si>
  <si>
    <t>ALRS</t>
  </si>
  <si>
    <t>ALERUS FINANCIAL CORP</t>
  </si>
  <si>
    <t>BSMN</t>
  </si>
  <si>
    <t>BSMO</t>
  </si>
  <si>
    <t>BSMP</t>
  </si>
  <si>
    <t>BSMQ</t>
  </si>
  <si>
    <t>BSMR</t>
  </si>
  <si>
    <t>BSMS</t>
  </si>
  <si>
    <t>BSMT</t>
  </si>
  <si>
    <t>ADV</t>
  </si>
  <si>
    <t>ADVANTAGE SOLUTIONS INC</t>
  </si>
  <si>
    <t>IGMS</t>
  </si>
  <si>
    <t>I G M BIOSCIENCES INC</t>
  </si>
  <si>
    <t>OPRT</t>
  </si>
  <si>
    <t>OPORTUN FINANCIAL CORP</t>
  </si>
  <si>
    <t>POTX</t>
  </si>
  <si>
    <t>STSA</t>
  </si>
  <si>
    <t>SATSUMA PHARMACEUTICALS INC</t>
  </si>
  <si>
    <t>SWTX</t>
  </si>
  <si>
    <t>SPRINGWORKS THERAPEUTICS INC</t>
  </si>
  <si>
    <t>XGN</t>
  </si>
  <si>
    <t>EXAGEN INC</t>
  </si>
  <si>
    <t>PEO</t>
  </si>
  <si>
    <t>ADAMS NATURAL RESOURCES FUND INC</t>
  </si>
  <si>
    <t>WCLD</t>
  </si>
  <si>
    <t>PGNY</t>
  </si>
  <si>
    <t>PROGYNY INC</t>
  </si>
  <si>
    <t>AIO</t>
  </si>
  <si>
    <t>VIRTUS A I &amp; TECH OPP FUND</t>
  </si>
  <si>
    <t>WIZ</t>
  </si>
  <si>
    <t>YYY</t>
  </si>
  <si>
    <t>BRC</t>
  </si>
  <si>
    <t>BRADY CORP</t>
  </si>
  <si>
    <t>XOUT</t>
  </si>
  <si>
    <t>KOCT</t>
  </si>
  <si>
    <t>NOCT</t>
  </si>
  <si>
    <t>OVL</t>
  </si>
  <si>
    <t>OVM</t>
  </si>
  <si>
    <t>OVB</t>
  </si>
  <si>
    <t>OVF</t>
  </si>
  <si>
    <t>OVS</t>
  </si>
  <si>
    <t>WWJD</t>
  </si>
  <si>
    <t>LGH</t>
  </si>
  <si>
    <t>NORTHERN LIGHTS FUND TR III</t>
  </si>
  <si>
    <t>QQH</t>
  </si>
  <si>
    <t>PTBD</t>
  </si>
  <si>
    <t>DAO</t>
  </si>
  <si>
    <t>YOUDAO INC</t>
  </si>
  <si>
    <t>AIH</t>
  </si>
  <si>
    <t>AESTHETIC MEDICAL INT HLD GR LTD</t>
  </si>
  <si>
    <t>APRE</t>
  </si>
  <si>
    <t>APREA THERAPEUTICS INC</t>
  </si>
  <si>
    <t>BNTX</t>
  </si>
  <si>
    <t>BIONTECH SE</t>
  </si>
  <si>
    <t>BRP</t>
  </si>
  <si>
    <t>B R P GROUP INC</t>
  </si>
  <si>
    <t>BUG</t>
  </si>
  <si>
    <t>CABA</t>
  </si>
  <si>
    <t>CABALETTA BIO INC</t>
  </si>
  <si>
    <t>DRTT</t>
  </si>
  <si>
    <t>DIRTT ENVIRONMENTAL SOLUTNS LTD</t>
  </si>
  <si>
    <t>FREQ</t>
  </si>
  <si>
    <t>FREQUENCY THERAPEUTICS INC</t>
  </si>
  <si>
    <t>GXTG</t>
  </si>
  <si>
    <t>HAPP</t>
  </si>
  <si>
    <t>HAPPINESS DEVELOPMENT GROUP LTD</t>
  </si>
  <si>
    <t>HBT</t>
  </si>
  <si>
    <t>H B T FINANCIAL INC</t>
  </si>
  <si>
    <t>HERO</t>
  </si>
  <si>
    <t>IPHA</t>
  </si>
  <si>
    <t>INNATE PHARMA S A</t>
  </si>
  <si>
    <t>MCBS</t>
  </si>
  <si>
    <t>METROCITY BANKSHARES INC</t>
  </si>
  <si>
    <t>OYST</t>
  </si>
  <si>
    <t>OYSTER POINT PHARMA INC</t>
  </si>
  <si>
    <t>PHAT</t>
  </si>
  <si>
    <t>PHANTHOM PHARMACEUTICALS INC</t>
  </si>
  <si>
    <t>PROF</t>
  </si>
  <si>
    <t>PROFOUND MEDICAL INC</t>
  </si>
  <si>
    <t>RAPT</t>
  </si>
  <si>
    <t>R A P T THERAPEUTICS INC</t>
  </si>
  <si>
    <t>RCEL</t>
  </si>
  <si>
    <t>AVITA MEDICAL INC</t>
  </si>
  <si>
    <t>RLMD</t>
  </si>
  <si>
    <t>RELMADA THERAPEUTICS</t>
  </si>
  <si>
    <t>MAPS</t>
  </si>
  <si>
    <t>W M TECHNOLOGY INC</t>
  </si>
  <si>
    <t>TFFP</t>
  </si>
  <si>
    <t>T F F PHARMACEUTICALS INC</t>
  </si>
  <si>
    <t>VIR</t>
  </si>
  <si>
    <t>VIR BIOTECHNOLOGY INC</t>
  </si>
  <si>
    <t>BRMK</t>
  </si>
  <si>
    <t>BROADMARK REALTY CAPITAL INC</t>
  </si>
  <si>
    <t>BXRX</t>
  </si>
  <si>
    <t>BAUDAX BIO INC</t>
  </si>
  <si>
    <t>PINE</t>
  </si>
  <si>
    <t>ALPINE INCOME PROPERTY TRUST INC</t>
  </si>
  <si>
    <t>HIBS</t>
  </si>
  <si>
    <t>HIBL</t>
  </si>
  <si>
    <t>WEBS</t>
  </si>
  <si>
    <t>WEBL</t>
  </si>
  <si>
    <t>PFLD</t>
  </si>
  <si>
    <t>FCPI</t>
  </si>
  <si>
    <t>DNOV</t>
  </si>
  <si>
    <t>FNOV</t>
  </si>
  <si>
    <t>DAUG</t>
  </si>
  <si>
    <t>FAUG</t>
  </si>
  <si>
    <t>UNOV</t>
  </si>
  <si>
    <t>PNOV</t>
  </si>
  <si>
    <t>BNOV</t>
  </si>
  <si>
    <t>TMDV</t>
  </si>
  <si>
    <t>TDV</t>
  </si>
  <si>
    <t>SI</t>
  </si>
  <si>
    <t>SILVERGATE CAPITAL CORP</t>
  </si>
  <si>
    <t>ROMO</t>
  </si>
  <si>
    <t>MTGP</t>
  </si>
  <si>
    <t>SHPW</t>
  </si>
  <si>
    <t>SHAPEWAYS HOLDINGS INC</t>
  </si>
  <si>
    <t>AVPT</t>
  </si>
  <si>
    <t>AVEPOINT INC</t>
  </si>
  <si>
    <t>CAN</t>
  </si>
  <si>
    <t>CANAAN INC</t>
  </si>
  <si>
    <t>CNSP</t>
  </si>
  <si>
    <t>CNS PHARMACEUTICALS INC</t>
  </si>
  <si>
    <t>CNTG</t>
  </si>
  <si>
    <t>CENTOGENE N V</t>
  </si>
  <si>
    <t>DUO</t>
  </si>
  <si>
    <t>FANGDD NETWORK GROUP LTD</t>
  </si>
  <si>
    <t>ETNB</t>
  </si>
  <si>
    <t>89BIO INC</t>
  </si>
  <si>
    <t>BLDE</t>
  </si>
  <si>
    <t>BLADE AIR MOBILITY INC</t>
  </si>
  <si>
    <t>GRTX</t>
  </si>
  <si>
    <t>GALERA THERAPEUTICS INC</t>
  </si>
  <si>
    <t>KRKR</t>
  </si>
  <si>
    <t>36KR HOLDINGS INC</t>
  </si>
  <si>
    <t>LMNL</t>
  </si>
  <si>
    <t>LIMINAL BIOSCIENCES INC</t>
  </si>
  <si>
    <t>ASTS</t>
  </si>
  <si>
    <t>A S T SPACEMOBILE INC</t>
  </si>
  <si>
    <t>UK</t>
  </si>
  <si>
    <t>UCOMMUNE INTERNATIONAL LTD</t>
  </si>
  <si>
    <t>FLJ</t>
  </si>
  <si>
    <t>FLJ GROUP LTD</t>
  </si>
  <si>
    <t>SITM</t>
  </si>
  <si>
    <t>SITIME CORP</t>
  </si>
  <si>
    <t>TELA</t>
  </si>
  <si>
    <t>TELA BIO INC</t>
  </si>
  <si>
    <t>BILL</t>
  </si>
  <si>
    <t>BILL COM HOLDINGS INC</t>
  </si>
  <si>
    <t>BRBS</t>
  </si>
  <si>
    <t>BLUE RIDGE BANKSHARES INC</t>
  </si>
  <si>
    <t>NUSI</t>
  </si>
  <si>
    <t>AFSM</t>
  </si>
  <si>
    <t>AFMC</t>
  </si>
  <si>
    <t>AFLG</t>
  </si>
  <si>
    <t>FLSP</t>
  </si>
  <si>
    <t>HESM</t>
  </si>
  <si>
    <t>HESS MIDSTREAM L P</t>
  </si>
  <si>
    <t>IQSI</t>
  </si>
  <si>
    <t>IQSU</t>
  </si>
  <si>
    <t>UDEC</t>
  </si>
  <si>
    <t>PDEC</t>
  </si>
  <si>
    <t>BDEC</t>
  </si>
  <si>
    <t>BBIN</t>
  </si>
  <si>
    <t>CCOR</t>
  </si>
  <si>
    <t>OCFT</t>
  </si>
  <si>
    <t>ONECONNECT FINANCIAL TECH CO LTD</t>
  </si>
  <si>
    <t>BKSY</t>
  </si>
  <si>
    <t>BLACKSKY TECHNOLOGY INC</t>
  </si>
  <si>
    <t>USAI</t>
  </si>
  <si>
    <t>RAFE</t>
  </si>
  <si>
    <t>RPAR</t>
  </si>
  <si>
    <t>SPSK</t>
  </si>
  <si>
    <t>SPUS</t>
  </si>
  <si>
    <t>TPIF</t>
  </si>
  <si>
    <t>TPSC</t>
  </si>
  <si>
    <t>AESR</t>
  </si>
  <si>
    <t>INDO</t>
  </si>
  <si>
    <t>INDONESIA ENERGY CORP LTD</t>
  </si>
  <si>
    <t>MDIA</t>
  </si>
  <si>
    <t>MEDIACO HOLDING INC</t>
  </si>
  <si>
    <t>DWAW</t>
  </si>
  <si>
    <t>DWEQ</t>
  </si>
  <si>
    <t>DWUS</t>
  </si>
  <si>
    <t>EH</t>
  </si>
  <si>
    <t>EHANG HOLDINGS LTD</t>
  </si>
  <si>
    <t>KPLT</t>
  </si>
  <si>
    <t>KATAPULT HOLDINGS INC</t>
  </si>
  <si>
    <t>HLBZ</t>
  </si>
  <si>
    <t>HELBIZ INC</t>
  </si>
  <si>
    <t>GRWG</t>
  </si>
  <si>
    <t>GROWGENERATION CORP</t>
  </si>
  <si>
    <t>LFLY</t>
  </si>
  <si>
    <t>LEAFLY HOLDINGS INC</t>
  </si>
  <si>
    <t>MNPR</t>
  </si>
  <si>
    <t>MONOPAR THERAPEUTICS INC</t>
  </si>
  <si>
    <t>ELYS</t>
  </si>
  <si>
    <t>ELYS GAME TECHNOLOGY CORP</t>
  </si>
  <si>
    <t>SPT</t>
  </si>
  <si>
    <t>SPROUT SOCIAL INC</t>
  </si>
  <si>
    <t>MNTS</t>
  </si>
  <si>
    <t>MOMENTUS INC</t>
  </si>
  <si>
    <t>WKEY</t>
  </si>
  <si>
    <t>WISEKEY INTERNATIONAL HOLDING AG</t>
  </si>
  <si>
    <t>XP</t>
  </si>
  <si>
    <t>X P INC</t>
  </si>
  <si>
    <t>ANVS</t>
  </si>
  <si>
    <t>ANNOVIS BIO INC</t>
  </si>
  <si>
    <t>BMEZ</t>
  </si>
  <si>
    <t>BLACKROCK HEALTH SCIENCES TR II</t>
  </si>
  <si>
    <t>NJAN</t>
  </si>
  <si>
    <t>KJAN</t>
  </si>
  <si>
    <t>EJAN</t>
  </si>
  <si>
    <t>IJAN</t>
  </si>
  <si>
    <t>STLV</t>
  </si>
  <si>
    <t>STLG</t>
  </si>
  <si>
    <t>TECB</t>
  </si>
  <si>
    <t>LCR</t>
  </si>
  <si>
    <t>LEUTHOLD FUNDS INC</t>
  </si>
  <si>
    <t>MTA</t>
  </si>
  <si>
    <t>METALLA ROYALTY &amp; STREAMING LTD</t>
  </si>
  <si>
    <t>NTCO</t>
  </si>
  <si>
    <t>NATURA &amp; CO HOLDING S A</t>
  </si>
  <si>
    <t>HYTR</t>
  </si>
  <si>
    <t>AFTY</t>
  </si>
  <si>
    <t>FMC</t>
  </si>
  <si>
    <t>F M C CORP</t>
  </si>
  <si>
    <t>SSUS</t>
  </si>
  <si>
    <t>SMDY</t>
  </si>
  <si>
    <t>ABEQ</t>
  </si>
  <si>
    <t>UNIFIED SERIES TRUST</t>
  </si>
  <si>
    <t>VEL</t>
  </si>
  <si>
    <t>VELOCITY FINANCIAL INC</t>
  </si>
  <si>
    <t>BDTX</t>
  </si>
  <si>
    <t>BLACK DIAMOND THERAPEUTICS INC</t>
  </si>
  <si>
    <t>ONEM</t>
  </si>
  <si>
    <t>1LIFE HEALTHCARE INC</t>
  </si>
  <si>
    <t>REYN</t>
  </si>
  <si>
    <t>REYNOLDS CONSUMER PRODUCTS INC</t>
  </si>
  <si>
    <t>ADXN</t>
  </si>
  <si>
    <t>ADDEX THERAPEUTICS LTD</t>
  </si>
  <si>
    <t>JSPR</t>
  </si>
  <si>
    <t>JASPER THERAPEUTICS INC</t>
  </si>
  <si>
    <t>ANPC</t>
  </si>
  <si>
    <t>ANPAC BIO MEDICAL SCIENCE CO LTD</t>
  </si>
  <si>
    <t>ARQT</t>
  </si>
  <si>
    <t>ARCUTIS BIOTHERAPEUTICS INC</t>
  </si>
  <si>
    <t>BSBK</t>
  </si>
  <si>
    <t>BOGOTA FINANCIAL CORP</t>
  </si>
  <si>
    <t>CLSK</t>
  </si>
  <si>
    <t>CLEANSPARK INC</t>
  </si>
  <si>
    <t>CNNB</t>
  </si>
  <si>
    <t>CINCINNATI BANCORP INC</t>
  </si>
  <si>
    <t>HUGE</t>
  </si>
  <si>
    <t>FSD PHARMA INC</t>
  </si>
  <si>
    <t>IMAB</t>
  </si>
  <si>
    <t>I MAB</t>
  </si>
  <si>
    <t>AGIL</t>
  </si>
  <si>
    <t>AGILETHOUGHT INC</t>
  </si>
  <si>
    <t>LIZI</t>
  </si>
  <si>
    <t>LIZHI INC</t>
  </si>
  <si>
    <t>PRCH</t>
  </si>
  <si>
    <t>PORCH GROUP INC</t>
  </si>
  <si>
    <t>CURI</t>
  </si>
  <si>
    <t>CURIOSITYSTREAM INC</t>
  </si>
  <si>
    <t>SWKH</t>
  </si>
  <si>
    <t>S W K HOLDINGS CORP</t>
  </si>
  <si>
    <t>SDGR</t>
  </si>
  <si>
    <t>SCHRODINGER INC</t>
  </si>
  <si>
    <t>RVMD</t>
  </si>
  <si>
    <t>REVOLUTION MEDICINES INC</t>
  </si>
  <si>
    <t>DLY</t>
  </si>
  <si>
    <t>DOUBLELINE YIELD OPP FUND</t>
  </si>
  <si>
    <t>AWAY</t>
  </si>
  <si>
    <t>ARMR</t>
  </si>
  <si>
    <t>HDIV</t>
  </si>
  <si>
    <t>FFEB</t>
  </si>
  <si>
    <t>DFEB</t>
  </si>
  <si>
    <t>MARB</t>
  </si>
  <si>
    <t>IQM</t>
  </si>
  <si>
    <t>HELX</t>
  </si>
  <si>
    <t>BUYZ</t>
  </si>
  <si>
    <t>HCRB</t>
  </si>
  <si>
    <t>PFEB</t>
  </si>
  <si>
    <t>UFEB</t>
  </si>
  <si>
    <t>BFEB</t>
  </si>
  <si>
    <t>AEVA</t>
  </si>
  <si>
    <t>AEVA TECHNOLOGIES INC</t>
  </si>
  <si>
    <t>NREF</t>
  </si>
  <si>
    <t>NEXPOINT REAL ESTATE FINANCE INC</t>
  </si>
  <si>
    <t>TFII</t>
  </si>
  <si>
    <t>TFI INTERNATIONAL INC</t>
  </si>
  <si>
    <t>BEAM</t>
  </si>
  <si>
    <t>BEAM THERAPEUTICS INC</t>
  </si>
  <si>
    <t>CCAP</t>
  </si>
  <si>
    <t>CRESCENT CAPITAL B D C INC</t>
  </si>
  <si>
    <t>ARVL</t>
  </si>
  <si>
    <t>ARRIVAL</t>
  </si>
  <si>
    <t>COFS</t>
  </si>
  <si>
    <t>CHOICEONE FINANCIAL SERVICES INC</t>
  </si>
  <si>
    <t>DUOT</t>
  </si>
  <si>
    <t>DUOS TECHNOLOGY GROUP INC</t>
  </si>
  <si>
    <t>GRIL</t>
  </si>
  <si>
    <t>MUSCLE MAKER INC</t>
  </si>
  <si>
    <t>HUIZ</t>
  </si>
  <si>
    <t>HUIZE HOLDING LTD</t>
  </si>
  <si>
    <t>MEDS</t>
  </si>
  <si>
    <t>TRXADE HEALTH INC</t>
  </si>
  <si>
    <t>ONEW</t>
  </si>
  <si>
    <t>ONEWATER MARINE INC</t>
  </si>
  <si>
    <t>PASG</t>
  </si>
  <si>
    <t>PASSAGE BIO INC</t>
  </si>
  <si>
    <t>PFHD</t>
  </si>
  <si>
    <t>PROFESSIONAL HOLDING CORP</t>
  </si>
  <si>
    <t>ZCMD</t>
  </si>
  <si>
    <t>ZHONGCHAO INC</t>
  </si>
  <si>
    <t>BRID</t>
  </si>
  <si>
    <t>BRIDGFORD FOODS CORP</t>
  </si>
  <si>
    <t>ARNC</t>
  </si>
  <si>
    <t>ARCONIC CORP</t>
  </si>
  <si>
    <t>BIPC</t>
  </si>
  <si>
    <t>BROOKFIELD INFRASTRUCTURE CORP</t>
  </si>
  <si>
    <t>CARR</t>
  </si>
  <si>
    <t>CARRIER GLOBAL CORP</t>
  </si>
  <si>
    <t>OTIS</t>
  </si>
  <si>
    <t>OTIS WORLDWIDE CORP</t>
  </si>
  <si>
    <t>CBD</t>
  </si>
  <si>
    <t>COMPANHIA BRASILEIRA DE DIST</t>
  </si>
  <si>
    <t>GFL</t>
  </si>
  <si>
    <t>G F L ENVIRONMENTAL INC</t>
  </si>
  <si>
    <t>UMAR</t>
  </si>
  <si>
    <t>PMAR</t>
  </si>
  <si>
    <t>BMAR</t>
  </si>
  <si>
    <t>IRNT</t>
  </si>
  <si>
    <t>IRONNET INC</t>
  </si>
  <si>
    <t>ECOZ</t>
  </si>
  <si>
    <t>LRNZ</t>
  </si>
  <si>
    <t>BWMX</t>
  </si>
  <si>
    <t>BETTERWARE DE MEXICO SAPI DE CV</t>
  </si>
  <si>
    <t>CALB</t>
  </si>
  <si>
    <t>CALIFORNIA BANCORP</t>
  </si>
  <si>
    <t>UWMC</t>
  </si>
  <si>
    <t>U W M HOLDINGS CORP</t>
  </si>
  <si>
    <t>IMRA</t>
  </si>
  <si>
    <t>IMARA INC</t>
  </si>
  <si>
    <t>METX</t>
  </si>
  <si>
    <t>METEN HOLDING GROUP LTD</t>
  </si>
  <si>
    <t>RSSS</t>
  </si>
  <si>
    <t>RESEARCH SOLUTIONS INC</t>
  </si>
  <si>
    <t>MSGE</t>
  </si>
  <si>
    <t>MADISON SQUARE GARDEN ENTMT CORP</t>
  </si>
  <si>
    <t>APG</t>
  </si>
  <si>
    <t>A P I GROUP CORP</t>
  </si>
  <si>
    <t>FDG</t>
  </si>
  <si>
    <t>BKLC</t>
  </si>
  <si>
    <t>B N Y MELLON E T F TRUST</t>
  </si>
  <si>
    <t>BKMC</t>
  </si>
  <si>
    <t>BKSE</t>
  </si>
  <si>
    <t>BKIE</t>
  </si>
  <si>
    <t>BKEM</t>
  </si>
  <si>
    <t>MPLN</t>
  </si>
  <si>
    <t>MULTIPLAN CORP</t>
  </si>
  <si>
    <t>KOKU</t>
  </si>
  <si>
    <t>RSI</t>
  </si>
  <si>
    <t>RUSH STREET INTERACTIVE INC</t>
  </si>
  <si>
    <t>DEED</t>
  </si>
  <si>
    <t>HSMV</t>
  </si>
  <si>
    <t>SKLZ</t>
  </si>
  <si>
    <t>SKILLZ INC</t>
  </si>
  <si>
    <t>NAPR</t>
  </si>
  <si>
    <t>KAPR</t>
  </si>
  <si>
    <t>BBMC</t>
  </si>
  <si>
    <t>GMBL</t>
  </si>
  <si>
    <t>ESPORTS ENTERTAINMENT GROUP INC</t>
  </si>
  <si>
    <t>KROS</t>
  </si>
  <si>
    <t>KEROS THERAPEUTICS INC</t>
  </si>
  <si>
    <t>DE</t>
  </si>
  <si>
    <t>DEERE &amp; CO</t>
  </si>
  <si>
    <t>NVVE</t>
  </si>
  <si>
    <t>NUVVE HOLDING CORP</t>
  </si>
  <si>
    <t>ORIC</t>
  </si>
  <si>
    <t>ORIC PHARMACEUTICALS INC</t>
  </si>
  <si>
    <t>WIMI</t>
  </si>
  <si>
    <t>WIMI HOLOGRAM CLOUD INC</t>
  </si>
  <si>
    <t>ZNTL</t>
  </si>
  <si>
    <t>ZENTALIS PHARMACEUTICALS INC</t>
  </si>
  <si>
    <t>SLQT</t>
  </si>
  <si>
    <t>SELECTQUOTE INC</t>
  </si>
  <si>
    <t>NARI</t>
  </si>
  <si>
    <t>INARI MEDICAL INC</t>
  </si>
  <si>
    <t>ARB</t>
  </si>
  <si>
    <t>ALTSHARES TRUST</t>
  </si>
  <si>
    <t>MSVX</t>
  </si>
  <si>
    <t>SIXH</t>
  </si>
  <si>
    <t>SIXS</t>
  </si>
  <si>
    <t>SIXA</t>
  </si>
  <si>
    <t>SIXL</t>
  </si>
  <si>
    <t>THNQ</t>
  </si>
  <si>
    <t>DMAY</t>
  </si>
  <si>
    <t>FMAY</t>
  </si>
  <si>
    <t>GSUS</t>
  </si>
  <si>
    <t>GSEE</t>
  </si>
  <si>
    <t>GSID</t>
  </si>
  <si>
    <t>UMAY</t>
  </si>
  <si>
    <t>PMAY</t>
  </si>
  <si>
    <t>BMAY</t>
  </si>
  <si>
    <t>JIG</t>
  </si>
  <si>
    <t>DNMR</t>
  </si>
  <si>
    <t>DANIMER SCIENTIFIC INC</t>
  </si>
  <si>
    <t>SSLY</t>
  </si>
  <si>
    <t>SQEW</t>
  </si>
  <si>
    <t>ADCT</t>
  </si>
  <si>
    <t>A D C THERAPEUTICS S A</t>
  </si>
  <si>
    <t>AYLA</t>
  </si>
  <si>
    <t>AYALA PHARMACEUTICALS INC</t>
  </si>
  <si>
    <t>BMY</t>
  </si>
  <si>
    <t>BRISTOL MYERS SQUIBB CO</t>
  </si>
  <si>
    <t>CLEU</t>
  </si>
  <si>
    <t>CHINA LIBERAL EDUCATION HLDG LTD</t>
  </si>
  <si>
    <t>PTRS</t>
  </si>
  <si>
    <t>PARTNERS BANCORP</t>
  </si>
  <si>
    <t>TOI</t>
  </si>
  <si>
    <t>ONCOLOGY INSTITUTE INC</t>
  </si>
  <si>
    <t>GAN</t>
  </si>
  <si>
    <t>G A N LTD</t>
  </si>
  <si>
    <t>KC</t>
  </si>
  <si>
    <t>KINGSOFT CLOUD HOLDINGS LTD</t>
  </si>
  <si>
    <t>VINC</t>
  </si>
  <si>
    <t>VINCERX PHARMA INC</t>
  </si>
  <si>
    <t>LYRA</t>
  </si>
  <si>
    <t>LYRA THERAPEUTICS INC</t>
  </si>
  <si>
    <t>WMG</t>
  </si>
  <si>
    <t>WARNER MUSIC GROUP CORP</t>
  </si>
  <si>
    <t>FOUR</t>
  </si>
  <si>
    <t>SHIFT4 PAYMENTS INC</t>
  </si>
  <si>
    <t>ZI</t>
  </si>
  <si>
    <t>ZOOMINFO TECHNOLOGIES INC</t>
  </si>
  <si>
    <t>VRM</t>
  </si>
  <si>
    <t>VROOM INC</t>
  </si>
  <si>
    <t>AZEK</t>
  </si>
  <si>
    <t>THE AZEK COMPANY INC</t>
  </si>
  <si>
    <t>APRT</t>
  </si>
  <si>
    <t>A I M E T F PRODUCTS TRUST</t>
  </si>
  <si>
    <t>APRW</t>
  </si>
  <si>
    <t>ACI</t>
  </si>
  <si>
    <t>ALBERTSONS COMPANIES INC</t>
  </si>
  <si>
    <t>EOSE</t>
  </si>
  <si>
    <t>EOS ENERGY ENTERPRISES INC</t>
  </si>
  <si>
    <t>WFH</t>
  </si>
  <si>
    <t>GERM</t>
  </si>
  <si>
    <t>FBCG</t>
  </si>
  <si>
    <t>DJUN</t>
  </si>
  <si>
    <t>FJUN</t>
  </si>
  <si>
    <t>MP</t>
  </si>
  <si>
    <t>M P MATERIALS CORP</t>
  </si>
  <si>
    <t>PFFV</t>
  </si>
  <si>
    <t>EAOA</t>
  </si>
  <si>
    <t>EAOR</t>
  </si>
  <si>
    <t>EAOM</t>
  </si>
  <si>
    <t>BETZ</t>
  </si>
  <si>
    <t>MRSK</t>
  </si>
  <si>
    <t>NORTHERN LIGHTS FUND TRUST</t>
  </si>
  <si>
    <t>ALTL</t>
  </si>
  <si>
    <t>PAMC</t>
  </si>
  <si>
    <t>VIRS</t>
  </si>
  <si>
    <t>PALC</t>
  </si>
  <si>
    <t>SII</t>
  </si>
  <si>
    <t>SPROTT INC</t>
  </si>
  <si>
    <t>ETWO</t>
  </si>
  <si>
    <t>E2OPEN PARENT HOLDINGS INC</t>
  </si>
  <si>
    <t>OPEN</t>
  </si>
  <si>
    <t>OPENDOOR TECHNOLOGIES INC</t>
  </si>
  <si>
    <t>CLOV</t>
  </si>
  <si>
    <t>CLOVER HEALTH INVESTMENTS CORP</t>
  </si>
  <si>
    <t>TMC</t>
  </si>
  <si>
    <t>TMC THE METALS CO INC</t>
  </si>
  <si>
    <t>ADTX</t>
  </si>
  <si>
    <t>ADITXT INC</t>
  </si>
  <si>
    <t>AMTI</t>
  </si>
  <si>
    <t>APPLIED MOLECULAR TRANSPORT INC</t>
  </si>
  <si>
    <t>API</t>
  </si>
  <si>
    <t>AGORA INC</t>
  </si>
  <si>
    <t>BNR</t>
  </si>
  <si>
    <t>BURNING ROCK BIOTECH LTD</t>
  </si>
  <si>
    <t>CALT</t>
  </si>
  <si>
    <t>CALLIDITAS THERAPEUTICS A B</t>
  </si>
  <si>
    <t>CEFA</t>
  </si>
  <si>
    <t>DADA</t>
  </si>
  <si>
    <t>DADA NEXUS LTD</t>
  </si>
  <si>
    <t>DMXF</t>
  </si>
  <si>
    <t>EBON</t>
  </si>
  <si>
    <t>EBANG INTERNATIONAL HOLDINGS INC</t>
  </si>
  <si>
    <t>FUSN</t>
  </si>
  <si>
    <t>FUSION PHARMACEUTICALS INC</t>
  </si>
  <si>
    <t>GBIO</t>
  </si>
  <si>
    <t>GENERATION BIO CO</t>
  </si>
  <si>
    <t>GTH</t>
  </si>
  <si>
    <t>GENETRON HOLDINGS LTD</t>
  </si>
  <si>
    <t>LEGN</t>
  </si>
  <si>
    <t>LEGEND BIOTECH CORP</t>
  </si>
  <si>
    <t>LTRN</t>
  </si>
  <si>
    <t>LANTERN PHARMA INC</t>
  </si>
  <si>
    <t>APPH</t>
  </si>
  <si>
    <t>APPHARVEST INC</t>
  </si>
  <si>
    <t>NUZE</t>
  </si>
  <si>
    <t>NUZEE INC</t>
  </si>
  <si>
    <t>PCVX</t>
  </si>
  <si>
    <t>VAXCYTE INC</t>
  </si>
  <si>
    <t>PLRX</t>
  </si>
  <si>
    <t>PLIANT THERAPEUTICS INC</t>
  </si>
  <si>
    <t>BIOR</t>
  </si>
  <si>
    <t>BIORA THERAPEUTICS INC</t>
  </si>
  <si>
    <t>PYPD</t>
  </si>
  <si>
    <t>POLYPID LTD</t>
  </si>
  <si>
    <t>RNA</t>
  </si>
  <si>
    <t>AVIDITY BIOSCIENCES INC</t>
  </si>
  <si>
    <t>PCT</t>
  </si>
  <si>
    <t>PURECYCLE TECHNOLOGIES INC</t>
  </si>
  <si>
    <t>RPRX</t>
  </si>
  <si>
    <t>ROYALTY PHARMA PLC</t>
  </si>
  <si>
    <t>RPTX</t>
  </si>
  <si>
    <t>REPARE THERAPEUTICS INC</t>
  </si>
  <si>
    <t>UCL</t>
  </si>
  <si>
    <t>UCLOUDLINK GROUP INC</t>
  </si>
  <si>
    <t>USXF</t>
  </si>
  <si>
    <t>VRME</t>
  </si>
  <si>
    <t>VERIFYME INC</t>
  </si>
  <si>
    <t>DNB</t>
  </si>
  <si>
    <t>DUN &amp; BRADSTREET HOLDINGS INC</t>
  </si>
  <si>
    <t>ACCD</t>
  </si>
  <si>
    <t>ACCOLADE INC</t>
  </si>
  <si>
    <t>LMND</t>
  </si>
  <si>
    <t>LEMONADE INC</t>
  </si>
  <si>
    <t>NKTX</t>
  </si>
  <si>
    <t>NKARTA INC</t>
  </si>
  <si>
    <t>GOCO</t>
  </si>
  <si>
    <t>GOHEALTH INC</t>
  </si>
  <si>
    <t>RLAY</t>
  </si>
  <si>
    <t>RELAY THERAPEUTICS INC</t>
  </si>
  <si>
    <t>WBA</t>
  </si>
  <si>
    <t>WALGREENS BOOTS ALLIANCE INC</t>
  </si>
  <si>
    <t>BLI</t>
  </si>
  <si>
    <t>BERKELEY LIGHTS INC</t>
  </si>
  <si>
    <t>JAMF</t>
  </si>
  <si>
    <t>JAMF HOLDING CORP</t>
  </si>
  <si>
    <t>VERX</t>
  </si>
  <si>
    <t>VERTEX INC</t>
  </si>
  <si>
    <t>ASGI</t>
  </si>
  <si>
    <t>ABRDN GLOBAL INFRA INCOME FUND</t>
  </si>
  <si>
    <t>JULT</t>
  </si>
  <si>
    <t>JULW</t>
  </si>
  <si>
    <t>ESGA</t>
  </si>
  <si>
    <t>MID</t>
  </si>
  <si>
    <t>BEPC</t>
  </si>
  <si>
    <t>BROOKFIELD RENEWABLE CORP</t>
  </si>
  <si>
    <t>POL</t>
  </si>
  <si>
    <t>POLISHED COM INC</t>
  </si>
  <si>
    <t>DJUL</t>
  </si>
  <si>
    <t>MMLG</t>
  </si>
  <si>
    <t>FJUL</t>
  </si>
  <si>
    <t>ZEV</t>
  </si>
  <si>
    <t>LIGHTNING EMOTORS INC</t>
  </si>
  <si>
    <t>NJUL</t>
  </si>
  <si>
    <t>KJUL</t>
  </si>
  <si>
    <t>ITRG</t>
  </si>
  <si>
    <t>INTEGRA RESOURCES CORP</t>
  </si>
  <si>
    <t>KESG</t>
  </si>
  <si>
    <t>KRBN</t>
  </si>
  <si>
    <t>JULZ</t>
  </si>
  <si>
    <t>BFLY</t>
  </si>
  <si>
    <t>BUTTERFLY NETWORK INC</t>
  </si>
  <si>
    <t>MEG</t>
  </si>
  <si>
    <t>MONTROSE ENVIRONMENTAL GROUP INC</t>
  </si>
  <si>
    <t>RISN</t>
  </si>
  <si>
    <t>EFIV</t>
  </si>
  <si>
    <t>CANO</t>
  </si>
  <si>
    <t>CANO HEALTH INC</t>
  </si>
  <si>
    <t>ALVR</t>
  </si>
  <si>
    <t>ALLOVIR INC</t>
  </si>
  <si>
    <t>VITL</t>
  </si>
  <si>
    <t>VITAL FARMS INC</t>
  </si>
  <si>
    <t>ALXO</t>
  </si>
  <si>
    <t>ALX ONCOLOGY HOLDINGS INC</t>
  </si>
  <si>
    <t>AMYT</t>
  </si>
  <si>
    <t>AMRYT PHARMA PLC</t>
  </si>
  <si>
    <t>ANNX</t>
  </si>
  <si>
    <t>ANNEXON INC</t>
  </si>
  <si>
    <t>CERE</t>
  </si>
  <si>
    <t>CEREVEL THERAPEUTICS HLDGS INC</t>
  </si>
  <si>
    <t>BRLI</t>
  </si>
  <si>
    <t>BRILLIANT ACQUISITION CORP</t>
  </si>
  <si>
    <t>EDOC</t>
  </si>
  <si>
    <t>EDTK</t>
  </si>
  <si>
    <t>SKILLFUL CRAFTSMAN EDU TECH</t>
  </si>
  <si>
    <t>FTHM</t>
  </si>
  <si>
    <t>FATHOM HOLDINGS INC</t>
  </si>
  <si>
    <t>TALK</t>
  </si>
  <si>
    <t>TALKSPACE INC</t>
  </si>
  <si>
    <t>IMTX</t>
  </si>
  <si>
    <t>IMMATICS N V</t>
  </si>
  <si>
    <t>INZY</t>
  </si>
  <si>
    <t>INOZYME PHARMA INC</t>
  </si>
  <si>
    <t>ITOS</t>
  </si>
  <si>
    <t>ITEOS THERAPEUTICS INC</t>
  </si>
  <si>
    <t>BA</t>
  </si>
  <si>
    <t>BOEING CO</t>
  </si>
  <si>
    <t>IVA</t>
  </si>
  <si>
    <t>INVENTIVA S A</t>
  </si>
  <si>
    <t>LI</t>
  </si>
  <si>
    <t>LI AUTO INC</t>
  </si>
  <si>
    <t>NCNO</t>
  </si>
  <si>
    <t>NCINO INC NEW</t>
  </si>
  <si>
    <t>NRIX</t>
  </si>
  <si>
    <t>NURIX THERAPEUTICS INC</t>
  </si>
  <si>
    <t>PSTX</t>
  </si>
  <si>
    <t>POSEIDA THERAPEUTICS INC</t>
  </si>
  <si>
    <t>QH</t>
  </si>
  <si>
    <t>QUHUO LTD</t>
  </si>
  <si>
    <t>RNLX</t>
  </si>
  <si>
    <t>RENALYTIX PLC</t>
  </si>
  <si>
    <t>TIG</t>
  </si>
  <si>
    <t>TREAN INSURANCE GROUP INC</t>
  </si>
  <si>
    <t>PNT</t>
  </si>
  <si>
    <t>POINT BIOPHARMA GLOBAL INC</t>
  </si>
  <si>
    <t>VSTA</t>
  </si>
  <si>
    <t>VASTA PLATFORM LTD</t>
  </si>
  <si>
    <t>BIGC</t>
  </si>
  <si>
    <t>BIGCOMMERCE HOLDINGS INC</t>
  </si>
  <si>
    <t>RXT</t>
  </si>
  <si>
    <t>RACKSPACE TECHNOLOGY INC</t>
  </si>
  <si>
    <t>RKT</t>
  </si>
  <si>
    <t>ROCKET COMPANIES INC</t>
  </si>
  <si>
    <t>DCT</t>
  </si>
  <si>
    <t>DUCK CREEK TECHNOLOGIES INC</t>
  </si>
  <si>
    <t>AOUT</t>
  </si>
  <si>
    <t>AMERICAN OUTDOOR BRANDS INC</t>
  </si>
  <si>
    <t>IVZ</t>
  </si>
  <si>
    <t>INVESCO LTD</t>
  </si>
  <si>
    <t>MAXN</t>
  </si>
  <si>
    <t>MAXEON SOLAR TECHNOLOGIES LTD</t>
  </si>
  <si>
    <t>KYMR</t>
  </si>
  <si>
    <t>KYMERA THERAPEUTICS INC</t>
  </si>
  <si>
    <t>GLS</t>
  </si>
  <si>
    <t>GELESIS HOLDINGS INC</t>
  </si>
  <si>
    <t>BUFR</t>
  </si>
  <si>
    <t>ML</t>
  </si>
  <si>
    <t>MONEYLION INC</t>
  </si>
  <si>
    <t>MIR</t>
  </si>
  <si>
    <t>MIRION TECHNOLOGIES INC</t>
  </si>
  <si>
    <t>TBJL</t>
  </si>
  <si>
    <t>TFJL</t>
  </si>
  <si>
    <t>BEKE</t>
  </si>
  <si>
    <t>K E HOLDINGS INC</t>
  </si>
  <si>
    <t>QS</t>
  </si>
  <si>
    <t>QUANTUMSCAPE CORP</t>
  </si>
  <si>
    <t>AUGZ</t>
  </si>
  <si>
    <t>NTST</t>
  </si>
  <si>
    <t>NETSTREIT CORP</t>
  </si>
  <si>
    <t>NYC</t>
  </si>
  <si>
    <t>NEW YORK CITY REIT INC</t>
  </si>
  <si>
    <t>LCG</t>
  </si>
  <si>
    <t>NDMO</t>
  </si>
  <si>
    <t>NUVEEN DYNAMIC MUNICIPAL OPP FD</t>
  </si>
  <si>
    <t>OSH</t>
  </si>
  <si>
    <t>OAK STREET HEALTH INC</t>
  </si>
  <si>
    <t>NUVB</t>
  </si>
  <si>
    <t>NUVATION BIO INC</t>
  </si>
  <si>
    <t>TCHP</t>
  </si>
  <si>
    <t>T ROWE PRICE E T F INC</t>
  </si>
  <si>
    <t>TGRW</t>
  </si>
  <si>
    <t>TDVG</t>
  </si>
  <si>
    <t>FUNL</t>
  </si>
  <si>
    <t>TRUST FOR ADVISED PORTFOLIOS</t>
  </si>
  <si>
    <t>ADFI</t>
  </si>
  <si>
    <t>XPEV</t>
  </si>
  <si>
    <t>XPENG INC</t>
  </si>
  <si>
    <t>SST</t>
  </si>
  <si>
    <t>SYSTEM1 INC</t>
  </si>
  <si>
    <t>AFIB</t>
  </si>
  <si>
    <t>ACUTUS MEDICAL INC</t>
  </si>
  <si>
    <t>NAUT</t>
  </si>
  <si>
    <t>NAUTILUS BIOTECHNOLOGY INC</t>
  </si>
  <si>
    <t>AUVI</t>
  </si>
  <si>
    <t>APPLIED UV INC</t>
  </si>
  <si>
    <t>CVAC</t>
  </si>
  <si>
    <t>CUREVAC N V</t>
  </si>
  <si>
    <t>FLUX</t>
  </si>
  <si>
    <t>FLUX POWER HOLDINGS INC</t>
  </si>
  <si>
    <t>FRLN</t>
  </si>
  <si>
    <t>FREELINE THERAPEUTICS HLDGS PLC</t>
  </si>
  <si>
    <t>IRON</t>
  </si>
  <si>
    <t>DISC MEDICINE INC</t>
  </si>
  <si>
    <t>GP</t>
  </si>
  <si>
    <t>GREENPOWER MOTOR CO INC</t>
  </si>
  <si>
    <t>GRCY</t>
  </si>
  <si>
    <t>GREENCITY ACQUISITION CORP</t>
  </si>
  <si>
    <t>HCDI</t>
  </si>
  <si>
    <t>HARBOR CUSTOM DEVELOPMENT INC</t>
  </si>
  <si>
    <t>HPK</t>
  </si>
  <si>
    <t>HIGHPEAK ENERGY INC</t>
  </si>
  <si>
    <t>HRMY</t>
  </si>
  <si>
    <t>HARMONY BIOSCIENCES HLDGS INC</t>
  </si>
  <si>
    <t>HSAQ</t>
  </si>
  <si>
    <t>HEALTH SCIENCES ACQ CORP 2</t>
  </si>
  <si>
    <t>IBEX</t>
  </si>
  <si>
    <t>IBEX LTD</t>
  </si>
  <si>
    <t>INBX</t>
  </si>
  <si>
    <t>INHIBRX INC</t>
  </si>
  <si>
    <t>KBNT</t>
  </si>
  <si>
    <t>KUBIENT INC</t>
  </si>
  <si>
    <t>PLBY</t>
  </si>
  <si>
    <t>PLBY GROUP INC</t>
  </si>
  <si>
    <t>MDNA</t>
  </si>
  <si>
    <t>MEDICENNA THERAPEUTICS CORP</t>
  </si>
  <si>
    <t>MLAC</t>
  </si>
  <si>
    <t>MALACCA STRAITS ACQ CO LTD</t>
  </si>
  <si>
    <t>NNOX</t>
  </si>
  <si>
    <t>NANO X IMAGING LTD</t>
  </si>
  <si>
    <t>OLB</t>
  </si>
  <si>
    <t>OLB GROUP INC</t>
  </si>
  <si>
    <t>FFIE</t>
  </si>
  <si>
    <t>FARADAY FUTURE INTEL ELCTRC INC</t>
  </si>
  <si>
    <t>PBLA</t>
  </si>
  <si>
    <t>PANBELA THERAPEUTICS INC NEW</t>
  </si>
  <si>
    <t>OM</t>
  </si>
  <si>
    <t>OUTSET MEDICAL INC</t>
  </si>
  <si>
    <t>SNOW</t>
  </si>
  <si>
    <t>SNOWFLAKE INC</t>
  </si>
  <si>
    <t>STEP</t>
  </si>
  <si>
    <t>STEPSTONE GROUP INC</t>
  </si>
  <si>
    <t>FROG</t>
  </si>
  <si>
    <t>JFROG LTD</t>
  </si>
  <si>
    <t>AMWL</t>
  </si>
  <si>
    <t>AMERICAN WELL CORP</t>
  </si>
  <si>
    <t>BNL</t>
  </si>
  <si>
    <t>BROADSTONE NET LEASE INC</t>
  </si>
  <si>
    <t>PTVE</t>
  </si>
  <si>
    <t>PACTIV EVERGREEN INC</t>
  </si>
  <si>
    <t>SUMO</t>
  </si>
  <si>
    <t>SUMO LOGIC INC</t>
  </si>
  <si>
    <t>GDRX</t>
  </si>
  <si>
    <t>GOODRX HOLDINGS INC</t>
  </si>
  <si>
    <t>LNSR</t>
  </si>
  <si>
    <t>LENSAR INC</t>
  </si>
  <si>
    <t>PRLD</t>
  </si>
  <si>
    <t>PRELUDE THERAPEUTICS INC</t>
  </si>
  <si>
    <t>PMVP</t>
  </si>
  <si>
    <t>P M V PHARMACEUTICALS INC</t>
  </si>
  <si>
    <t>VVI</t>
  </si>
  <si>
    <t>VIAD CORP</t>
  </si>
  <si>
    <t>YALA</t>
  </si>
  <si>
    <t>YALLA GROUP LTD</t>
  </si>
  <si>
    <t>BQ</t>
  </si>
  <si>
    <t>BOQII HOLDING LTD</t>
  </si>
  <si>
    <t>MSOS</t>
  </si>
  <si>
    <t>ASAN</t>
  </si>
  <si>
    <t>ASANA INC</t>
  </si>
  <si>
    <t>BCAT</t>
  </si>
  <si>
    <t>BLACKROCK CAPITAL ALLOCATION TR</t>
  </si>
  <si>
    <t>BLDG</t>
  </si>
  <si>
    <t>LCID</t>
  </si>
  <si>
    <t>LUCID GROUP INC</t>
  </si>
  <si>
    <t>DEN</t>
  </si>
  <si>
    <t>DENBURY INC</t>
  </si>
  <si>
    <t>MSTB</t>
  </si>
  <si>
    <t>EXN</t>
  </si>
  <si>
    <t>EXCELLON RESOURCES INC</t>
  </si>
  <si>
    <t>TDSE</t>
  </si>
  <si>
    <t>TDSD</t>
  </si>
  <si>
    <t>TDSC</t>
  </si>
  <si>
    <t>TDSB</t>
  </si>
  <si>
    <t>TDSA</t>
  </si>
  <si>
    <t>FLRG</t>
  </si>
  <si>
    <t>DSEP</t>
  </si>
  <si>
    <t>FSEP</t>
  </si>
  <si>
    <t>XYLG</t>
  </si>
  <si>
    <t>CCRV</t>
  </si>
  <si>
    <t>XJR</t>
  </si>
  <si>
    <t>XJH</t>
  </si>
  <si>
    <t>XVV</t>
  </si>
  <si>
    <t>LSF</t>
  </si>
  <si>
    <t>LAIRD SUPERFOOD INC</t>
  </si>
  <si>
    <t>LSPD</t>
  </si>
  <si>
    <t>LIGHTSPEED COMMERCE INC</t>
  </si>
  <si>
    <t>SEPZ</t>
  </si>
  <si>
    <t>VNSE</t>
  </si>
  <si>
    <t>NATIXIS E T F TRUST II</t>
  </si>
  <si>
    <t>VNMC</t>
  </si>
  <si>
    <t>PLTR</t>
  </si>
  <si>
    <t>PALANTIR TECHNOLOGIES INC</t>
  </si>
  <si>
    <t>SPYC</t>
  </si>
  <si>
    <t>SIMPLIFY EXCHANGE TRADED FUNDS</t>
  </si>
  <si>
    <t>SPD</t>
  </si>
  <si>
    <t>SPUC</t>
  </si>
  <si>
    <t>U</t>
  </si>
  <si>
    <t>UNITY SOFTWARE INC</t>
  </si>
  <si>
    <t>VIAO</t>
  </si>
  <si>
    <t>V I A OPTRONICS A G</t>
  </si>
  <si>
    <t>MKTW</t>
  </si>
  <si>
    <t>MARKETWISE INC</t>
  </si>
  <si>
    <t>RBOT</t>
  </si>
  <si>
    <t>VICARIOUS SURGICAL INC</t>
  </si>
  <si>
    <t>HPX</t>
  </si>
  <si>
    <t>H P X CORP</t>
  </si>
  <si>
    <t>VNT</t>
  </si>
  <si>
    <t>VONTIER CORP</t>
  </si>
  <si>
    <t>ORGN</t>
  </si>
  <si>
    <t>ORIGIN MATERIALS INC</t>
  </si>
  <si>
    <t>TMPO</t>
  </si>
  <si>
    <t>TEMPO AUTOMATION HOLDINGS INC</t>
  </si>
  <si>
    <t>AKU</t>
  </si>
  <si>
    <t>AKUMIN INC NEW</t>
  </si>
  <si>
    <t>AMST</t>
  </si>
  <si>
    <t>AMESITE INC</t>
  </si>
  <si>
    <t>ATHA</t>
  </si>
  <si>
    <t>ATHIRA PHARMA INC</t>
  </si>
  <si>
    <t>TNGX</t>
  </si>
  <si>
    <t>TANGO THERAPEUTICS INC</t>
  </si>
  <si>
    <t>BIVI</t>
  </si>
  <si>
    <t>BIOVIE INC</t>
  </si>
  <si>
    <t>BSCU</t>
  </si>
  <si>
    <t>BSJS</t>
  </si>
  <si>
    <t>BSMU</t>
  </si>
  <si>
    <t>BSY</t>
  </si>
  <si>
    <t>BENTLEY SYSTEMS INC</t>
  </si>
  <si>
    <t>CD</t>
  </si>
  <si>
    <t>CHINDATA GROUP HOLDINGS LTD</t>
  </si>
  <si>
    <t>CHB</t>
  </si>
  <si>
    <t>CMPS</t>
  </si>
  <si>
    <t>COMPASS PATHWAYS PLC</t>
  </si>
  <si>
    <t>CRSR</t>
  </si>
  <si>
    <t>CORSAIR GAMING INC</t>
  </si>
  <si>
    <t>CMAX</t>
  </si>
  <si>
    <t>CAREMAX INC</t>
  </si>
  <si>
    <t>DYN</t>
  </si>
  <si>
    <t>DYNE THERAPEUTICS INC</t>
  </si>
  <si>
    <t>ERES</t>
  </si>
  <si>
    <t>EAST RESOURCES ACQUISITION CO</t>
  </si>
  <si>
    <t>WEN</t>
  </si>
  <si>
    <t>WENDYS CO</t>
  </si>
  <si>
    <t>GLSI</t>
  </si>
  <si>
    <t>GREENWICH LIFESCIENCES INC</t>
  </si>
  <si>
    <t>GOVX</t>
  </si>
  <si>
    <t>GEOVAX LABS INC</t>
  </si>
  <si>
    <t>GRAY</t>
  </si>
  <si>
    <t>GRAYBUG VISION INC</t>
  </si>
  <si>
    <t>ASTR</t>
  </si>
  <si>
    <t>ASTRA SPACE INC</t>
  </si>
  <si>
    <t>MTCR</t>
  </si>
  <si>
    <t>METACRINE INC</t>
  </si>
  <si>
    <t>EVLV</t>
  </si>
  <si>
    <t>EVOLV TECHNOLOGIES HOLDINGS INC</t>
  </si>
  <si>
    <t>PRFX</t>
  </si>
  <si>
    <t>PAINREFORM LTD</t>
  </si>
  <si>
    <t>QQQN</t>
  </si>
  <si>
    <t>QYLG</t>
  </si>
  <si>
    <t>SLN</t>
  </si>
  <si>
    <t>SILENCE THERAPEUTICS PLC</t>
  </si>
  <si>
    <t>SYTA</t>
  </si>
  <si>
    <t>SIYATA MOBILE INC</t>
  </si>
  <si>
    <t>TSHA</t>
  </si>
  <si>
    <t>TAYSHA GENE THERAPIES INC</t>
  </si>
  <si>
    <t>VTRU</t>
  </si>
  <si>
    <t>VITRU LTD</t>
  </si>
  <si>
    <t>SMMT</t>
  </si>
  <si>
    <t>SUMMIT THERAPEUTICS INC</t>
  </si>
  <si>
    <t>KRON</t>
  </si>
  <si>
    <t>KRONOS BIO INC</t>
  </si>
  <si>
    <t>ARRY</t>
  </si>
  <si>
    <t>ARRAY TECHNOLOGIES INC</t>
  </si>
  <si>
    <t>EBC</t>
  </si>
  <si>
    <t>EASTERN BANKSHARES INC</t>
  </si>
  <si>
    <t>KLDW</t>
  </si>
  <si>
    <t>INVESTMENT MANAGERS SERIES TRUST</t>
  </si>
  <si>
    <t>SQFT</t>
  </si>
  <si>
    <t>PRESIDIO PROPERTY TRUST INC</t>
  </si>
  <si>
    <t>MAX</t>
  </si>
  <si>
    <t>MEDIAALPHA INC</t>
  </si>
  <si>
    <t>ROOT</t>
  </si>
  <si>
    <t>ROOT INC</t>
  </si>
  <si>
    <t>OCTW</t>
  </si>
  <si>
    <t>OCTT</t>
  </si>
  <si>
    <t>BFTR</t>
  </si>
  <si>
    <t>BTEK</t>
  </si>
  <si>
    <t>BMED</t>
  </si>
  <si>
    <t>PTA</t>
  </si>
  <si>
    <t>COHEN &amp; STEERS TAX ADV PFD S &amp; I</t>
  </si>
  <si>
    <t>RTAI</t>
  </si>
  <si>
    <t>COLLABORATIVE INV SERIES TRUST</t>
  </si>
  <si>
    <t>RDFI</t>
  </si>
  <si>
    <t>PIFI</t>
  </si>
  <si>
    <t>ACVF</t>
  </si>
  <si>
    <t>E T F OPPORTUNITIES TRUST</t>
  </si>
  <si>
    <t>MTZ</t>
  </si>
  <si>
    <t>MASTEC INC</t>
  </si>
  <si>
    <t>INDF</t>
  </si>
  <si>
    <t>FOCT</t>
  </si>
  <si>
    <t>DOCT</t>
  </si>
  <si>
    <t>ATIP</t>
  </si>
  <si>
    <t>A T I PHYSICAL THERAPY INC</t>
  </si>
  <si>
    <t>FUBO</t>
  </si>
  <si>
    <t>FUBOTV INC</t>
  </si>
  <si>
    <t>GATO</t>
  </si>
  <si>
    <t>GATOS SILVER INC</t>
  </si>
  <si>
    <t>GLDG</t>
  </si>
  <si>
    <t>GOLDMINING INC</t>
  </si>
  <si>
    <t>GHLD</t>
  </si>
  <si>
    <t>GUILD HOLDINGS CO</t>
  </si>
  <si>
    <t>IH</t>
  </si>
  <si>
    <t>IHUMAN INC</t>
  </si>
  <si>
    <t>DSOC</t>
  </si>
  <si>
    <t>TSOC</t>
  </si>
  <si>
    <t>DBOC</t>
  </si>
  <si>
    <t>SVAL</t>
  </si>
  <si>
    <t>IWFH</t>
  </si>
  <si>
    <t>OCTZ</t>
  </si>
  <si>
    <t>LU</t>
  </si>
  <si>
    <t>LUFAX HOLDING LTD</t>
  </si>
  <si>
    <t>MNSO</t>
  </si>
  <si>
    <t>M I N I S O GROUP HOLDING LTD</t>
  </si>
  <si>
    <t>ANEW</t>
  </si>
  <si>
    <t>SQZ</t>
  </si>
  <si>
    <t>S Q Z BIOTECHNOLOGIES CO</t>
  </si>
  <si>
    <t>STEM</t>
  </si>
  <si>
    <t>STEM INC</t>
  </si>
  <si>
    <t>TWND</t>
  </si>
  <si>
    <t>TAILWIND ACQUISITION CORP</t>
  </si>
  <si>
    <t>TIMB</t>
  </si>
  <si>
    <t>T I M S A</t>
  </si>
  <si>
    <t>LSAT</t>
  </si>
  <si>
    <t>ACTV</t>
  </si>
  <si>
    <t>BUR</t>
  </si>
  <si>
    <t>BURFORD CAPITAL LTD</t>
  </si>
  <si>
    <t>OUST</t>
  </si>
  <si>
    <t>OUSTER INC</t>
  </si>
  <si>
    <t>CCCS</t>
  </si>
  <si>
    <t>C C C INTEL SOLUTIONS HLDGS INC</t>
  </si>
  <si>
    <t>MKFG</t>
  </si>
  <si>
    <t>MARKFORGED HOLDING CORP</t>
  </si>
  <si>
    <t>LESL</t>
  </si>
  <si>
    <t>LESLIES INC</t>
  </si>
  <si>
    <t>ALGM</t>
  </si>
  <si>
    <t>ALLEGRO MICROSYSTEMS INC</t>
  </si>
  <si>
    <t>AVIR</t>
  </si>
  <si>
    <t>ATEA PHARMACEUTICALS INC</t>
  </si>
  <si>
    <t>ABCM</t>
  </si>
  <si>
    <t>ABCAM PLC</t>
  </si>
  <si>
    <t>ABST</t>
  </si>
  <si>
    <t>ABSOLUTE SOFTWARE CORP</t>
  </si>
  <si>
    <t>ALGS</t>
  </si>
  <si>
    <t>ALIGOS THERAPEUTICS INC</t>
  </si>
  <si>
    <t>ASO</t>
  </si>
  <si>
    <t>ACADEMY SPORTS &amp; OUTDOORS INC</t>
  </si>
  <si>
    <t>AVO</t>
  </si>
  <si>
    <t>MISSION PRODUCE INC</t>
  </si>
  <si>
    <t>AZYO</t>
  </si>
  <si>
    <t>AZIYO BIOLOGICS INC</t>
  </si>
  <si>
    <t>BDSX</t>
  </si>
  <si>
    <t>BIODESIX INC</t>
  </si>
  <si>
    <t>WE</t>
  </si>
  <si>
    <t>WEWORK INC</t>
  </si>
  <si>
    <t>QSI</t>
  </si>
  <si>
    <t>QUANTUM SI INC</t>
  </si>
  <si>
    <t>CCCC</t>
  </si>
  <si>
    <t>C4 THERAPEUTICS INC</t>
  </si>
  <si>
    <t>CDAK</t>
  </si>
  <si>
    <t>CODIAK BIOSCIENCES INC</t>
  </si>
  <si>
    <t>VIEW</t>
  </si>
  <si>
    <t>VIEW INC</t>
  </si>
  <si>
    <t>SMFR</t>
  </si>
  <si>
    <t>SEMA4 HOLDINGS CORP</t>
  </si>
  <si>
    <t>CTEC</t>
  </si>
  <si>
    <t>EAR</t>
  </si>
  <si>
    <t>EARGO INC</t>
  </si>
  <si>
    <t>EMXF</t>
  </si>
  <si>
    <t>FHTX</t>
  </si>
  <si>
    <t>FOGHORN THERAPEUTICS INC</t>
  </si>
  <si>
    <t>GLTO</t>
  </si>
  <si>
    <t>GALECTO INC</t>
  </si>
  <si>
    <t>MLTX</t>
  </si>
  <si>
    <t>MOONLAKE IMMUNOTHERAPEUTICS</t>
  </si>
  <si>
    <t>IMNM</t>
  </si>
  <si>
    <t>IMMUNOME INC</t>
  </si>
  <si>
    <t>JUPW</t>
  </si>
  <si>
    <t>JUPITER WELLNESS INC</t>
  </si>
  <si>
    <t>KRBP</t>
  </si>
  <si>
    <t>KIROMIC BIOPHARMA INC</t>
  </si>
  <si>
    <t>MSPR</t>
  </si>
  <si>
    <t>M S P RECOVERY INC</t>
  </si>
  <si>
    <t>LUNG</t>
  </si>
  <si>
    <t>PULMONX CORP</t>
  </si>
  <si>
    <t>LXEH</t>
  </si>
  <si>
    <t>LIXIANG EDUCATION HLDG CO LTD</t>
  </si>
  <si>
    <t>ONCR</t>
  </si>
  <si>
    <t>ONCORUS INC</t>
  </si>
  <si>
    <t>OPT</t>
  </si>
  <si>
    <t>OPTHEA LTD</t>
  </si>
  <si>
    <t>PCSA</t>
  </si>
  <si>
    <t>PROCESSA PHARMACEUTICALS INC</t>
  </si>
  <si>
    <t>PRAX</t>
  </si>
  <si>
    <t>PRAXIS PRECISION MEDICINES INC</t>
  </si>
  <si>
    <t>QQQJ</t>
  </si>
  <si>
    <t>QQQM</t>
  </si>
  <si>
    <t>RADI</t>
  </si>
  <si>
    <t>RADIUS GLOBAL INFRASTRUCTURE INC</t>
  </si>
  <si>
    <t>SPRB</t>
  </si>
  <si>
    <t>SPRUCE BIOSCIENCES INC</t>
  </si>
  <si>
    <t>STTK</t>
  </si>
  <si>
    <t>SHATTUCK LABS INC</t>
  </si>
  <si>
    <t>TARS</t>
  </si>
  <si>
    <t>TARSUS PHARMACEUTICALS INC</t>
  </si>
  <si>
    <t>THRY</t>
  </si>
  <si>
    <t>THRYV HOLDINGS INC</t>
  </si>
  <si>
    <t>TOMZ</t>
  </si>
  <si>
    <t>TOMI ENVIRONMENTAL SOLUTIONS INC</t>
  </si>
  <si>
    <t>YGMZ</t>
  </si>
  <si>
    <t>MINGZHU LOGISTICS HOLDINGS LTD</t>
  </si>
  <si>
    <t>SNV</t>
  </si>
  <si>
    <t>SYNOVUS FINANCIAL CORP</t>
  </si>
  <si>
    <t>VTRS</t>
  </si>
  <si>
    <t>VIATRIS INC</t>
  </si>
  <si>
    <t>OLMA</t>
  </si>
  <si>
    <t>OLEMA PHARMACEUTICALS INC</t>
  </si>
  <si>
    <t>MRVI</t>
  </si>
  <si>
    <t>MARAVAI LIFESCIENCES HLDGS INC</t>
  </si>
  <si>
    <t>SHC</t>
  </si>
  <si>
    <t>SOTERA HEALTH CO</t>
  </si>
  <si>
    <t>GINN</t>
  </si>
  <si>
    <t>AAN</t>
  </si>
  <si>
    <t>AARONS CO INC</t>
  </si>
  <si>
    <t>CNXC</t>
  </si>
  <si>
    <t>CONCENTRIX CORP</t>
  </si>
  <si>
    <t>BLCN</t>
  </si>
  <si>
    <t>SIREN E T F TRUST</t>
  </si>
  <si>
    <t>SOFI</t>
  </si>
  <si>
    <t>SOFI TECHNOLOGIES INC</t>
  </si>
  <si>
    <t>GDMA</t>
  </si>
  <si>
    <t>CIXX</t>
  </si>
  <si>
    <t>C I FINANCIAL CORP</t>
  </si>
  <si>
    <t>EVGO</t>
  </si>
  <si>
    <t>EVGO INC</t>
  </si>
  <si>
    <t>DFAU</t>
  </si>
  <si>
    <t>DIMENSIONAL E T F TRUST</t>
  </si>
  <si>
    <t>DFAI</t>
  </si>
  <si>
    <t>MOON</t>
  </si>
  <si>
    <t>OPFI</t>
  </si>
  <si>
    <t>OPPFI INC</t>
  </si>
  <si>
    <t>BBSC</t>
  </si>
  <si>
    <t>KFVG</t>
  </si>
  <si>
    <t>CBSE</t>
  </si>
  <si>
    <t>CBLS</t>
  </si>
  <si>
    <t>NOVZ</t>
  </si>
  <si>
    <t>SPIR</t>
  </si>
  <si>
    <t>SPIRE GLOBAL INC</t>
  </si>
  <si>
    <t>MIMO</t>
  </si>
  <si>
    <t>AIRSPAN NETWORKS HOLDINGS INC</t>
  </si>
  <si>
    <t>OWLT</t>
  </si>
  <si>
    <t>OWLET INC</t>
  </si>
  <si>
    <t>LEAD</t>
  </si>
  <si>
    <t>DFND</t>
  </si>
  <si>
    <t>VIV</t>
  </si>
  <si>
    <t>TELEFONICA BRASIL S A</t>
  </si>
  <si>
    <t>RORO</t>
  </si>
  <si>
    <t>LBAY</t>
  </si>
  <si>
    <t>YSG</t>
  </si>
  <si>
    <t>YATSEN HOLDING LTD</t>
  </si>
  <si>
    <t>GBTG</t>
  </si>
  <si>
    <t>GLOBAL BUSINESS TRAVEL GROUP INC</t>
  </si>
  <si>
    <t>UP</t>
  </si>
  <si>
    <t>WHEELS UP EXPERIENCE INC</t>
  </si>
  <si>
    <t>RAMP</t>
  </si>
  <si>
    <t>LIVERAMP HOLDINGS INC</t>
  </si>
  <si>
    <t>HLLY</t>
  </si>
  <si>
    <t>HOLLEY INC</t>
  </si>
  <si>
    <t>PIAI</t>
  </si>
  <si>
    <t>PRIME IMPACT ACQUISITION I</t>
  </si>
  <si>
    <t>JOBY</t>
  </si>
  <si>
    <t>JOBY AVIATION INC</t>
  </si>
  <si>
    <t>VLTA</t>
  </si>
  <si>
    <t>VOLTA INC</t>
  </si>
  <si>
    <t>NRDY</t>
  </si>
  <si>
    <t>NERDY INC</t>
  </si>
  <si>
    <t>ME</t>
  </si>
  <si>
    <t>23ANDME HOLDING CO</t>
  </si>
  <si>
    <t>PTPI</t>
  </si>
  <si>
    <t>PETROS PHARMACEUTICALS INC</t>
  </si>
  <si>
    <t>PTRA</t>
  </si>
  <si>
    <t>PROTERRA INC</t>
  </si>
  <si>
    <t>HUMA</t>
  </si>
  <si>
    <t>HUMACYTE INC</t>
  </si>
  <si>
    <t>CMPO</t>
  </si>
  <si>
    <t>COMPOSECURE INC</t>
  </si>
  <si>
    <t>DEMZ</t>
  </si>
  <si>
    <t>ADVISORS INNER CIRCLE FUND III</t>
  </si>
  <si>
    <t>CVT</t>
  </si>
  <si>
    <t>CVENT HOLDING CORP</t>
  </si>
  <si>
    <t>NOTE</t>
  </si>
  <si>
    <t>FISCALNOTE HOLDINGS INC</t>
  </si>
  <si>
    <t>EWEB</t>
  </si>
  <si>
    <t>SHCR</t>
  </si>
  <si>
    <t>SHARECARE INC</t>
  </si>
  <si>
    <t>PWP</t>
  </si>
  <si>
    <t>PERELLA WEINBERG PARTNERS</t>
  </si>
  <si>
    <t>AEI</t>
  </si>
  <si>
    <t>ALSET INC</t>
  </si>
  <si>
    <t>IGAC</t>
  </si>
  <si>
    <t>I G ACQUISITION CORP</t>
  </si>
  <si>
    <t>INM</t>
  </si>
  <si>
    <t>INMED PHARMACEUTICALS INC</t>
  </si>
  <si>
    <t>INVO</t>
  </si>
  <si>
    <t>I N V O BIOSCIENCE INC</t>
  </si>
  <si>
    <t>JOET</t>
  </si>
  <si>
    <t>HLMN</t>
  </si>
  <si>
    <t>HILLMAN SOLUTIONS CORP</t>
  </si>
  <si>
    <t>LIXT</t>
  </si>
  <si>
    <t>LIXTE BIOTECHNOLOGY HOLDINGS INC</t>
  </si>
  <si>
    <t>SNCE</t>
  </si>
  <si>
    <t>SCIENCE 37 HOLDINGS INC</t>
  </si>
  <si>
    <t>NGMS</t>
  </si>
  <si>
    <t>NEOGAMES S A</t>
  </si>
  <si>
    <t>CHRD</t>
  </si>
  <si>
    <t>CHORD ENERGY CORP</t>
  </si>
  <si>
    <t>REVB</t>
  </si>
  <si>
    <t>REVELATION BIOSCIENCES INC</t>
  </si>
  <si>
    <t>PRTC</t>
  </si>
  <si>
    <t>PURETECH HEALTH PLC</t>
  </si>
  <si>
    <t>RZLT</t>
  </si>
  <si>
    <t>REZOLUTE INC</t>
  </si>
  <si>
    <t>GWH</t>
  </si>
  <si>
    <t>E S S TECH INC</t>
  </si>
  <si>
    <t>CYXT</t>
  </si>
  <si>
    <t>CYXTERA TECHNOLOGIES INC</t>
  </si>
  <si>
    <t>TLS</t>
  </si>
  <si>
    <t>TELOS CORP</t>
  </si>
  <si>
    <t>RKLB</t>
  </si>
  <si>
    <t>ROCKET LAB USA INC</t>
  </si>
  <si>
    <t>BKKT</t>
  </si>
  <si>
    <t>BAKKT HOLDINGS INC</t>
  </si>
  <si>
    <t>VMAR</t>
  </si>
  <si>
    <t>VISION MARINE TECHNOLOGIES INC</t>
  </si>
  <si>
    <t>SKIN</t>
  </si>
  <si>
    <t>BEAUTY HEALTH CO</t>
  </si>
  <si>
    <t>KNTE</t>
  </si>
  <si>
    <t>KINNATE BIOPHARMA INC</t>
  </si>
  <si>
    <t>SEER</t>
  </si>
  <si>
    <t>SEER INC</t>
  </si>
  <si>
    <t>CRC</t>
  </si>
  <si>
    <t>CALIFORNIA RESOURCES CORP</t>
  </si>
  <si>
    <t>DASH</t>
  </si>
  <si>
    <t>DOORDASH INC</t>
  </si>
  <si>
    <t>ABNB</t>
  </si>
  <si>
    <t>AIRBNB INC</t>
  </si>
  <si>
    <t>AIRC</t>
  </si>
  <si>
    <t>APARTMENT INCOME REIT CORP</t>
  </si>
  <si>
    <t>AI</t>
  </si>
  <si>
    <t>C3 AI INC</t>
  </si>
  <si>
    <t>HYFM</t>
  </si>
  <si>
    <t>HYDROFARM HOLDINGS GROUP INC</t>
  </si>
  <si>
    <t>CERT</t>
  </si>
  <si>
    <t>CERTARA INC</t>
  </si>
  <si>
    <t>UPST</t>
  </si>
  <si>
    <t>UPSTART HOLDINGS INC</t>
  </si>
  <si>
    <t>QPX</t>
  </si>
  <si>
    <t>RAYC</t>
  </si>
  <si>
    <t>KNGS</t>
  </si>
  <si>
    <t>DUDE</t>
  </si>
  <si>
    <t>CR</t>
  </si>
  <si>
    <t>CRANE HOLDINGS CO</t>
  </si>
  <si>
    <t>ACHR</t>
  </si>
  <si>
    <t>ARCHER AVIATION INC</t>
  </si>
  <si>
    <t>SPCX</t>
  </si>
  <si>
    <t>DFAE</t>
  </si>
  <si>
    <t>BNE</t>
  </si>
  <si>
    <t>DSTX</t>
  </si>
  <si>
    <t>NVQ</t>
  </si>
  <si>
    <t>QDEC</t>
  </si>
  <si>
    <t>YDEC</t>
  </si>
  <si>
    <t>DDEC</t>
  </si>
  <si>
    <t>FDEC</t>
  </si>
  <si>
    <t>MRAD</t>
  </si>
  <si>
    <t>GUINNESS ATKINSON FUNDS</t>
  </si>
  <si>
    <t>IVSG</t>
  </si>
  <si>
    <t>IVRA</t>
  </si>
  <si>
    <t>IVDG</t>
  </si>
  <si>
    <t>IVLC</t>
  </si>
  <si>
    <t>JCTR</t>
  </si>
  <si>
    <t>KBUY</t>
  </si>
  <si>
    <t>HEGD</t>
  </si>
  <si>
    <t>DECZ</t>
  </si>
  <si>
    <t>GLRY</t>
  </si>
  <si>
    <t>BARK</t>
  </si>
  <si>
    <t>BARK INC</t>
  </si>
  <si>
    <t>ORLA</t>
  </si>
  <si>
    <t>ORLA MINING LTD</t>
  </si>
  <si>
    <t>PSMD</t>
  </si>
  <si>
    <t>PSFF</t>
  </si>
  <si>
    <t>PSFD</t>
  </si>
  <si>
    <t>PSCX</t>
  </si>
  <si>
    <t>VCLO</t>
  </si>
  <si>
    <t>VCAR</t>
  </si>
  <si>
    <t>OPAD</t>
  </si>
  <si>
    <t>OFFERPAD SOLUTIONS INC</t>
  </si>
  <si>
    <t>SPRE</t>
  </si>
  <si>
    <t>GSPY</t>
  </si>
  <si>
    <t>JSTC</t>
  </si>
  <si>
    <t>DFNV</t>
  </si>
  <si>
    <t>MGMT</t>
  </si>
  <si>
    <t>GCC</t>
  </si>
  <si>
    <t>OWL</t>
  </si>
  <si>
    <t>BLUE OWL CAPITAL INC</t>
  </si>
  <si>
    <t>BOAC</t>
  </si>
  <si>
    <t>BLUESCAPE OPPORTUNITIES ACQ CORP</t>
  </si>
  <si>
    <t>HZON</t>
  </si>
  <si>
    <t>HORIZON ACQUISITION CORP II</t>
  </si>
  <si>
    <t>ABCL</t>
  </si>
  <si>
    <t>ABCELLERA BIOLOGICS INC</t>
  </si>
  <si>
    <t>MYPS</t>
  </si>
  <si>
    <t>PLAYSTUDIOS INC</t>
  </si>
  <si>
    <t>ADOC</t>
  </si>
  <si>
    <t>EDOC ACQUISITION CORP</t>
  </si>
  <si>
    <t>BCAB</t>
  </si>
  <si>
    <t>BIOATLA INC</t>
  </si>
  <si>
    <t>COEP</t>
  </si>
  <si>
    <t>COEPTIS THERAPEUTICS HOLDINGS IN</t>
  </si>
  <si>
    <t>BREZ</t>
  </si>
  <si>
    <t>BREEZE HOLDINGS ACQ CORP</t>
  </si>
  <si>
    <t>BTWN</t>
  </si>
  <si>
    <t>BRIDGETOWN HOLDINGS LTD</t>
  </si>
  <si>
    <t>BWAC</t>
  </si>
  <si>
    <t>BETTER WORLD ACQUISITION CORP</t>
  </si>
  <si>
    <t>CLNN</t>
  </si>
  <si>
    <t>CLENE INC</t>
  </si>
  <si>
    <t>CONX</t>
  </si>
  <si>
    <t>C O N X CORP</t>
  </si>
  <si>
    <t>LFMD</t>
  </si>
  <si>
    <t>LIFEMD INC</t>
  </si>
  <si>
    <t>CYTH</t>
  </si>
  <si>
    <t>CYCLO THERAPEUTICS INC</t>
  </si>
  <si>
    <t>DCBO</t>
  </si>
  <si>
    <t>DOCEBO INC</t>
  </si>
  <si>
    <t>HYZN</t>
  </si>
  <si>
    <t>HYZON MOTORS INC</t>
  </si>
  <si>
    <t>EUCR</t>
  </si>
  <si>
    <t>EUCRATES BIOMEDICAL ACQ CORP</t>
  </si>
  <si>
    <t>FDMT</t>
  </si>
  <si>
    <t>4D MOLECULAR THERAPEUTICS INC</t>
  </si>
  <si>
    <t>FICS</t>
  </si>
  <si>
    <t>INBS</t>
  </si>
  <si>
    <t>INTELLIGENT BIO SOLUTIONS INC</t>
  </si>
  <si>
    <t>CIFR</t>
  </si>
  <si>
    <t>CIPHER MINING INC</t>
  </si>
  <si>
    <t>IHYF</t>
  </si>
  <si>
    <t>IKT</t>
  </si>
  <si>
    <t>INHIBIKASE THERAPEUTICS INC</t>
  </si>
  <si>
    <t>IPA</t>
  </si>
  <si>
    <t>IMMUNOPRECISE ANTIBODIES LTD</t>
  </si>
  <si>
    <t>MASS</t>
  </si>
  <si>
    <t>908 DEVICES INC</t>
  </si>
  <si>
    <t>MDWT</t>
  </si>
  <si>
    <t>MIDWEST HOLDING INC</t>
  </si>
  <si>
    <t>DCGO</t>
  </si>
  <si>
    <t>DOCGO INC</t>
  </si>
  <si>
    <t>MRM</t>
  </si>
  <si>
    <t>MEDIROM HEALTHCARE TECHNOL INC</t>
  </si>
  <si>
    <t>NBTX</t>
  </si>
  <si>
    <t>NANOBIOTIX S A</t>
  </si>
  <si>
    <t>XOS</t>
  </si>
  <si>
    <t>XOS INC</t>
  </si>
  <si>
    <t>OCG</t>
  </si>
  <si>
    <t>ORIENTAL CULTURE HOLDING LTD</t>
  </si>
  <si>
    <t>ONDS</t>
  </si>
  <si>
    <t>ONDAS HOLDINGS INC</t>
  </si>
  <si>
    <t>PHAR</t>
  </si>
  <si>
    <t>PHARMING GROUP N V</t>
  </si>
  <si>
    <t>PUBM</t>
  </si>
  <si>
    <t>PUBMATIC INC</t>
  </si>
  <si>
    <t>QQC</t>
  </si>
  <si>
    <t>QQD</t>
  </si>
  <si>
    <t>SPRY</t>
  </si>
  <si>
    <t>ARS PHARMACEUTICALS INC</t>
  </si>
  <si>
    <t>SGTX</t>
  </si>
  <si>
    <t>SIGILON THERAPEUTICS INC</t>
  </si>
  <si>
    <t>SMR</t>
  </si>
  <si>
    <t>NUSCALE POWER CORP</t>
  </si>
  <si>
    <t>LTCH</t>
  </si>
  <si>
    <t>LATCH INC</t>
  </si>
  <si>
    <t>VIRI</t>
  </si>
  <si>
    <t>VIRIOS THERAPEUTICS INC</t>
  </si>
  <si>
    <t>VVOS</t>
  </si>
  <si>
    <t>VIVOS THERAPEUTICS INC</t>
  </si>
  <si>
    <t>WISH</t>
  </si>
  <si>
    <t>CONTEXTLOGIC INC</t>
  </si>
  <si>
    <t>WNW</t>
  </si>
  <si>
    <t>MEIWU TECHNOLOGY CO LTD</t>
  </si>
  <si>
    <t>CSPI</t>
  </si>
  <si>
    <t>C S P INC</t>
  </si>
  <si>
    <t>YQ</t>
  </si>
  <si>
    <t>17 EDUCATION &amp; TECH GROUP INC</t>
  </si>
  <si>
    <t>SKYH</t>
  </si>
  <si>
    <t>SKY HARBOUR GROUP CORP</t>
  </si>
  <si>
    <t>AFRM</t>
  </si>
  <si>
    <t>AFFIRM HOLDINGS INC</t>
  </si>
  <si>
    <t>POSH</t>
  </si>
  <si>
    <t>POSHMARK INC</t>
  </si>
  <si>
    <t>WOOF</t>
  </si>
  <si>
    <t>PETCO HEALTH &amp; WELLNESS CO INC</t>
  </si>
  <si>
    <t>DRVN</t>
  </si>
  <si>
    <t>DRIVEN BRANDS HOLDINGS INC</t>
  </si>
  <si>
    <t>DFH</t>
  </si>
  <si>
    <t>DREAM FINDERS HOMES INC</t>
  </si>
  <si>
    <t>XM</t>
  </si>
  <si>
    <t>QUALTRICS INTERNATIONAL INC</t>
  </si>
  <si>
    <t>CGNT</t>
  </si>
  <si>
    <t>COGNYTE SOFTWARE LTD</t>
  </si>
  <si>
    <t>SHLS</t>
  </si>
  <si>
    <t>SHOALS TECHNOLOGIES GROUP INC</t>
  </si>
  <si>
    <t>JANT</t>
  </si>
  <si>
    <t>JANW</t>
  </si>
  <si>
    <t>LVOL</t>
  </si>
  <si>
    <t>ISWN</t>
  </si>
  <si>
    <t>DOMA</t>
  </si>
  <si>
    <t>DOMA HOLDINGS INC</t>
  </si>
  <si>
    <t>IONQ</t>
  </si>
  <si>
    <t>IONQ INC</t>
  </si>
  <si>
    <t>FOXO</t>
  </si>
  <si>
    <t>FOXO TECHNOLOGIES INC</t>
  </si>
  <si>
    <t>CLDL</t>
  </si>
  <si>
    <t>BGLD</t>
  </si>
  <si>
    <t>FJAN</t>
  </si>
  <si>
    <t>DJAN</t>
  </si>
  <si>
    <t>BUFD</t>
  </si>
  <si>
    <t>BODY</t>
  </si>
  <si>
    <t>BEACHBODY CO INC</t>
  </si>
  <si>
    <t>XDAT</t>
  </si>
  <si>
    <t>ONOF</t>
  </si>
  <si>
    <t>HART</t>
  </si>
  <si>
    <t>DBJA</t>
  </si>
  <si>
    <t>TSJA</t>
  </si>
  <si>
    <t>DSJA</t>
  </si>
  <si>
    <t>KSTR</t>
  </si>
  <si>
    <t>KUKE</t>
  </si>
  <si>
    <t>KUKE MUSIC HOLDING LTD</t>
  </si>
  <si>
    <t>DIVZ</t>
  </si>
  <si>
    <t>OVT</t>
  </si>
  <si>
    <t>INFL</t>
  </si>
  <si>
    <t>JANZ</t>
  </si>
  <si>
    <t>NVTS</t>
  </si>
  <si>
    <t>NAVITAS SEMICONDUCTOR CORP</t>
  </si>
  <si>
    <t>MYTE</t>
  </si>
  <si>
    <t>M Y T NETHERLANDS PARENT B V</t>
  </si>
  <si>
    <t>TMAT</t>
  </si>
  <si>
    <t>RLX</t>
  </si>
  <si>
    <t>R L X TECHNOLOGY INC</t>
  </si>
  <si>
    <t>SUNL</t>
  </si>
  <si>
    <t>SUNLIGHT FINANCIAL HOLDINGS INC</t>
  </si>
  <si>
    <t>TPL</t>
  </si>
  <si>
    <t>TEXAS PACIFIC LAND CORP</t>
  </si>
  <si>
    <t>CVBF</t>
  </si>
  <si>
    <t>C V B FINANCIAL CORP</t>
  </si>
  <si>
    <t>SRZN</t>
  </si>
  <si>
    <t>SURROZEN INC</t>
  </si>
  <si>
    <t>FPAC</t>
  </si>
  <si>
    <t>FAR PEAK ACQUISITION CORP</t>
  </si>
  <si>
    <t>RDW</t>
  </si>
  <si>
    <t>REDWIRE CORP</t>
  </si>
  <si>
    <t>VLD</t>
  </si>
  <si>
    <t>VELO3D INC</t>
  </si>
  <si>
    <t>ZFOX</t>
  </si>
  <si>
    <t>ZEROFOX HOLDINGS INC</t>
  </si>
  <si>
    <t>HIPO</t>
  </si>
  <si>
    <t>HIPPO HOLDINGS INC</t>
  </si>
  <si>
    <t>GRND</t>
  </si>
  <si>
    <t>GRINDR INC</t>
  </si>
  <si>
    <t>ZIM</t>
  </si>
  <si>
    <t>Z I M INTEGRATED SHIP SERV LTD</t>
  </si>
  <si>
    <t>AGFY</t>
  </si>
  <si>
    <t>AGRIFY CORP</t>
  </si>
  <si>
    <t>ALTU</t>
  </si>
  <si>
    <t>ALTITUDE ACQUISITION CORP</t>
  </si>
  <si>
    <t>ARBG</t>
  </si>
  <si>
    <t>AEQUI ACQUISITION CORP</t>
  </si>
  <si>
    <t>JEF</t>
  </si>
  <si>
    <t>JEFFERIES FINANCIAL GROUP INC</t>
  </si>
  <si>
    <t>LIDR</t>
  </si>
  <si>
    <t>AEYE INC</t>
  </si>
  <si>
    <t>CGEM</t>
  </si>
  <si>
    <t>CULLINAN ONCOLOGY INC</t>
  </si>
  <si>
    <t>COMS</t>
  </si>
  <si>
    <t>COMSOVEREIGN HOLDING CORP</t>
  </si>
  <si>
    <t>CRKN</t>
  </si>
  <si>
    <t>CROWN ELECTROKINETICS CORP</t>
  </si>
  <si>
    <t>EZGO</t>
  </si>
  <si>
    <t>EZGO TECHNOLOGIES LTD</t>
  </si>
  <si>
    <t>GBNY</t>
  </si>
  <si>
    <t>GENERATIONS BANCORP N Y INC</t>
  </si>
  <si>
    <t>GRCL</t>
  </si>
  <si>
    <t>GRACELL BIOTECHNOLOGIES INC</t>
  </si>
  <si>
    <t>HYPR</t>
  </si>
  <si>
    <t>HYPERFINE INC</t>
  </si>
  <si>
    <t>HMPT</t>
  </si>
  <si>
    <t>HOME POINT CAPITAL INC</t>
  </si>
  <si>
    <t>HUDI</t>
  </si>
  <si>
    <t>HUADI INTERNATIONAL GROUP CO LTD</t>
  </si>
  <si>
    <t>LEXX</t>
  </si>
  <si>
    <t>LEXARIA BIOSCIENCE CORP</t>
  </si>
  <si>
    <t>MNTK</t>
  </si>
  <si>
    <t>MONTAUK RENEWABLES INC</t>
  </si>
  <si>
    <t>MSGM</t>
  </si>
  <si>
    <t>MOTORSPORT GAMES INC</t>
  </si>
  <si>
    <t>ROVR</t>
  </si>
  <si>
    <t>ROVER GROUP INC</t>
  </si>
  <si>
    <t>NLSP</t>
  </si>
  <si>
    <t>N L S PHARMACEUTICS LTD</t>
  </si>
  <si>
    <t>PAX</t>
  </si>
  <si>
    <t>PATRIA INVESTMENTS LTD</t>
  </si>
  <si>
    <t>PLTK</t>
  </si>
  <si>
    <t>PLAYTIKA HOLDING CORP</t>
  </si>
  <si>
    <t>SFR</t>
  </si>
  <si>
    <t>APPRECIATE HOLDINGS INC</t>
  </si>
  <si>
    <t>QLI</t>
  </si>
  <si>
    <t>QILIAN INTERNTL HLDG GROUP LTD</t>
  </si>
  <si>
    <t>RSVR</t>
  </si>
  <si>
    <t>RESERVOIR MEDIA INC</t>
  </si>
  <si>
    <t>ENVX</t>
  </si>
  <si>
    <t>ENOVIX CORP</t>
  </si>
  <si>
    <t>SKYU</t>
  </si>
  <si>
    <t>SVFA</t>
  </si>
  <si>
    <t>S V F INVESTMENT CORP</t>
  </si>
  <si>
    <t>TIRX</t>
  </si>
  <si>
    <t>TIAN RUIXIANG HOLDINGS LTD</t>
  </si>
  <si>
    <t>UCYB</t>
  </si>
  <si>
    <t>VINP</t>
  </si>
  <si>
    <t>VINCI PARTNERS INVESTMENTS LTD</t>
  </si>
  <si>
    <t>VS</t>
  </si>
  <si>
    <t>VERSUS SYSTEMS INC</t>
  </si>
  <si>
    <t>WCBR</t>
  </si>
  <si>
    <t>EVEX</t>
  </si>
  <si>
    <t>EVE HOLDING INC</t>
  </si>
  <si>
    <t>ONTF</t>
  </si>
  <si>
    <t>ON24 INC</t>
  </si>
  <si>
    <t>SANA</t>
  </si>
  <si>
    <t>SANA BIOTECHNOLOGY INC</t>
  </si>
  <si>
    <t>DSP</t>
  </si>
  <si>
    <t>VIANT TECHNOLOGY INC</t>
  </si>
  <si>
    <t>SGFY</t>
  </si>
  <si>
    <t>SIGNIFY HEALTH INC</t>
  </si>
  <si>
    <t>BMBL</t>
  </si>
  <si>
    <t>BUMBLE INC</t>
  </si>
  <si>
    <t>ABT</t>
  </si>
  <si>
    <t>ABBOTT LABORATORIES</t>
  </si>
  <si>
    <t>CACI</t>
  </si>
  <si>
    <t>CACI INTERNATIONAL INC</t>
  </si>
  <si>
    <t>SENT</t>
  </si>
  <si>
    <t>AMPS</t>
  </si>
  <si>
    <t>ALTUS POWER INC</t>
  </si>
  <si>
    <t>CCV</t>
  </si>
  <si>
    <t>CHURCHILL CAPITAL CORP V</t>
  </si>
  <si>
    <t>RAAS</t>
  </si>
  <si>
    <t>CLOOPEN GROUP HOLDING LTD</t>
  </si>
  <si>
    <t>SMLE</t>
  </si>
  <si>
    <t>MIDE</t>
  </si>
  <si>
    <t>OPPX</t>
  </si>
  <si>
    <t>FSMO</t>
  </si>
  <si>
    <t>FPRO</t>
  </si>
  <si>
    <t>FMAG</t>
  </si>
  <si>
    <t>FGRO</t>
  </si>
  <si>
    <t>EFIX</t>
  </si>
  <si>
    <t>LOPP</t>
  </si>
  <si>
    <t>GABELLI E T F S TRUST</t>
  </si>
  <si>
    <t>GGRW</t>
  </si>
  <si>
    <t>GFX</t>
  </si>
  <si>
    <t>GOLDEN FALCON ACQUISITION CORP</t>
  </si>
  <si>
    <t>HKND</t>
  </si>
  <si>
    <t>HUMANKIND BENEFIT CORP</t>
  </si>
  <si>
    <t>IMFL</t>
  </si>
  <si>
    <t>FEBZ</t>
  </si>
  <si>
    <t>LDI</t>
  </si>
  <si>
    <t>LOANDEPOT INC</t>
  </si>
  <si>
    <t>NSTB</t>
  </si>
  <si>
    <t>NORTHERN STAR INVEST CORP II</t>
  </si>
  <si>
    <t>RFMZ</t>
  </si>
  <si>
    <t>RIVERNORTH FLEX MUNI INC FD II</t>
  </si>
  <si>
    <t>BHIL</t>
  </si>
  <si>
    <t>BENSON HILL INC</t>
  </si>
  <si>
    <t>TIXT</t>
  </si>
  <si>
    <t>TELUS INTERNATIONAL CDA INC</t>
  </si>
  <si>
    <t>VABS</t>
  </si>
  <si>
    <t>VHAQ</t>
  </si>
  <si>
    <t>VIVEON HEALTH ACQUISITION CORP</t>
  </si>
  <si>
    <t>WFG</t>
  </si>
  <si>
    <t>WEST FRASER TIMBER CO LTD</t>
  </si>
  <si>
    <t>FRGE</t>
  </si>
  <si>
    <t>FORGE GLOBAL HOLDINGS INC</t>
  </si>
  <si>
    <t>ABGI</t>
  </si>
  <si>
    <t>A B G ACQUISITION CORP I</t>
  </si>
  <si>
    <t>ADAG</t>
  </si>
  <si>
    <t>ADAGENE INC</t>
  </si>
  <si>
    <t>AMPG</t>
  </si>
  <si>
    <t>AMPLITECH GROUP INC</t>
  </si>
  <si>
    <t>ANGN</t>
  </si>
  <si>
    <t>ANGION BIOMEDICA CORP</t>
  </si>
  <si>
    <t>ARYD</t>
  </si>
  <si>
    <t>ARYA SCIENCES ACQ CORP IV</t>
  </si>
  <si>
    <t>AUUD</t>
  </si>
  <si>
    <t>AUDDIA INC</t>
  </si>
  <si>
    <t>BAOS</t>
  </si>
  <si>
    <t>BAOSHENG MEDIA GROUP HLDGS LTD</t>
  </si>
  <si>
    <t>APGN</t>
  </si>
  <si>
    <t>APEXIGEN INC</t>
  </si>
  <si>
    <t>BCTX</t>
  </si>
  <si>
    <t>BRIACELL THERAPEUTICS CORP</t>
  </si>
  <si>
    <t>SABS</t>
  </si>
  <si>
    <t>SAB BIOTHERAPEUTICS INC</t>
  </si>
  <si>
    <t>BOLT</t>
  </si>
  <si>
    <t>BOLT BIOTHERAPEUTICS INC</t>
  </si>
  <si>
    <t>BPTS</t>
  </si>
  <si>
    <t>BIOPHYTIS S A</t>
  </si>
  <si>
    <t>VWE</t>
  </si>
  <si>
    <t>VINTAGE WINE ESTATES INC</t>
  </si>
  <si>
    <t>BVS</t>
  </si>
  <si>
    <t>BIOVENTUS INC</t>
  </si>
  <si>
    <t>CFIV</t>
  </si>
  <si>
    <t>C F ACQUISITION CORP IV</t>
  </si>
  <si>
    <t>CHK</t>
  </si>
  <si>
    <t>CHESAPEAKE ENERGY CORP</t>
  </si>
  <si>
    <t>CNEY</t>
  </si>
  <si>
    <t>C N ENERGY GROUP INC</t>
  </si>
  <si>
    <t>COOL</t>
  </si>
  <si>
    <t>CORNER GROWTH ACQUISITION CORP</t>
  </si>
  <si>
    <t>CTAQ</t>
  </si>
  <si>
    <t>CARNEY TECHNOLOGY ACQ CORP II</t>
  </si>
  <si>
    <t>CUEN</t>
  </si>
  <si>
    <t>CUENTAS INC</t>
  </si>
  <si>
    <t>DBTX</t>
  </si>
  <si>
    <t>DECIBEL THERAPEUTICS INC</t>
  </si>
  <si>
    <t>DUNE</t>
  </si>
  <si>
    <t>DUNE ACQUISITION CORP</t>
  </si>
  <si>
    <t>EDTX</t>
  </si>
  <si>
    <t>EDTECHX HOLDINGS ACQ CORP II</t>
  </si>
  <si>
    <t>EVAX</t>
  </si>
  <si>
    <t>EVAXION BIOTECH A S</t>
  </si>
  <si>
    <t>FOXW</t>
  </si>
  <si>
    <t>FOXWAYNE ENTERPRISES ACQ CORP</t>
  </si>
  <si>
    <t>PRDS</t>
  </si>
  <si>
    <t>PARDES BIOSCIENCES INC</t>
  </si>
  <si>
    <t>CALM</t>
  </si>
  <si>
    <t>CAL MAINE FOODS INC</t>
  </si>
  <si>
    <t>SMRT</t>
  </si>
  <si>
    <t>SMARTRENT INC</t>
  </si>
  <si>
    <t>RVYL</t>
  </si>
  <si>
    <t>RYVYL INC</t>
  </si>
  <si>
    <t>MTTR</t>
  </si>
  <si>
    <t>MATTERPORT INC</t>
  </si>
  <si>
    <t>IMCR</t>
  </si>
  <si>
    <t>IMMUNOCORE HOLDINGS PLC</t>
  </si>
  <si>
    <t>KAIR</t>
  </si>
  <si>
    <t>KAIROS ACQUISITION CORP</t>
  </si>
  <si>
    <t>KEJI</t>
  </si>
  <si>
    <t>KINZ</t>
  </si>
  <si>
    <t>KINS TECHNOLOGY GROUP INC</t>
  </si>
  <si>
    <t>LABP</t>
  </si>
  <si>
    <t>LANDOS BIOPHARMA INC</t>
  </si>
  <si>
    <t>LGVN</t>
  </si>
  <si>
    <t>LONGEVERON INC</t>
  </si>
  <si>
    <t>LHDX</t>
  </si>
  <si>
    <t>LUCIRA HEALTH INC</t>
  </si>
  <si>
    <t>MTAC</t>
  </si>
  <si>
    <t>MEDTECH ACQUISITION CORP</t>
  </si>
  <si>
    <t>NEXI</t>
  </si>
  <si>
    <t>NEXIMMUNE INC</t>
  </si>
  <si>
    <t>NVOS</t>
  </si>
  <si>
    <t>NOVO INTEGRATED SCIENCES INC</t>
  </si>
  <si>
    <t>PHVS</t>
  </si>
  <si>
    <t>PHARVARIS N V</t>
  </si>
  <si>
    <t>PPTA</t>
  </si>
  <si>
    <t>PERPETUA RESOURCES CORP</t>
  </si>
  <si>
    <t>CRS</t>
  </si>
  <si>
    <t>CARPENTER TECHNOLOGY CORP</t>
  </si>
  <si>
    <t>PRTG</t>
  </si>
  <si>
    <t>PORTAGE BIOTECH INC</t>
  </si>
  <si>
    <t>BGRY</t>
  </si>
  <si>
    <t>BERKSHIRE GREY INC</t>
  </si>
  <si>
    <t>REIT</t>
  </si>
  <si>
    <t>RELI</t>
  </si>
  <si>
    <t>RELIANCE GLOBAL GROUP INC</t>
  </si>
  <si>
    <t>EPOW</t>
  </si>
  <si>
    <t>SUNRISE NEW ENERGY CO LTD</t>
  </si>
  <si>
    <t>SNRH</t>
  </si>
  <si>
    <t>SENIOR CONNECT ACQ CORP I</t>
  </si>
  <si>
    <t>SNSE</t>
  </si>
  <si>
    <t>SENSEI BIOTHERAPEUTICS INC</t>
  </si>
  <si>
    <t>BOXD</t>
  </si>
  <si>
    <t>BOXED INC</t>
  </si>
  <si>
    <t>TERN</t>
  </si>
  <si>
    <t>TERNS PHARMACEUTICALS INC</t>
  </si>
  <si>
    <t>TLIS</t>
  </si>
  <si>
    <t>TALIS BIOMEDICAL CORP</t>
  </si>
  <si>
    <t>ISPO</t>
  </si>
  <si>
    <t>INSPIRATO INC</t>
  </si>
  <si>
    <t>UGRO</t>
  </si>
  <si>
    <t>URBAN GRO INC</t>
  </si>
  <si>
    <t>VII</t>
  </si>
  <si>
    <t>7GC &amp; CO HOLDINGS INC</t>
  </si>
  <si>
    <t>VINO</t>
  </si>
  <si>
    <t>GAUCHO GROUP HOLDINGS INC</t>
  </si>
  <si>
    <t>VLON</t>
  </si>
  <si>
    <t>VALLON PHARMACEUTICALS INC</t>
  </si>
  <si>
    <t>VOR</t>
  </si>
  <si>
    <t>VOR BIOPHARMA INC</t>
  </si>
  <si>
    <t>VRPX</t>
  </si>
  <si>
    <t>VIRPAX PHARMACEUTICALS INC</t>
  </si>
  <si>
    <t>PRST</t>
  </si>
  <si>
    <t>PRESTO AUTOMATION INC</t>
  </si>
  <si>
    <t>OSCR</t>
  </si>
  <si>
    <t>OSCAR HEALTH INC</t>
  </si>
  <si>
    <t>INNV</t>
  </si>
  <si>
    <t>INNOVAGE HOLDING CORP</t>
  </si>
  <si>
    <t>RBLX</t>
  </si>
  <si>
    <t>ROBLOX CORP</t>
  </si>
  <si>
    <t>HAYW</t>
  </si>
  <si>
    <t>HAYWARD HOLDINGS INC</t>
  </si>
  <si>
    <t>SNCY</t>
  </si>
  <si>
    <t>SUN COUNTRY AIRLINES HLDGS INC</t>
  </si>
  <si>
    <t>OLO</t>
  </si>
  <si>
    <t>OLO INC</t>
  </si>
  <si>
    <t>NAPA</t>
  </si>
  <si>
    <t>DUCKHORN PORTFOLIO INC</t>
  </si>
  <si>
    <t>TIL</t>
  </si>
  <si>
    <t>INSTIL BIO INC</t>
  </si>
  <si>
    <t>DOCN</t>
  </si>
  <si>
    <t>DIGITALOCEAN HOLDINGS INC</t>
  </si>
  <si>
    <t>ACVA</t>
  </si>
  <si>
    <t>A C V AUCTIONS INC</t>
  </si>
  <si>
    <t>CRCT</t>
  </si>
  <si>
    <t>CRICUT INC</t>
  </si>
  <si>
    <t>VZIO</t>
  </si>
  <si>
    <t>VIZIO HOLDING CORP</t>
  </si>
  <si>
    <t>VABK</t>
  </si>
  <si>
    <t>VIRGINIA NATL BANKSHARES CORP</t>
  </si>
  <si>
    <t>ALHC</t>
  </si>
  <si>
    <t>ALIGNMENT HEALTHCARE INC</t>
  </si>
  <si>
    <t>DSGN</t>
  </si>
  <si>
    <t>DESIGN THERAPEUTICS INC</t>
  </si>
  <si>
    <t>TDUP</t>
  </si>
  <si>
    <t>THREDUP INC</t>
  </si>
  <si>
    <t>ARKX</t>
  </si>
  <si>
    <t>ADRA</t>
  </si>
  <si>
    <t>ADARA ACQUISITION CORP</t>
  </si>
  <si>
    <t>ADEX</t>
  </si>
  <si>
    <t>ADIT EDTECH ACQUISITION CORP</t>
  </si>
  <si>
    <t>FRTY</t>
  </si>
  <si>
    <t>ALGER E T F TRUST</t>
  </si>
  <si>
    <t>ASPY</t>
  </si>
  <si>
    <t>ASYMMETRIC E T F S TRUST</t>
  </si>
  <si>
    <t>CAMP</t>
  </si>
  <si>
    <t>CALAMP CORP</t>
  </si>
  <si>
    <t>BIGZ</t>
  </si>
  <si>
    <t>BLACKROCK INNOVATION &amp; GROWTH TR</t>
  </si>
  <si>
    <t>CPUH</t>
  </si>
  <si>
    <t>COMPUTE HEALTH ACQ CORP</t>
  </si>
  <si>
    <t>CSAN</t>
  </si>
  <si>
    <t>COSAN S A</t>
  </si>
  <si>
    <t>COUR</t>
  </si>
  <si>
    <t>COURSERA INC</t>
  </si>
  <si>
    <t>CPNG</t>
  </si>
  <si>
    <t>COUPANG INC</t>
  </si>
  <si>
    <t>DNZ</t>
  </si>
  <si>
    <t>D &amp; Z MEDIA ACQUISITION CORP</t>
  </si>
  <si>
    <t>HUEN</t>
  </si>
  <si>
    <t>HDRO</t>
  </si>
  <si>
    <t>FIGB</t>
  </si>
  <si>
    <t>FSEC</t>
  </si>
  <si>
    <t>IGLD</t>
  </si>
  <si>
    <t>KNG</t>
  </si>
  <si>
    <t>YMAR</t>
  </si>
  <si>
    <t>QMAR</t>
  </si>
  <si>
    <t>FMAR</t>
  </si>
  <si>
    <t>DMAR</t>
  </si>
  <si>
    <t>GROY</t>
  </si>
  <si>
    <t>GOLD ROYALTY CORP</t>
  </si>
  <si>
    <t>ADIV</t>
  </si>
  <si>
    <t>ISVL</t>
  </si>
  <si>
    <t>JEMA</t>
  </si>
  <si>
    <t>JHCB</t>
  </si>
  <si>
    <t>HLGE</t>
  </si>
  <si>
    <t>MIT</t>
  </si>
  <si>
    <t>MASON INDUSTRIAL TECHNOLOGY INC</t>
  </si>
  <si>
    <t>EMBK</t>
  </si>
  <si>
    <t>EMBARK TECHNOLOGY INC</t>
  </si>
  <si>
    <t>MPRO</t>
  </si>
  <si>
    <t>MBCC</t>
  </si>
  <si>
    <t>MAMB</t>
  </si>
  <si>
    <t>NRGV</t>
  </si>
  <si>
    <t>ENERGY VAULT HOLDINGS INC</t>
  </si>
  <si>
    <t>QFTA</t>
  </si>
  <si>
    <t>QUANTUM FINTECH ACQ CORP</t>
  </si>
  <si>
    <t>STRC</t>
  </si>
  <si>
    <t>SARCOS TECH &amp; ROBOTICS CORP</t>
  </si>
  <si>
    <t>SEMR</t>
  </si>
  <si>
    <t>SEMRUSH HOLDINGS INC</t>
  </si>
  <si>
    <t>ASAI</t>
  </si>
  <si>
    <t>SENDAS DISTRIBUIDORA S A</t>
  </si>
  <si>
    <t>TLGA</t>
  </si>
  <si>
    <t>T L G ACQUISITION ONE CORP</t>
  </si>
  <si>
    <t>MINN</t>
  </si>
  <si>
    <t>TRUST FOR PROFESSIONAL MANAGERS</t>
  </si>
  <si>
    <t>TUYA</t>
  </si>
  <si>
    <t>TUYA INC</t>
  </si>
  <si>
    <t>UMI</t>
  </si>
  <si>
    <t>U S C F ETF TRUST</t>
  </si>
  <si>
    <t>BUZZ</t>
  </si>
  <si>
    <t>ZH</t>
  </si>
  <si>
    <t>ZHIHU INC</t>
  </si>
  <si>
    <t>AGAC</t>
  </si>
  <si>
    <t>AFRICAN GOLD ACQ CORP</t>
  </si>
  <si>
    <t>FATH</t>
  </si>
  <si>
    <t>FATHOM DIGITAL MANUFACT CORP</t>
  </si>
  <si>
    <t>BLUA</t>
  </si>
  <si>
    <t>BLUERIVER ACQUISITION CORP</t>
  </si>
  <si>
    <t>PRPC</t>
  </si>
  <si>
    <t>C C NEUBERGER PRINCIPAL HLDG III</t>
  </si>
  <si>
    <t>CPTK</t>
  </si>
  <si>
    <t>CROWN PROPTECH ACQUISITIONS</t>
  </si>
  <si>
    <t>CSTA</t>
  </si>
  <si>
    <t>CONSTELLATION ACQ CORP I</t>
  </si>
  <si>
    <t>AAC</t>
  </si>
  <si>
    <t>ARES ACQUISITION CORP</t>
  </si>
  <si>
    <t>FERG</t>
  </si>
  <si>
    <t>FERGUSON PLC</t>
  </si>
  <si>
    <t>FCAX</t>
  </si>
  <si>
    <t>FORTRESS CAPITAL ACQ CORP</t>
  </si>
  <si>
    <t>HHLA</t>
  </si>
  <si>
    <t>H H &amp; L ACQUISITION CO</t>
  </si>
  <si>
    <t>GSQD</t>
  </si>
  <si>
    <t>G SQUARED ASCEND I INC</t>
  </si>
  <si>
    <t>CWT</t>
  </si>
  <si>
    <t>CALIFORNIA WATER SERVICE GROUP</t>
  </si>
  <si>
    <t>SES</t>
  </si>
  <si>
    <t>S E S A I CORP</t>
  </si>
  <si>
    <t>JWSM</t>
  </si>
  <si>
    <t>JAWS MUSTANG ACQ CORP</t>
  </si>
  <si>
    <t>LHC</t>
  </si>
  <si>
    <t>LEO HOLDINGS CORP II</t>
  </si>
  <si>
    <t>PSFE</t>
  </si>
  <si>
    <t>PAYSAFE LTD</t>
  </si>
  <si>
    <t>PNTM</t>
  </si>
  <si>
    <t>PONTEM CORP</t>
  </si>
  <si>
    <t>TWOA</t>
  </si>
  <si>
    <t>TWO</t>
  </si>
  <si>
    <t>ACHL</t>
  </si>
  <si>
    <t>ACHILLES THERAPEUTICS PLC</t>
  </si>
  <si>
    <t>ADER</t>
  </si>
  <si>
    <t>26 CAPITAL ACQUISITION CORP</t>
  </si>
  <si>
    <t>AEAC</t>
  </si>
  <si>
    <t>AUTHENTIC EQUITY ACQ CORP</t>
  </si>
  <si>
    <t>AFCG</t>
  </si>
  <si>
    <t>A F C GAMMA INC</t>
  </si>
  <si>
    <t>AJRD</t>
  </si>
  <si>
    <t>AEROJET ROCKETDYNE HOLDINGS INC</t>
  </si>
  <si>
    <t>BIOT</t>
  </si>
  <si>
    <t>BIOTECH ACQUISITION CO</t>
  </si>
  <si>
    <t>CNTB</t>
  </si>
  <si>
    <t>CONNECT BIOPHARMA HOLDINGS LTD</t>
  </si>
  <si>
    <t>DGNU</t>
  </si>
  <si>
    <t>DRAGONEER GROWTH OPP CORP III</t>
  </si>
  <si>
    <t>DHHC</t>
  </si>
  <si>
    <t>DIAMONDHEAD HOLDINGS CORP</t>
  </si>
  <si>
    <t>DLCA</t>
  </si>
  <si>
    <t>DEEP LAKE CAPITAL ACQ CORP</t>
  </si>
  <si>
    <t>DSEY</t>
  </si>
  <si>
    <t>DIVERSEY HOLDINGS LTD</t>
  </si>
  <si>
    <t>EAC</t>
  </si>
  <si>
    <t>EDIFY ACQUISITION CORP</t>
  </si>
  <si>
    <t>EEIQ</t>
  </si>
  <si>
    <t>EPICQUEST EDUCATION GROUP INT LT</t>
  </si>
  <si>
    <t>BZFD</t>
  </si>
  <si>
    <t>BUZZFEED INC</t>
  </si>
  <si>
    <t>GRNA</t>
  </si>
  <si>
    <t>GREENLIGHT BIOSCIENCES HLDGS PBC</t>
  </si>
  <si>
    <t>EPHY</t>
  </si>
  <si>
    <t>EPIPHANY TECHNOLOGY ACQ CORP</t>
  </si>
  <si>
    <t>EWTX</t>
  </si>
  <si>
    <t>EDGEWISE THERAPEUTICS INC</t>
  </si>
  <si>
    <t>FINM</t>
  </si>
  <si>
    <t>MARLIN TECHNOLOGY CORP</t>
  </si>
  <si>
    <t>FNCH</t>
  </si>
  <si>
    <t>FINCH THERAPEUTICS GROUP INC</t>
  </si>
  <si>
    <t>FORA</t>
  </si>
  <si>
    <t>FORIAN INC</t>
  </si>
  <si>
    <t>GANX</t>
  </si>
  <si>
    <t>GAIN THERAPEUTICS INC</t>
  </si>
  <si>
    <t>GBNH</t>
  </si>
  <si>
    <t>GREENBROOK T M S INC</t>
  </si>
  <si>
    <t>CPTN</t>
  </si>
  <si>
    <t>CEPTON INC</t>
  </si>
  <si>
    <t>SOND</t>
  </si>
  <si>
    <t>SONDER HOLDINGS INC</t>
  </si>
  <si>
    <t>GPAC</t>
  </si>
  <si>
    <t>GLOBAL PARTNER ACQ CORP II</t>
  </si>
  <si>
    <t>HYW</t>
  </si>
  <si>
    <t>HYWIN HOLDINGS LTD</t>
  </si>
  <si>
    <t>IDBA</t>
  </si>
  <si>
    <t>I D E X BIOMETRICS A S A</t>
  </si>
  <si>
    <t>PKBO</t>
  </si>
  <si>
    <t>PEAK BIO INC</t>
  </si>
  <si>
    <t>IKNA</t>
  </si>
  <si>
    <t>IKENA ONCOLOGY INC</t>
  </si>
  <si>
    <t>IMCC</t>
  </si>
  <si>
    <t>IM CANNABIS CORP</t>
  </si>
  <si>
    <t>INKA</t>
  </si>
  <si>
    <t>KLUDEIN I ACQUISITION CORP</t>
  </si>
  <si>
    <t>MOND</t>
  </si>
  <si>
    <t>MONDEE HOLDINGS INC</t>
  </si>
  <si>
    <t>ITQ</t>
  </si>
  <si>
    <t>ITIQUIRA ACQUISITION CORP</t>
  </si>
  <si>
    <t>JCIC</t>
  </si>
  <si>
    <t>JACK CREEK INVESTMENT CORP</t>
  </si>
  <si>
    <t>JOAN</t>
  </si>
  <si>
    <t>JOANN INC</t>
  </si>
  <si>
    <t>JWEL</t>
  </si>
  <si>
    <t>JOWELL GLOBAL LTD</t>
  </si>
  <si>
    <t>KRNL</t>
  </si>
  <si>
    <t>KERNEL GROUP HOLDINGS INC</t>
  </si>
  <si>
    <t>KVSA</t>
  </si>
  <si>
    <t>KHOSLA VENTURES ACQUISITION CO</t>
  </si>
  <si>
    <t>KIND</t>
  </si>
  <si>
    <t>NEXTDOOR HOLDINGS INC</t>
  </si>
  <si>
    <t>KVSC</t>
  </si>
  <si>
    <t>KHOSLA VENTURES ACQ CO III</t>
  </si>
  <si>
    <t>LBPH</t>
  </si>
  <si>
    <t>LONGBOARD PHARMACEUTICALS INC</t>
  </si>
  <si>
    <t>LJAQ</t>
  </si>
  <si>
    <t>LIGHTJUMP ACQUISITION CORP</t>
  </si>
  <si>
    <t>ICU</t>
  </si>
  <si>
    <t>SEASTAR MEDICAL HOLDING CORP</t>
  </si>
  <si>
    <t>LVTX</t>
  </si>
  <si>
    <t>L A V A THERAPEUTICS N V</t>
  </si>
  <si>
    <t>EFTR</t>
  </si>
  <si>
    <t>EFFECTOR THERAPEUTICS INC</t>
  </si>
  <si>
    <t>BTTX</t>
  </si>
  <si>
    <t>BETTER THERAPEUTICS INC</t>
  </si>
  <si>
    <t>STKH</t>
  </si>
  <si>
    <t>STEAKHOLDER FOODS LTD</t>
  </si>
  <si>
    <t>MOVE</t>
  </si>
  <si>
    <t>MOVANO INC</t>
  </si>
  <si>
    <t>NAAC</t>
  </si>
  <si>
    <t>NORTH ATLANTIC ACQUISITION CORP</t>
  </si>
  <si>
    <t>NRAC</t>
  </si>
  <si>
    <t>NOBLE ROCK ACQUISITION CORP</t>
  </si>
  <si>
    <t>OCAX</t>
  </si>
  <si>
    <t>O C A ACQUISITION CORP</t>
  </si>
  <si>
    <t>OLK</t>
  </si>
  <si>
    <t>OLINK HOLDING A B</t>
  </si>
  <si>
    <t>PACX</t>
  </si>
  <si>
    <t>PIONEER MERGER CORP</t>
  </si>
  <si>
    <t>PGRW</t>
  </si>
  <si>
    <t>PROGRESS ACQUISITION CORP</t>
  </si>
  <si>
    <t>PRSR</t>
  </si>
  <si>
    <t>PROSPECTOR CAPITAL CORP</t>
  </si>
  <si>
    <t>PUCK</t>
  </si>
  <si>
    <t>GOAL ACQUISITIONS CORP</t>
  </si>
  <si>
    <t>PYR</t>
  </si>
  <si>
    <t>PYROGENESIS CANADA INC</t>
  </si>
  <si>
    <t>RCLF</t>
  </si>
  <si>
    <t>ROSECLIFF ACQUISITION CORP I</t>
  </si>
  <si>
    <t>RMGC</t>
  </si>
  <si>
    <t>R M G ACQUISITION CORP III</t>
  </si>
  <si>
    <t>QTEK</t>
  </si>
  <si>
    <t>QUALTEK SERVICES INC</t>
  </si>
  <si>
    <t>RXDX</t>
  </si>
  <si>
    <t>PROMETHEUS BIOSCIENCES INC</t>
  </si>
  <si>
    <t>SDAC</t>
  </si>
  <si>
    <t>SUSTAINABLE DEVELOPMENT ACQ I</t>
  </si>
  <si>
    <t>SVFB</t>
  </si>
  <si>
    <t>S V F INVESTMENT CORP 2</t>
  </si>
  <si>
    <t>SYM</t>
  </si>
  <si>
    <t>SYMBOTIC INC</t>
  </si>
  <si>
    <t>TBCP</t>
  </si>
  <si>
    <t>THUNDER BRIDGE CAP PRTNR III INC</t>
  </si>
  <si>
    <t>PEAR</t>
  </si>
  <si>
    <t>PEAR THERAPEUTICS INC</t>
  </si>
  <si>
    <t>TMKR</t>
  </si>
  <si>
    <t>TASTEMAKER ACQUISITION CORP</t>
  </si>
  <si>
    <t>TZPS</t>
  </si>
  <si>
    <t>T Z P STRATEGIES ACQ CORP</t>
  </si>
  <si>
    <t>UPC</t>
  </si>
  <si>
    <t>UNIVERSE PHARMACEUTICALS INC</t>
  </si>
  <si>
    <t>VAQC</t>
  </si>
  <si>
    <t>VECTOR ACQUISITION CORP II</t>
  </si>
  <si>
    <t>SCLX</t>
  </si>
  <si>
    <t>SCILEX HOLDING CO</t>
  </si>
  <si>
    <t>WMPN</t>
  </si>
  <si>
    <t>WILLIAM PENN BANCORPORATION</t>
  </si>
  <si>
    <t>ULCC</t>
  </si>
  <si>
    <t>FRONTIER GROUP HOLDINGS INC</t>
  </si>
  <si>
    <t>COIN</t>
  </si>
  <si>
    <t>COINBASE GLOBAL INC</t>
  </si>
  <si>
    <t>AGL</t>
  </si>
  <si>
    <t>AGILON HEALTH INC</t>
  </si>
  <si>
    <t>APP</t>
  </si>
  <si>
    <t>APPLOVIN CORP</t>
  </si>
  <si>
    <t>TSP</t>
  </si>
  <si>
    <t>TUSIMPLE HOLDINGS INC</t>
  </si>
  <si>
    <t>RXRX</t>
  </si>
  <si>
    <t>RECURSION PHARMACEUTICALS INC</t>
  </si>
  <si>
    <t>KNBE</t>
  </si>
  <si>
    <t>KNOWBE4 INC</t>
  </si>
  <si>
    <t>AGTI</t>
  </si>
  <si>
    <t>AGILITI INC</t>
  </si>
  <si>
    <t>SWIM</t>
  </si>
  <si>
    <t>LATHAM GROUP INC</t>
  </si>
  <si>
    <t>EATZ</t>
  </si>
  <si>
    <t>BEDZ</t>
  </si>
  <si>
    <t>DMCY</t>
  </si>
  <si>
    <t>BITE</t>
  </si>
  <si>
    <t>BITE ACQUISITION CORP</t>
  </si>
  <si>
    <t>LCTU</t>
  </si>
  <si>
    <t>LCTD</t>
  </si>
  <si>
    <t>CGAU</t>
  </si>
  <si>
    <t>CENTERRA GOLD INC</t>
  </si>
  <si>
    <t>CCVI</t>
  </si>
  <si>
    <t>CHURCHILL CAPITAL CORP VI</t>
  </si>
  <si>
    <t>CVII</t>
  </si>
  <si>
    <t>CHURCHILL CAPITAL CORP VII</t>
  </si>
  <si>
    <t>COMP</t>
  </si>
  <si>
    <t>COMPASS INC</t>
  </si>
  <si>
    <t>PL</t>
  </si>
  <si>
    <t>PLANET LABS P B C</t>
  </si>
  <si>
    <t>DV</t>
  </si>
  <si>
    <t>DOUBLEVERIFY HOLDINGS INC</t>
  </si>
  <si>
    <t>FORH</t>
  </si>
  <si>
    <t>VSLU</t>
  </si>
  <si>
    <t>EDR</t>
  </si>
  <si>
    <t>ENDEAVOR GROUP HOLDINGS INC</t>
  </si>
  <si>
    <t>FOA</t>
  </si>
  <si>
    <t>FINANCE OF AMERICA COMPANIES INC</t>
  </si>
  <si>
    <t>DAPR</t>
  </si>
  <si>
    <t>FAPR</t>
  </si>
  <si>
    <t>FLME</t>
  </si>
  <si>
    <t>FLAME ACQUISITION CORP</t>
  </si>
  <si>
    <t>FRXB</t>
  </si>
  <si>
    <t>FOREST ROAD ACQUISITION CORP II</t>
  </si>
  <si>
    <t>FSNB</t>
  </si>
  <si>
    <t>FUSION ACQUISITION CORP II</t>
  </si>
  <si>
    <t>EAPR</t>
  </si>
  <si>
    <t>IAPR</t>
  </si>
  <si>
    <t>XDSQ</t>
  </si>
  <si>
    <t>XDAP</t>
  </si>
  <si>
    <t>XBAP</t>
  </si>
  <si>
    <t>XTAP</t>
  </si>
  <si>
    <t>QTAP</t>
  </si>
  <si>
    <t>XDQQ</t>
  </si>
  <si>
    <t>GETR</t>
  </si>
  <si>
    <t>GETAROUND INC</t>
  </si>
  <si>
    <t>IPVF</t>
  </si>
  <si>
    <t>INTERPRIVATE III FINL PTNRS INC</t>
  </si>
  <si>
    <t>GBLD</t>
  </si>
  <si>
    <t>APRZ</t>
  </si>
  <si>
    <t>LOKM</t>
  </si>
  <si>
    <t>LIVE OAK MOBILITY ACQ CORP</t>
  </si>
  <si>
    <t>MBAC</t>
  </si>
  <si>
    <t>M3 BRIGADE ACQUISITION II CORP</t>
  </si>
  <si>
    <t>NSTC</t>
  </si>
  <si>
    <t>NORTHERN STAR INVEST CORP III</t>
  </si>
  <si>
    <t>NSTD</t>
  </si>
  <si>
    <t>NORTHERN STAR INVEST CORP IV</t>
  </si>
  <si>
    <t>NPCT</t>
  </si>
  <si>
    <t>NUVEEN CORE PLUS IMPACT FUND</t>
  </si>
  <si>
    <t>PSFM</t>
  </si>
  <si>
    <t>PSMR</t>
  </si>
  <si>
    <t>PSCW</t>
  </si>
  <si>
    <t>PICC</t>
  </si>
  <si>
    <t>PIVOTAL INVESTMENT CORP III</t>
  </si>
  <si>
    <t>SCHY</t>
  </si>
  <si>
    <t>SLAC</t>
  </si>
  <si>
    <t>SOCIAL LEVERAGE ACQ CORP I</t>
  </si>
  <si>
    <t>TWIO</t>
  </si>
  <si>
    <t>XVOL</t>
  </si>
  <si>
    <t>PATH</t>
  </si>
  <si>
    <t>UIPATH INC</t>
  </si>
  <si>
    <t>DAVE</t>
  </si>
  <si>
    <t>DAVE INC</t>
  </si>
  <si>
    <t>ATAQ</t>
  </si>
  <si>
    <t>ALTIMAR ACQUISITION CORP III</t>
  </si>
  <si>
    <t>APGB</t>
  </si>
  <si>
    <t>APOLLO STRATEGIC GROWTH CAP II</t>
  </si>
  <si>
    <t>ANAC</t>
  </si>
  <si>
    <t>ARCTOS NORTHSTAR ACQ CORP</t>
  </si>
  <si>
    <t>CHAA</t>
  </si>
  <si>
    <t>CATCHA INVESTMENT CORP</t>
  </si>
  <si>
    <t>CLAA</t>
  </si>
  <si>
    <t>COLONNADE ACQUISITION CORP II</t>
  </si>
  <si>
    <t>ESM</t>
  </si>
  <si>
    <t>E S M ACQUISITION CORP</t>
  </si>
  <si>
    <t>FACT</t>
  </si>
  <si>
    <t>FREEDOM ACQUISITION I CORP</t>
  </si>
  <si>
    <t>GENI</t>
  </si>
  <si>
    <t>GENIUS SPORTS LTD</t>
  </si>
  <si>
    <t>FTEV</t>
  </si>
  <si>
    <t>FINTECH EVOLUTION ACQ GROUP</t>
  </si>
  <si>
    <t>IBER</t>
  </si>
  <si>
    <t>IBERE PHARMACEUTICALS</t>
  </si>
  <si>
    <t>CTV</t>
  </si>
  <si>
    <t>INNOVID CORP</t>
  </si>
  <si>
    <t>BOWL</t>
  </si>
  <si>
    <t>BOWLERO CORP</t>
  </si>
  <si>
    <t>LOCL</t>
  </si>
  <si>
    <t>LOCAL BOUNTI CORP</t>
  </si>
  <si>
    <t>PDOT</t>
  </si>
  <si>
    <t>PERIDOT ACQUISITION CORP II</t>
  </si>
  <si>
    <t>LLAP</t>
  </si>
  <si>
    <t>TERRAN ORBITAL CORP</t>
  </si>
  <si>
    <t>TWNI</t>
  </si>
  <si>
    <t>TAILWIND INTERNATIONAL ACQ CORP</t>
  </si>
  <si>
    <t>YTPG</t>
  </si>
  <si>
    <t>T P G PACE BENEFICIAL II CORP</t>
  </si>
  <si>
    <t>RGTI</t>
  </si>
  <si>
    <t>RIGETTI COMPUTING INC</t>
  </si>
  <si>
    <t>TRCA</t>
  </si>
  <si>
    <t>TWIN RIDGE CAPITAL ACQ CORP</t>
  </si>
  <si>
    <t>WPCB</t>
  </si>
  <si>
    <t>WARBURG PINCUS CAP CORP I B</t>
  </si>
  <si>
    <t>WPCA</t>
  </si>
  <si>
    <t>WARBURG PINCUS CAP CORP I A</t>
  </si>
  <si>
    <t>ACAH</t>
  </si>
  <si>
    <t>ATLANTIC COASTAL ACQ CORP</t>
  </si>
  <si>
    <t>ACQR</t>
  </si>
  <si>
    <t>INDEPENDENCE HOLDINGS CORP</t>
  </si>
  <si>
    <t>AGGR</t>
  </si>
  <si>
    <t>AGILE GROWTH CORP</t>
  </si>
  <si>
    <t>AKYA</t>
  </si>
  <si>
    <t>AKOYA BIOSCIENCES INC</t>
  </si>
  <si>
    <t>ALKT</t>
  </si>
  <si>
    <t>ALKAMI TECHNOLOGY INC</t>
  </si>
  <si>
    <t>AMAO</t>
  </si>
  <si>
    <t>AMERICAN ACQUISITION OPP INC</t>
  </si>
  <si>
    <t>ANZU</t>
  </si>
  <si>
    <t>ANZU SPECIAL ACQ CORP I</t>
  </si>
  <si>
    <t>AAL</t>
  </si>
  <si>
    <t>AMERICAN AIRLINES GROUP INC</t>
  </si>
  <si>
    <t>AQWA</t>
  </si>
  <si>
    <t>ARRW</t>
  </si>
  <si>
    <t>ARROWROOT ACQUISITION CORP</t>
  </si>
  <si>
    <t>STIX</t>
  </si>
  <si>
    <t>SEMANTIX INC</t>
  </si>
  <si>
    <t>AURC</t>
  </si>
  <si>
    <t>AURORA ACQUISITION CORP</t>
  </si>
  <si>
    <t>AVAH</t>
  </si>
  <si>
    <t>AVEANNA HEALTHCARE HOLDINGS INC</t>
  </si>
  <si>
    <t>BMEA</t>
  </si>
  <si>
    <t>BIOMEA FUSION INC</t>
  </si>
  <si>
    <t>FAZE</t>
  </si>
  <si>
    <t>FAZE HOLDINGS INC</t>
  </si>
  <si>
    <t>RUM</t>
  </si>
  <si>
    <t>RUMBLE INC</t>
  </si>
  <si>
    <t>SLGC</t>
  </si>
  <si>
    <t>SOMALOGIC INC</t>
  </si>
  <si>
    <t>DAPP</t>
  </si>
  <si>
    <t>DHCA</t>
  </si>
  <si>
    <t>D H C ACQUISITION CORP</t>
  </si>
  <si>
    <t>DTOC</t>
  </si>
  <si>
    <t>DIGITAL TRANSFORMATION OPP CORP</t>
  </si>
  <si>
    <t>EBET</t>
  </si>
  <si>
    <t>EBET INC</t>
  </si>
  <si>
    <t>EGLX</t>
  </si>
  <si>
    <t>ENTHUSIAST GAMING HOLDINGS INC</t>
  </si>
  <si>
    <t>EM</t>
  </si>
  <si>
    <t>SMART SHARE GLOBAL LTD</t>
  </si>
  <si>
    <t>EVOJ</t>
  </si>
  <si>
    <t>EVO ACQUISITION CORP</t>
  </si>
  <si>
    <t>PIII</t>
  </si>
  <si>
    <t>P3 HEALTH PARTNERS INC</t>
  </si>
  <si>
    <t>FRSG</t>
  </si>
  <si>
    <t>FIRST RESERVE SUSTAIN GR CORP</t>
  </si>
  <si>
    <t>FSRX</t>
  </si>
  <si>
    <t>FINSERV ACQUISITION CORP II</t>
  </si>
  <si>
    <t>FTAA</t>
  </si>
  <si>
    <t>FTAC ATHENA ACQUISITION CORP</t>
  </si>
  <si>
    <t>FTCI</t>
  </si>
  <si>
    <t>F T C SOLAR INC</t>
  </si>
  <si>
    <t>GBRG</t>
  </si>
  <si>
    <t>GOLDENBRIDGE ACQUISITION LTD</t>
  </si>
  <si>
    <t>BBAI</t>
  </si>
  <si>
    <t>BIGBEAR AI HOLDINGS INC</t>
  </si>
  <si>
    <t>GCO</t>
  </si>
  <si>
    <t>GENESCO INC</t>
  </si>
  <si>
    <t>GLBL</t>
  </si>
  <si>
    <t>CARTESIAN GROWTH CORP</t>
  </si>
  <si>
    <t>HERA</t>
  </si>
  <si>
    <t>FTAC HERA ACQUISITION CORP</t>
  </si>
  <si>
    <t>HOWL</t>
  </si>
  <si>
    <t>WEREWOLF THERAPEUTICS INC</t>
  </si>
  <si>
    <t>BTMD</t>
  </si>
  <si>
    <t>BIOTE CORP</t>
  </si>
  <si>
    <t>IFBD</t>
  </si>
  <si>
    <t>INFOBIRD CO LTD</t>
  </si>
  <si>
    <t>IMPL</t>
  </si>
  <si>
    <t>IMPEL PHARMACEUTICALS INC</t>
  </si>
  <si>
    <t>INVZ</t>
  </si>
  <si>
    <t>INNOVIZ TECHNOLOGIES LTD</t>
  </si>
  <si>
    <t>IPVI</t>
  </si>
  <si>
    <t>INTERPRIVATE IV INFRATECH PT INC</t>
  </si>
  <si>
    <t>KAII</t>
  </si>
  <si>
    <t>KISMET ACQUISITION TWO CORP</t>
  </si>
  <si>
    <t>KARO</t>
  </si>
  <si>
    <t>KAROOOOO LTD</t>
  </si>
  <si>
    <t>KRT</t>
  </si>
  <si>
    <t>KARAT PACKAGING INC</t>
  </si>
  <si>
    <t>LGAC</t>
  </si>
  <si>
    <t>LAZARD GROWTH ACQ CORP I</t>
  </si>
  <si>
    <t>LGO</t>
  </si>
  <si>
    <t>LARGO INC</t>
  </si>
  <si>
    <t>MACA</t>
  </si>
  <si>
    <t>MORINGA ACQUISITION CORP</t>
  </si>
  <si>
    <t>ADTH</t>
  </si>
  <si>
    <t>ADTHEORENT HOLDING CO INC</t>
  </si>
  <si>
    <t>MNMD</t>
  </si>
  <si>
    <t>MIND MEDICINE MINDMED INC</t>
  </si>
  <si>
    <t>MSAC</t>
  </si>
  <si>
    <t>MEDICUS SCIENCES ACQ CORP</t>
  </si>
  <si>
    <t>NBST</t>
  </si>
  <si>
    <t>NEWBURY STREET ACQUISITION CORP</t>
  </si>
  <si>
    <t>NPCE</t>
  </si>
  <si>
    <t>NEUROPACE INC</t>
  </si>
  <si>
    <t>NVSA</t>
  </si>
  <si>
    <t>NEW VISTA ACQUISITION CORP</t>
  </si>
  <si>
    <t>PANA</t>
  </si>
  <si>
    <t>PANACEA ACQUISITION CORP II</t>
  </si>
  <si>
    <t>PFDR</t>
  </si>
  <si>
    <t>PATHFINDER ACQUISITION CORP</t>
  </si>
  <si>
    <t>PMGM</t>
  </si>
  <si>
    <t>PRIVETERRA ACQUISITION CORP</t>
  </si>
  <si>
    <t>PRVA</t>
  </si>
  <si>
    <t>PRIVIA HEALTH GROUP INC</t>
  </si>
  <si>
    <t>RAIN</t>
  </si>
  <si>
    <t>RAIN ONCOLOGY INC</t>
  </si>
  <si>
    <t>RCAT</t>
  </si>
  <si>
    <t>RED CAT HOLDINGS INC</t>
  </si>
  <si>
    <t>RPHM</t>
  </si>
  <si>
    <t>RENEO PHARMACEUTICALS INC</t>
  </si>
  <si>
    <t>SCOB</t>
  </si>
  <si>
    <t>SCION TECH GROWTH II</t>
  </si>
  <si>
    <t>SKYT</t>
  </si>
  <si>
    <t>SKYWATER TECHNOLOGY INC</t>
  </si>
  <si>
    <t>SLAM</t>
  </si>
  <si>
    <t>SLAM CORP</t>
  </si>
  <si>
    <t>DNA</t>
  </si>
  <si>
    <t>GINKGO BIOWORKS HOLDINGS INC</t>
  </si>
  <si>
    <t>SBIG</t>
  </si>
  <si>
    <t>SPRINGBIG HOLDINGS INC</t>
  </si>
  <si>
    <t>TCVA</t>
  </si>
  <si>
    <t>T C V ACQUISITION CORP</t>
  </si>
  <si>
    <t>TMCI</t>
  </si>
  <si>
    <t>TREACE MEDICAL CONCEPTS INC</t>
  </si>
  <si>
    <t>TRKA</t>
  </si>
  <si>
    <t>TROIKA MEDIA GROUP INC</t>
  </si>
  <si>
    <t>TWLV</t>
  </si>
  <si>
    <t>TWELVE SEAS INVESTMENT CO II</t>
  </si>
  <si>
    <t>UROY</t>
  </si>
  <si>
    <t>URANIUM ROYALTY CORP</t>
  </si>
  <si>
    <t>UTME</t>
  </si>
  <si>
    <t>UTIME LTD</t>
  </si>
  <si>
    <t>VACC</t>
  </si>
  <si>
    <t>VACCITECH PLC</t>
  </si>
  <si>
    <t>VECT</t>
  </si>
  <si>
    <t>VECTIVBIO HOLDING A G</t>
  </si>
  <si>
    <t>MLGO</t>
  </si>
  <si>
    <t>MICROALGO INC</t>
  </si>
  <si>
    <t>VPCB</t>
  </si>
  <si>
    <t>V P C IMPACT ACQ HLDGS II</t>
  </si>
  <si>
    <t>WFCF</t>
  </si>
  <si>
    <t>WHERE FOOD COMES FROM INC</t>
  </si>
  <si>
    <t>CORZ</t>
  </si>
  <si>
    <t>CORE SCIENTIFIC INC</t>
  </si>
  <si>
    <t>HNST</t>
  </si>
  <si>
    <t>HONEST COMPANY INC</t>
  </si>
  <si>
    <t>VMEO</t>
  </si>
  <si>
    <t>VIMEO INC</t>
  </si>
  <si>
    <t>SQSP</t>
  </si>
  <si>
    <t>SQUARESPACE INC</t>
  </si>
  <si>
    <t>FLYW</t>
  </si>
  <si>
    <t>FLYWIRE CORP</t>
  </si>
  <si>
    <t>PAY</t>
  </si>
  <si>
    <t>PAYMENTUS HOLDINGS INC</t>
  </si>
  <si>
    <t>OGN</t>
  </si>
  <si>
    <t>ORGANON &amp; CO</t>
  </si>
  <si>
    <t>ZIP</t>
  </si>
  <si>
    <t>ZIPRECRUITER INC</t>
  </si>
  <si>
    <t>CAJ</t>
  </si>
  <si>
    <t>CANON INC</t>
  </si>
  <si>
    <t>LMT</t>
  </si>
  <si>
    <t>LOCKHEED MARTIN CORP</t>
  </si>
  <si>
    <t>WRK</t>
  </si>
  <si>
    <t>WESTROCK CO</t>
  </si>
  <si>
    <t>ATFV</t>
  </si>
  <si>
    <t>MBOX</t>
  </si>
  <si>
    <t>YPS</t>
  </si>
  <si>
    <t>HLGN</t>
  </si>
  <si>
    <t>HELIOGEN INC</t>
  </si>
  <si>
    <t>BGSX</t>
  </si>
  <si>
    <t>BUILD ACQUISITION CORP</t>
  </si>
  <si>
    <t>MJUS</t>
  </si>
  <si>
    <t>SXQG</t>
  </si>
  <si>
    <t>NEM</t>
  </si>
  <si>
    <t>NEWMONT CORP</t>
  </si>
  <si>
    <t>BITQ</t>
  </si>
  <si>
    <t>FIGS</t>
  </si>
  <si>
    <t>F I G S INC</t>
  </si>
  <si>
    <t>FZT</t>
  </si>
  <si>
    <t>FAST ACQUISITION CORP II</t>
  </si>
  <si>
    <t>FMNY</t>
  </si>
  <si>
    <t>ILDR</t>
  </si>
  <si>
    <t>GPOR</t>
  </si>
  <si>
    <t>GULFPORT ENERGY CORP</t>
  </si>
  <si>
    <t>LEV</t>
  </si>
  <si>
    <t>LION ELECTRIC CO</t>
  </si>
  <si>
    <t>MAYZ</t>
  </si>
  <si>
    <t>NBXG</t>
  </si>
  <si>
    <t>NEUBERGER BERMAN NEXT GEN CON FD</t>
  </si>
  <si>
    <t>NEWP</t>
  </si>
  <si>
    <t>NEW PACIFIC METALS CORP</t>
  </si>
  <si>
    <t>NGC</t>
  </si>
  <si>
    <t>NORTHERN GENESIS ACQ CORP III</t>
  </si>
  <si>
    <t>NMG</t>
  </si>
  <si>
    <t>NOUVEAU MONDE GRAPHITE INC</t>
  </si>
  <si>
    <t>OG</t>
  </si>
  <si>
    <t>ONION GLOBAL LTD</t>
  </si>
  <si>
    <t>PLTL</t>
  </si>
  <si>
    <t>PLRG</t>
  </si>
  <si>
    <t>PXUS</t>
  </si>
  <si>
    <t>PCOR</t>
  </si>
  <si>
    <t>PROCORE TECHNOLOGIES INC</t>
  </si>
  <si>
    <t>PLDR</t>
  </si>
  <si>
    <t>PUTNAM ETF TRUST</t>
  </si>
  <si>
    <t>PFUT</t>
  </si>
  <si>
    <t>PGRO</t>
  </si>
  <si>
    <t>PFIX</t>
  </si>
  <si>
    <t>SVOL</t>
  </si>
  <si>
    <t>AGOX</t>
  </si>
  <si>
    <t>STARBOARD INVESTMENT TRUST</t>
  </si>
  <si>
    <t>GLDB</t>
  </si>
  <si>
    <t>ACSI</t>
  </si>
  <si>
    <t>WDH</t>
  </si>
  <si>
    <t>WATERDROP INC</t>
  </si>
  <si>
    <t>HYIN</t>
  </si>
  <si>
    <t>NTSI</t>
  </si>
  <si>
    <t>NTSE</t>
  </si>
  <si>
    <t>OPA</t>
  </si>
  <si>
    <t>MAGNUM OPUS ACQUISITION LTD</t>
  </si>
  <si>
    <t>RKTA</t>
  </si>
  <si>
    <t>ROCKET INTERNET GROWTH OPP CORP</t>
  </si>
  <si>
    <t>ROSS</t>
  </si>
  <si>
    <t>ROSS ACQUISITION CORP II</t>
  </si>
  <si>
    <t>STRE</t>
  </si>
  <si>
    <t>SUPERNOVA PRTNRS ACQ CO III LTD</t>
  </si>
  <si>
    <t>VAL</t>
  </si>
  <si>
    <t>VALARIS LTD</t>
  </si>
  <si>
    <t>GROV</t>
  </si>
  <si>
    <t>GROVE COLLABORATIVE HOLDINGS INC</t>
  </si>
  <si>
    <t>SMWB</t>
  </si>
  <si>
    <t>SIMILARWEB LTD</t>
  </si>
  <si>
    <t>DAWN</t>
  </si>
  <si>
    <t>DAY ONE BIOPHARMACEUTICALS INC</t>
  </si>
  <si>
    <t>OMIC</t>
  </si>
  <si>
    <t>SINGULAR GENOMICS SYSTEMS INC</t>
  </si>
  <si>
    <t>ACBA</t>
  </si>
  <si>
    <t>ACE GLOBAL BUSINESS ACQ LTD</t>
  </si>
  <si>
    <t>OPAL</t>
  </si>
  <si>
    <t>OPAL FUELS INC</t>
  </si>
  <si>
    <t>ANEB</t>
  </si>
  <si>
    <t>ANEBULO PHARMACEUTICALS INC</t>
  </si>
  <si>
    <t>IRAA</t>
  </si>
  <si>
    <t>IRIS ACQUISITION CORP</t>
  </si>
  <si>
    <t>BWMN</t>
  </si>
  <si>
    <t>BOWMAN CONSULTING GROUP LTD</t>
  </si>
  <si>
    <t>BYRN</t>
  </si>
  <si>
    <t>BYRNA TECHNOLOGIES INC</t>
  </si>
  <si>
    <t>BYTS</t>
  </si>
  <si>
    <t>B Y T E ACQUISITION CORP</t>
  </si>
  <si>
    <t>CFFE</t>
  </si>
  <si>
    <t>C F ACQUISITION CORP VIII</t>
  </si>
  <si>
    <t>EQRX</t>
  </si>
  <si>
    <t>EQRX INC</t>
  </si>
  <si>
    <t>CNTA</t>
  </si>
  <si>
    <t>CENTESSA PHARMACEUTICALS PLC</t>
  </si>
  <si>
    <t>CRZN</t>
  </si>
  <si>
    <t>CORAZON CAP V838 MONOCEROS CORP</t>
  </si>
  <si>
    <t>DBGI</t>
  </si>
  <si>
    <t>DIGITAL BRANDS GROUP INC</t>
  </si>
  <si>
    <t>SLDP</t>
  </si>
  <si>
    <t>SOLID POWER INC</t>
  </si>
  <si>
    <t>DISA</t>
  </si>
  <si>
    <t>DISRUPTIVE ACQUISITION CORP I</t>
  </si>
  <si>
    <t>DTST</t>
  </si>
  <si>
    <t>DATA STORAGE CORP</t>
  </si>
  <si>
    <t>SNTI</t>
  </si>
  <si>
    <t>SENTI BIOSCIENCES INC</t>
  </si>
  <si>
    <t>EBAC</t>
  </si>
  <si>
    <t>EUROPEAN BIOTECH ACQ CORP</t>
  </si>
  <si>
    <t>EJH</t>
  </si>
  <si>
    <t>E HOME HOUSEHOLD SERV HLDGS LTD</t>
  </si>
  <si>
    <t>FLGC</t>
  </si>
  <si>
    <t>FLORA GROWTH CORP</t>
  </si>
  <si>
    <t>FMIV</t>
  </si>
  <si>
    <t>FORUM MERGER IV CORP</t>
  </si>
  <si>
    <t>FRON</t>
  </si>
  <si>
    <t>FRONTIER ACQUISITION CORP</t>
  </si>
  <si>
    <t>FSBC</t>
  </si>
  <si>
    <t>FIVE STAR BANCORP</t>
  </si>
  <si>
    <t>FTPA</t>
  </si>
  <si>
    <t>FTAC PARNASSUS ACQUISITION CORP</t>
  </si>
  <si>
    <t>FWAC</t>
  </si>
  <si>
    <t>FIFTH WALL ACQUISITION CORP III</t>
  </si>
  <si>
    <t>FYBR</t>
  </si>
  <si>
    <t>FRONTIER COMMUNICATIONS PRINT</t>
  </si>
  <si>
    <t>GAMC</t>
  </si>
  <si>
    <t>GOLDEN ARROW MERGER CORP</t>
  </si>
  <si>
    <t>GLBE</t>
  </si>
  <si>
    <t>GLOBAL E ONLINE LTD</t>
  </si>
  <si>
    <t>GXII</t>
  </si>
  <si>
    <t>G X ACQUISITION CORP II</t>
  </si>
  <si>
    <t>IPW</t>
  </si>
  <si>
    <t>IPOWER INC</t>
  </si>
  <si>
    <t>JZXN</t>
  </si>
  <si>
    <t>JIUZI HOLDINGS INC</t>
  </si>
  <si>
    <t>KSI</t>
  </si>
  <si>
    <t>KADEM SUSTAINABLE IMPACT CORP</t>
  </si>
  <si>
    <t>LCA</t>
  </si>
  <si>
    <t>LANDCADIA HOLDINGS IV INC</t>
  </si>
  <si>
    <t>LCAA</t>
  </si>
  <si>
    <t>L CATTERTON ASIA ACQ CORP</t>
  </si>
  <si>
    <t>LDHA</t>
  </si>
  <si>
    <t>L D H GROWTH CORP I</t>
  </si>
  <si>
    <t>LEGA</t>
  </si>
  <si>
    <t>LEAD EDGE GROWTH OPP LTD</t>
  </si>
  <si>
    <t>LVRA</t>
  </si>
  <si>
    <t>LEVERE HOLDINGS CORP</t>
  </si>
  <si>
    <t>MBTC</t>
  </si>
  <si>
    <t>NOCTURNE ACQUISITION CORP</t>
  </si>
  <si>
    <t>MSDA</t>
  </si>
  <si>
    <t>MSD ACQUISITION CORP</t>
  </si>
  <si>
    <t>VORB</t>
  </si>
  <si>
    <t>VIRGIN ORBIT HOLDINGS INC</t>
  </si>
  <si>
    <t>NMTC</t>
  </si>
  <si>
    <t>NEUROONE MEDICAL TECH CORP</t>
  </si>
  <si>
    <t>NXPL</t>
  </si>
  <si>
    <t>NEXTPLAT CORP</t>
  </si>
  <si>
    <t>OTLY</t>
  </si>
  <si>
    <t>OATLY GROUP A B</t>
  </si>
  <si>
    <t>PLL</t>
  </si>
  <si>
    <t>PIEDMONT LITHIUM INC</t>
  </si>
  <si>
    <t>PLMI</t>
  </si>
  <si>
    <t>PLUM ACQUISITION CORP I</t>
  </si>
  <si>
    <t>PTOC</t>
  </si>
  <si>
    <t>PINE TECHNOLOGY ACQUISITION CORP</t>
  </si>
  <si>
    <t>QIPT</t>
  </si>
  <si>
    <t>QUIPT HOME MEDICAL CORP</t>
  </si>
  <si>
    <t>QQQA</t>
  </si>
  <si>
    <t>AUR</t>
  </si>
  <si>
    <t>AURORA INNOVATION INC</t>
  </si>
  <si>
    <t>SCAQ</t>
  </si>
  <si>
    <t>STRATIM CLOUD ACQUISITION CORP</t>
  </si>
  <si>
    <t>SPBC</t>
  </si>
  <si>
    <t>SPKB</t>
  </si>
  <si>
    <t>SILVER SPIKE ACQ CORP II</t>
  </si>
  <si>
    <t>SVFD</t>
  </si>
  <si>
    <t>SAVE FOODS INC</t>
  </si>
  <si>
    <t>TALS</t>
  </si>
  <si>
    <t>TALARIS THERAPEUTICS INC</t>
  </si>
  <si>
    <t>TBSA</t>
  </si>
  <si>
    <t>TB SA ACQUISITION CORP</t>
  </si>
  <si>
    <t>TETC</t>
  </si>
  <si>
    <t>TECH &amp; ENERGY TRANSITION CORP</t>
  </si>
  <si>
    <t>VALN</t>
  </si>
  <si>
    <t>VALNEVA S E</t>
  </si>
  <si>
    <t>VERA</t>
  </si>
  <si>
    <t>VERA THERAPEUTICS INC</t>
  </si>
  <si>
    <t>WALD</t>
  </si>
  <si>
    <t>WALDENCAST PLC</t>
  </si>
  <si>
    <t>ZIVO</t>
  </si>
  <si>
    <t>ZIVO BIOSCIENCE INC</t>
  </si>
  <si>
    <t>MQ</t>
  </si>
  <si>
    <t>MARQETA INC</t>
  </si>
  <si>
    <t>LFST</t>
  </si>
  <si>
    <t>LIFESTANCE HEALTH GROUP INC</t>
  </si>
  <si>
    <t>ZETA</t>
  </si>
  <si>
    <t>ZETA GLOBAL HOLDINGS CORP</t>
  </si>
  <si>
    <t>TASK</t>
  </si>
  <si>
    <t>TASKUS INC</t>
  </si>
  <si>
    <t>LYEL</t>
  </si>
  <si>
    <t>LYELL IMMUNOPHARMA INC</t>
  </si>
  <si>
    <t>FA</t>
  </si>
  <si>
    <t>FIRST ADVANTAGE CORP</t>
  </si>
  <si>
    <t>CXM</t>
  </si>
  <si>
    <t>SPRINKLR INC</t>
  </si>
  <si>
    <t>DTM</t>
  </si>
  <si>
    <t>D T MIDSTREAM INC</t>
  </si>
  <si>
    <t>DOCS</t>
  </si>
  <si>
    <t>DOXIMITY INC</t>
  </si>
  <si>
    <t>CFLT</t>
  </si>
  <si>
    <t>CONFLUENT INC</t>
  </si>
  <si>
    <t>MCW</t>
  </si>
  <si>
    <t>MISTER CAR WASH INC</t>
  </si>
  <si>
    <t>RERE</t>
  </si>
  <si>
    <t>ATRENEW INC</t>
  </si>
  <si>
    <t>HGTY</t>
  </si>
  <si>
    <t>HAGERTY INC</t>
  </si>
  <si>
    <t>ITAN</t>
  </si>
  <si>
    <t>AMAM</t>
  </si>
  <si>
    <t>AMBRX BIOPHARMA INC</t>
  </si>
  <si>
    <t>AOMR</t>
  </si>
  <si>
    <t>ANGEL OAK MORTGAGE INC</t>
  </si>
  <si>
    <t>BTTR</t>
  </si>
  <si>
    <t>BETTER CHOICE CO INC</t>
  </si>
  <si>
    <t>BHG</t>
  </si>
  <si>
    <t>BRIGHT HEALTH GROUP INC</t>
  </si>
  <si>
    <t>CAH</t>
  </si>
  <si>
    <t>CARDINAL HEALTH INC</t>
  </si>
  <si>
    <t>YOU</t>
  </si>
  <si>
    <t>CLEAR SECURE INC</t>
  </si>
  <si>
    <t>DFUS</t>
  </si>
  <si>
    <t>DFAS</t>
  </si>
  <si>
    <t>DFAT</t>
  </si>
  <si>
    <t>DFAC</t>
  </si>
  <si>
    <t>DDL</t>
  </si>
  <si>
    <t>DINGDONG CAYMAN LTD</t>
  </si>
  <si>
    <t>OOTO</t>
  </si>
  <si>
    <t>CRUZ</t>
  </si>
  <si>
    <t>AWYX</t>
  </si>
  <si>
    <t>SILX</t>
  </si>
  <si>
    <t>VOTE</t>
  </si>
  <si>
    <t>ENGINE NO 1 ETF TRUST</t>
  </si>
  <si>
    <t>ERO</t>
  </si>
  <si>
    <t>ERO COPPER CORP</t>
  </si>
  <si>
    <t>CUBS</t>
  </si>
  <si>
    <t>FPFD</t>
  </si>
  <si>
    <t>FSST</t>
  </si>
  <si>
    <t>FDWM</t>
  </si>
  <si>
    <t>MDEV</t>
  </si>
  <si>
    <t>QJUN</t>
  </si>
  <si>
    <t>XPND</t>
  </si>
  <si>
    <t>YJUN</t>
  </si>
  <si>
    <t>YMM</t>
  </si>
  <si>
    <t>FULL TRUCK ALLIANCE CO LTD</t>
  </si>
  <si>
    <t>QVMS</t>
  </si>
  <si>
    <t>QVMM</t>
  </si>
  <si>
    <t>QVML</t>
  </si>
  <si>
    <t>IDAT</t>
  </si>
  <si>
    <t>IAUM</t>
  </si>
  <si>
    <t>ISHARES GOLD TRUST MICRO</t>
  </si>
  <si>
    <t>JBI</t>
  </si>
  <si>
    <t>JANUS INTERNATIONAL GROUP INC</t>
  </si>
  <si>
    <t>JRE</t>
  </si>
  <si>
    <t>KTEC</t>
  </si>
  <si>
    <t>KULR</t>
  </si>
  <si>
    <t>K U L R TECHNOLOGY GROUP INC</t>
  </si>
  <si>
    <t>METV</t>
  </si>
  <si>
    <t>JUNZ</t>
  </si>
  <si>
    <t>S</t>
  </si>
  <si>
    <t>SENTINELONE INC</t>
  </si>
  <si>
    <t>SKIL</t>
  </si>
  <si>
    <t>SKILLSOFT CORP</t>
  </si>
  <si>
    <t>SBEV</t>
  </si>
  <si>
    <t>SPLASH BEVERAGE GROUP INC</t>
  </si>
  <si>
    <t>SPAX</t>
  </si>
  <si>
    <t>DYLD</t>
  </si>
  <si>
    <t>WDI</t>
  </si>
  <si>
    <t>WESTERN ASSET DIV INCOME FUND</t>
  </si>
  <si>
    <t>WDNA</t>
  </si>
  <si>
    <t>BNRE</t>
  </si>
  <si>
    <t>BROOKFIELD REINSURANCE LTD</t>
  </si>
  <si>
    <t>ACXP</t>
  </si>
  <si>
    <t>ACURX PHARMACEUTICALS INC</t>
  </si>
  <si>
    <t>ALZN</t>
  </si>
  <si>
    <t>ALZAMEND NEURO INC</t>
  </si>
  <si>
    <t>ATAI</t>
  </si>
  <si>
    <t>ATAI LIFE SCIENCES N V</t>
  </si>
  <si>
    <t>ATY</t>
  </si>
  <si>
    <t>ACUITYADS HOLDINGS INC</t>
  </si>
  <si>
    <t>AVTE</t>
  </si>
  <si>
    <t>AEROVATE THERAPEUTICS INC</t>
  </si>
  <si>
    <t>BITF</t>
  </si>
  <si>
    <t>BITFARMS LTD</t>
  </si>
  <si>
    <t>BON</t>
  </si>
  <si>
    <t>BON NATURAL LIFE LTD</t>
  </si>
  <si>
    <t>BRIV</t>
  </si>
  <si>
    <t>B RILEY PRINCIPAL 250 MERGER</t>
  </si>
  <si>
    <t>BZ</t>
  </si>
  <si>
    <t>KANZHUN LTD</t>
  </si>
  <si>
    <t>CPOP</t>
  </si>
  <si>
    <t>POP CULTURE GROUP CO LTD</t>
  </si>
  <si>
    <t>CVRX</t>
  </si>
  <si>
    <t>CVRX INC</t>
  </si>
  <si>
    <t>CYT</t>
  </si>
  <si>
    <t>CYTEIR THERAPEUTICS INC</t>
  </si>
  <si>
    <t>DIBS</t>
  </si>
  <si>
    <t>1STDIBS COM INC</t>
  </si>
  <si>
    <t>DKDCA</t>
  </si>
  <si>
    <t>DATA KNIGHTS ACQUISITION CORP</t>
  </si>
  <si>
    <t>DLO</t>
  </si>
  <si>
    <t>DLOCAL LTD</t>
  </si>
  <si>
    <t>AKLI</t>
  </si>
  <si>
    <t>AKILI INC</t>
  </si>
  <si>
    <t>DNAB</t>
  </si>
  <si>
    <t>SOCIAL CAP SUVRETTA HLD CORP II</t>
  </si>
  <si>
    <t>PROK</t>
  </si>
  <si>
    <t>PROKIDNEY CORP</t>
  </si>
  <si>
    <t>DNAD</t>
  </si>
  <si>
    <t>SOCIAL CAP SUVRETTA HLD CORP IV</t>
  </si>
  <si>
    <t>DNAY</t>
  </si>
  <si>
    <t>CODEX DNA INC</t>
  </si>
  <si>
    <t>ELEV</t>
  </si>
  <si>
    <t>ELEVATION ONCOLOGY INC</t>
  </si>
  <si>
    <t>FEMY</t>
  </si>
  <si>
    <t>FEMASYS INC</t>
  </si>
  <si>
    <t>GAME</t>
  </si>
  <si>
    <t>ENGINE GAMING &amp; MEDIA INC</t>
  </si>
  <si>
    <t>GHRS</t>
  </si>
  <si>
    <t>G H RESEARCH PLC</t>
  </si>
  <si>
    <t>GLUE</t>
  </si>
  <si>
    <t>MONTE ROSA THERAPEUTICS INC</t>
  </si>
  <si>
    <t>GMVD</t>
  </si>
  <si>
    <t>G MEDICAL INNOVATIONS HLDGS LTD</t>
  </si>
  <si>
    <t>GROM</t>
  </si>
  <si>
    <t>GROM SOCIAL ENTERPRISES INC</t>
  </si>
  <si>
    <t>GRPH</t>
  </si>
  <si>
    <t>GRAPHITE BIO INC</t>
  </si>
  <si>
    <t>UPXI</t>
  </si>
  <si>
    <t>UPEXI INC</t>
  </si>
  <si>
    <t>HITI</t>
  </si>
  <si>
    <t>HIGH TIDE INC</t>
  </si>
  <si>
    <t>HUT</t>
  </si>
  <si>
    <t>HUT 8 MINING CORP</t>
  </si>
  <si>
    <t>IAS</t>
  </si>
  <si>
    <t>INTEGRAL AD SCIENCE HOLDING CORP</t>
  </si>
  <si>
    <t>IBBQ</t>
  </si>
  <si>
    <t>INDI</t>
  </si>
  <si>
    <t>INDIE SEMICONDUCTOR INC</t>
  </si>
  <si>
    <t>INTA</t>
  </si>
  <si>
    <t>INTAPP INC</t>
  </si>
  <si>
    <t>IPSC</t>
  </si>
  <si>
    <t>CENTURY THERAPEUTICS INC</t>
  </si>
  <si>
    <t>ISPC</t>
  </si>
  <si>
    <t>ISPECIMEN INC</t>
  </si>
  <si>
    <t>JANX</t>
  </si>
  <si>
    <t>JANUX THERAPEUTICS INC</t>
  </si>
  <si>
    <t>LZ</t>
  </si>
  <si>
    <t>LEGALZOOM COM INC</t>
  </si>
  <si>
    <t>MAQC</t>
  </si>
  <si>
    <t>MAQUIA CAPITAL ACQUISITION CORP</t>
  </si>
  <si>
    <t>MCAE</t>
  </si>
  <si>
    <t>MOUNTAIN CREST ACQ CORP III</t>
  </si>
  <si>
    <t>MF</t>
  </si>
  <si>
    <t>MISSFRESH LTD</t>
  </si>
  <si>
    <t>MIRO</t>
  </si>
  <si>
    <t>MIROMATRIX MEDICAL INC</t>
  </si>
  <si>
    <t>MNDY</t>
  </si>
  <si>
    <t>MONDAY COM LTD</t>
  </si>
  <si>
    <t>MOLN</t>
  </si>
  <si>
    <t>MOLECULAR PARTNERS A G</t>
  </si>
  <si>
    <t>IP</t>
  </si>
  <si>
    <t>INTERNATIONAL PAPER CO</t>
  </si>
  <si>
    <t>MPAC</t>
  </si>
  <si>
    <t>MODEL PERFORMANCE ACQ CORP</t>
  </si>
  <si>
    <t>PAYO</t>
  </si>
  <si>
    <t>PAYONEER GLOBAL INC</t>
  </si>
  <si>
    <t>RCRT</t>
  </si>
  <si>
    <t>RECRUITER COM GROUP INC</t>
  </si>
  <si>
    <t>REAX</t>
  </si>
  <si>
    <t>REAL BROKERAGE INC</t>
  </si>
  <si>
    <t>SNPX</t>
  </si>
  <si>
    <t>SYNAPTOGENIX INC</t>
  </si>
  <si>
    <t>SOXQ</t>
  </si>
  <si>
    <t>TBLA</t>
  </si>
  <si>
    <t>TABOOLA COM LTD</t>
  </si>
  <si>
    <t>TIOA</t>
  </si>
  <si>
    <t>TIO TECH A</t>
  </si>
  <si>
    <t>TKNO</t>
  </si>
  <si>
    <t>ALPHA TEKNOVA INC</t>
  </si>
  <si>
    <t>TRMR</t>
  </si>
  <si>
    <t>TREMOR INTERNATIONAL LTD</t>
  </si>
  <si>
    <t>SAI</t>
  </si>
  <si>
    <t>S A I TECH GLOBAL CORP</t>
  </si>
  <si>
    <t>VERV</t>
  </si>
  <si>
    <t>VERVE THERAPEUTICS INC</t>
  </si>
  <si>
    <t>VLAT</t>
  </si>
  <si>
    <t>VALOR LATITUDE ACQUISITION CORP</t>
  </si>
  <si>
    <t>WGRO</t>
  </si>
  <si>
    <t>WKME</t>
  </si>
  <si>
    <t>WALKME LTD</t>
  </si>
  <si>
    <t>XMTR</t>
  </si>
  <si>
    <t>XOMETRY INC</t>
  </si>
  <si>
    <t>DNUT</t>
  </si>
  <si>
    <t>KRISPY KREME INC</t>
  </si>
  <si>
    <t>CLGN</t>
  </si>
  <si>
    <t>COLLPLANT BIOTECHNOLOGIES LTD</t>
  </si>
  <si>
    <t>NABL</t>
  </si>
  <si>
    <t>N ABLE INC</t>
  </si>
  <si>
    <t>PECO</t>
  </si>
  <si>
    <t>PHILLIPS EDISON &amp; COMPANY INC</t>
  </si>
  <si>
    <t>BRDG</t>
  </si>
  <si>
    <t>BRIDGE INVESTMENT GP HLDGS INC</t>
  </si>
  <si>
    <t>ERAS</t>
  </si>
  <si>
    <t>ERASCA INC</t>
  </si>
  <si>
    <t>PYCR</t>
  </si>
  <si>
    <t>PAYCOR HCM INC</t>
  </si>
  <si>
    <t>LAW</t>
  </si>
  <si>
    <t>C S DISCO INC</t>
  </si>
  <si>
    <t>ABSI</t>
  </si>
  <si>
    <t>ABSCI CORP</t>
  </si>
  <si>
    <t>RYAN</t>
  </si>
  <si>
    <t>RYAN SPECIALTY HOLDINGS INC</t>
  </si>
  <si>
    <t>CTKB</t>
  </si>
  <si>
    <t>CYTEK BIOSCIENCES INC</t>
  </si>
  <si>
    <t>CNM</t>
  </si>
  <si>
    <t>CORE &amp; MAIN INC</t>
  </si>
  <si>
    <t>GXO</t>
  </si>
  <si>
    <t>G X O LOGISTICS INC</t>
  </si>
  <si>
    <t>VSCO</t>
  </si>
  <si>
    <t>VICTORIAS SECRET &amp; CO</t>
  </si>
  <si>
    <t>PWSC</t>
  </si>
  <si>
    <t>POWERSCHOOL HOLDINGS INC</t>
  </si>
  <si>
    <t>MLNK</t>
  </si>
  <si>
    <t>MERIDIANLINK INC</t>
  </si>
  <si>
    <t>DUOL</t>
  </si>
  <si>
    <t>DUOLINGO INC</t>
  </si>
  <si>
    <t>GK</t>
  </si>
  <si>
    <t>ALIT</t>
  </si>
  <si>
    <t>ALIGHT INC</t>
  </si>
  <si>
    <t>RIGZ</t>
  </si>
  <si>
    <t>ALCC</t>
  </si>
  <si>
    <t>ALTC ACQUISITION CORP</t>
  </si>
  <si>
    <t>ESGY</t>
  </si>
  <si>
    <t>MVPS</t>
  </si>
  <si>
    <t>BLND</t>
  </si>
  <si>
    <t>BLEND LABS INC</t>
  </si>
  <si>
    <t>CLBR</t>
  </si>
  <si>
    <t>COLOMBIER ACQUISITION CORP</t>
  </si>
  <si>
    <t>KLNE</t>
  </si>
  <si>
    <t>EGGF</t>
  </si>
  <si>
    <t>E G ACQUISITION CORP</t>
  </si>
  <si>
    <t>IDME</t>
  </si>
  <si>
    <t>KONG</t>
  </si>
  <si>
    <t>CLSA</t>
  </si>
  <si>
    <t>CLSM</t>
  </si>
  <si>
    <t>CLSC</t>
  </si>
  <si>
    <t>AGOV</t>
  </si>
  <si>
    <t>FXLV</t>
  </si>
  <si>
    <t>F45 TRAINING HOLDINGS INC</t>
  </si>
  <si>
    <t>XJUN</t>
  </si>
  <si>
    <t>GSFP</t>
  </si>
  <si>
    <t>GFOR</t>
  </si>
  <si>
    <t>GRAF ACQUISITION CORP IV</t>
  </si>
  <si>
    <t>OWNS</t>
  </si>
  <si>
    <t>IMPACT SHARES TRUST I</t>
  </si>
  <si>
    <t>INST</t>
  </si>
  <si>
    <t>INSTRUCTURE HOLDINGS INC</t>
  </si>
  <si>
    <t>XDJL</t>
  </si>
  <si>
    <t>XTJL</t>
  </si>
  <si>
    <t>BALT</t>
  </si>
  <si>
    <t>QTJL</t>
  </si>
  <si>
    <t>XBJL</t>
  </si>
  <si>
    <t>JIDA</t>
  </si>
  <si>
    <t>JUSA</t>
  </si>
  <si>
    <t>JFWD</t>
  </si>
  <si>
    <t>JACOB FUNDS INC</t>
  </si>
  <si>
    <t>LEXI</t>
  </si>
  <si>
    <t>MCG</t>
  </si>
  <si>
    <t>MEMBERSHIP COLLECTIVE GROUP INC</t>
  </si>
  <si>
    <t>MITQ</t>
  </si>
  <si>
    <t>MOVING IMAGE TECHNOLOGIES INC</t>
  </si>
  <si>
    <t>OSI</t>
  </si>
  <si>
    <t>OSIRIS ACQUISITION CORP</t>
  </si>
  <si>
    <t>QDPL</t>
  </si>
  <si>
    <t>TRPL</t>
  </si>
  <si>
    <t>PSFJ</t>
  </si>
  <si>
    <t>PSMJ</t>
  </si>
  <si>
    <t>PSCJ</t>
  </si>
  <si>
    <t>PSPC</t>
  </si>
  <si>
    <t>POST HOLDINGS PARTNERING CORP</t>
  </si>
  <si>
    <t>KOCG</t>
  </si>
  <si>
    <t>S H P E T F TRUST</t>
  </si>
  <si>
    <t>SLI</t>
  </si>
  <si>
    <t>STANDARD LITHIUM LTD</t>
  </si>
  <si>
    <t>ZHDG</t>
  </si>
  <si>
    <t>ENRG</t>
  </si>
  <si>
    <t>TPHE</t>
  </si>
  <si>
    <t>TPLE</t>
  </si>
  <si>
    <t>CURV</t>
  </si>
  <si>
    <t>TORRID HOLDINGS INC</t>
  </si>
  <si>
    <t>COOK</t>
  </si>
  <si>
    <t>TRAEGER INC</t>
  </si>
  <si>
    <t>XPOF</t>
  </si>
  <si>
    <t>XPONENTIAL FITNESS INC</t>
  </si>
  <si>
    <t>ZVIA</t>
  </si>
  <si>
    <t>ZEVIA P B C</t>
  </si>
  <si>
    <t>DOLE</t>
  </si>
  <si>
    <t>DOLE PLC</t>
  </si>
  <si>
    <t>VTEX</t>
  </si>
  <si>
    <t>V T E X</t>
  </si>
  <si>
    <t>FREY</t>
  </si>
  <si>
    <t>FREYR BATTERY</t>
  </si>
  <si>
    <t>RSKD</t>
  </si>
  <si>
    <t>RISKIFIED LTD</t>
  </si>
  <si>
    <t>STVN</t>
  </si>
  <si>
    <t>STEVANATO GROUP S P A</t>
  </si>
  <si>
    <t>ABOS</t>
  </si>
  <si>
    <t>ACUMEN PHARMACEUTICALS INC</t>
  </si>
  <si>
    <t>AGRI</t>
  </si>
  <si>
    <t>AGRIFORCE GROWING SYSTEMS LTD</t>
  </si>
  <si>
    <t>ARYE</t>
  </si>
  <si>
    <t>ARYA SCIENCES ACQ CORP V</t>
  </si>
  <si>
    <t>BASE</t>
  </si>
  <si>
    <t>COUCHBASE INC</t>
  </si>
  <si>
    <t>BLFY</t>
  </si>
  <si>
    <t>BLUE FOUNDRY BANCORP</t>
  </si>
  <si>
    <t>BSGA</t>
  </si>
  <si>
    <t>BLUE SAFARI GROUP ACQ CORP</t>
  </si>
  <si>
    <t>CADL</t>
  </si>
  <si>
    <t>CANDEL THERAPEUTICS INC</t>
  </si>
  <si>
    <t>CPAR</t>
  </si>
  <si>
    <t>CATALYST PARTNERS ACQ CORP</t>
  </si>
  <si>
    <t>CRBU</t>
  </si>
  <si>
    <t>CARIBOU BIOSCIENCES INC</t>
  </si>
  <si>
    <t>CULL</t>
  </si>
  <si>
    <t>CULLMAN BANCORP INC</t>
  </si>
  <si>
    <t>DALS</t>
  </si>
  <si>
    <t>DA32 LIFE SCIENCE TECH ACQ CORP</t>
  </si>
  <si>
    <t>DPRO</t>
  </si>
  <si>
    <t>DRAGANFLY INC</t>
  </si>
  <si>
    <t>EVCM</t>
  </si>
  <si>
    <t>EVERCOMMERCE INC</t>
  </si>
  <si>
    <t>REUN</t>
  </si>
  <si>
    <t>REUNION NEUROSCIENCE INC</t>
  </si>
  <si>
    <t>GAMB</t>
  </si>
  <si>
    <t>GAMBLING COM GROUP LTD</t>
  </si>
  <si>
    <t>HOLO</t>
  </si>
  <si>
    <t>MICROCLOUD HOLOGRAM INC</t>
  </si>
  <si>
    <t>HCWB</t>
  </si>
  <si>
    <t>HCW BIOLOGICS INC</t>
  </si>
  <si>
    <t>HEPS</t>
  </si>
  <si>
    <t>D MARKET ELCTRNCS SRVCS &amp; TRDNG</t>
  </si>
  <si>
    <t>HOOD</t>
  </si>
  <si>
    <t>ROBINHOOD MARKETS INC</t>
  </si>
  <si>
    <t>HIVE</t>
  </si>
  <si>
    <t>HIVE BLOCKCHAIN TECHNOLOGIES LTD</t>
  </si>
  <si>
    <t>HYDR</t>
  </si>
  <si>
    <t>ICVX</t>
  </si>
  <si>
    <t>ICOSAVAX INC</t>
  </si>
  <si>
    <t>IINN</t>
  </si>
  <si>
    <t>INSPIRA TECHNOLOGIES OXY BHN LTD</t>
  </si>
  <si>
    <t>IMGO</t>
  </si>
  <si>
    <t>IMAGO BIOSCIENCES INC</t>
  </si>
  <si>
    <t>IMRX</t>
  </si>
  <si>
    <t>IMMUNEERING CORP</t>
  </si>
  <si>
    <t>INAB</t>
  </si>
  <si>
    <t>IN8BIO INC</t>
  </si>
  <si>
    <t>KAVL</t>
  </si>
  <si>
    <t>KAIVAL BRANDS INNOVATIONS GP INC</t>
  </si>
  <si>
    <t>KLTR</t>
  </si>
  <si>
    <t>KALTURA INC</t>
  </si>
  <si>
    <t>KROP</t>
  </si>
  <si>
    <t>MCAF</t>
  </si>
  <si>
    <t>MOUNTAIN CREST ACQ CORP IV</t>
  </si>
  <si>
    <t>CASY</t>
  </si>
  <si>
    <t>CASEYS GENERAL STORES INC</t>
  </si>
  <si>
    <t>MINM</t>
  </si>
  <si>
    <t>MINIM INC</t>
  </si>
  <si>
    <t>MMMB</t>
  </si>
  <si>
    <t>MAMAMANCINIS HOLDINGS INC</t>
  </si>
  <si>
    <t>MXCT</t>
  </si>
  <si>
    <t>MAXCYTE INC</t>
  </si>
  <si>
    <t>NECB</t>
  </si>
  <si>
    <t>NORTHEAST CMNTY BANCORP INC MD</t>
  </si>
  <si>
    <t>NUVL</t>
  </si>
  <si>
    <t>NUVALENT INC</t>
  </si>
  <si>
    <t>NYXH</t>
  </si>
  <si>
    <t>NYXOAH S A</t>
  </si>
  <si>
    <t>OB</t>
  </si>
  <si>
    <t>OUTBRAIN INC</t>
  </si>
  <si>
    <t>OMGA</t>
  </si>
  <si>
    <t>OMEGA THERAPEUTICS INC</t>
  </si>
  <si>
    <t>ORIA</t>
  </si>
  <si>
    <t>ORION BIOTECH OPPORTUNITIES CORP</t>
  </si>
  <si>
    <t>OTEC</t>
  </si>
  <si>
    <t>OCEANTECH ACQUISITIONS I CORP</t>
  </si>
  <si>
    <t>PBBK</t>
  </si>
  <si>
    <t>PB BANKSHARES INC</t>
  </si>
  <si>
    <t>QUBT</t>
  </si>
  <si>
    <t>QUANTUM COMPUTING INC</t>
  </si>
  <si>
    <t>RAM</t>
  </si>
  <si>
    <t>ARIES I ACQUISITION CORP</t>
  </si>
  <si>
    <t>RANI</t>
  </si>
  <si>
    <t>RANI THERAPEUTICS HOLDINGS INC</t>
  </si>
  <si>
    <t>REE</t>
  </si>
  <si>
    <t>R E E AUTOMOTIVE LTD</t>
  </si>
  <si>
    <t>RGC</t>
  </si>
  <si>
    <t>REGENCELL BIOSCIENCE HLDGS LTD</t>
  </si>
  <si>
    <t>RLYB</t>
  </si>
  <si>
    <t>RALLYBIO CORP</t>
  </si>
  <si>
    <t>RNAZ</t>
  </si>
  <si>
    <t>TRANSCODE THERAPEUTICS INC</t>
  </si>
  <si>
    <t>RPID</t>
  </si>
  <si>
    <t>RAPID MICRO BIOSYSTEMS INC</t>
  </si>
  <si>
    <t>RXST</t>
  </si>
  <si>
    <t>RXSIGHT INC</t>
  </si>
  <si>
    <t>SERA</t>
  </si>
  <si>
    <t>SERA PROGNOSTICS INC</t>
  </si>
  <si>
    <t>SGHT</t>
  </si>
  <si>
    <t>SIGHT SCIENCES INC</t>
  </si>
  <si>
    <t>SKYA</t>
  </si>
  <si>
    <t>SKYDECK ACQUISITION CORP</t>
  </si>
  <si>
    <t>SMIH</t>
  </si>
  <si>
    <t>SUMMIT HEALTHCARE ACQ CORP</t>
  </si>
  <si>
    <t>SNPO</t>
  </si>
  <si>
    <t>SNAP ONE HOLDINGS CORP</t>
  </si>
  <si>
    <t>SNTG</t>
  </si>
  <si>
    <t>SENTAGE HOLDINGS INC</t>
  </si>
  <si>
    <t>SOPH</t>
  </si>
  <si>
    <t>SOPHIA GENETICS S A</t>
  </si>
  <si>
    <t>TBLD</t>
  </si>
  <si>
    <t>THORNBURG INCOME BUILDER OPP TR</t>
  </si>
  <si>
    <t>TCBC</t>
  </si>
  <si>
    <t>TC BANCSHARES INC</t>
  </si>
  <si>
    <t>TCBS</t>
  </si>
  <si>
    <t>TEXAS COMMUNITY BANCSHARES INC</t>
  </si>
  <si>
    <t>EXC</t>
  </si>
  <si>
    <t>EXELON CORP</t>
  </si>
  <si>
    <t>TCRX</t>
  </si>
  <si>
    <t>TSCAN THERAPEUTICS INC</t>
  </si>
  <si>
    <t>TNYA</t>
  </si>
  <si>
    <t>TENAYA THERAPEUTICS INC</t>
  </si>
  <si>
    <t>UNCY</t>
  </si>
  <si>
    <t>UNICYCIVE THERAPEUTICS INC</t>
  </si>
  <si>
    <t>USCB</t>
  </si>
  <si>
    <t>U S C B FINANCIAL HLDGS INC</t>
  </si>
  <si>
    <t>VEEE</t>
  </si>
  <si>
    <t>TWIN VEE POWERCATS CO</t>
  </si>
  <si>
    <t>VEV</t>
  </si>
  <si>
    <t>VICINITY MOTOR CORP</t>
  </si>
  <si>
    <t>VRAR</t>
  </si>
  <si>
    <t>GLIMPSE GROUP INC</t>
  </si>
  <si>
    <t>WAVE</t>
  </si>
  <si>
    <t>ECO WAVE POWER GLOBAL A B PUBL</t>
  </si>
  <si>
    <t>ZENV</t>
  </si>
  <si>
    <t>ZENVIA INC</t>
  </si>
  <si>
    <t>WEBR</t>
  </si>
  <si>
    <t>WEBER INC</t>
  </si>
  <si>
    <t>IVVD</t>
  </si>
  <si>
    <t>INVIVYD INC</t>
  </si>
  <si>
    <t>FATBB</t>
  </si>
  <si>
    <t>CNP</t>
  </si>
  <si>
    <t>CENTERPOINT ENERGY INC</t>
  </si>
  <si>
    <t>CZOO</t>
  </si>
  <si>
    <t>CAZOO GROUP LTD</t>
  </si>
  <si>
    <t>ACRO</t>
  </si>
  <si>
    <t>ACROPOLIS INFRA ACQUISITION CORP</t>
  </si>
  <si>
    <t>BECO</t>
  </si>
  <si>
    <t>RSPY</t>
  </si>
  <si>
    <t>CYBN</t>
  </si>
  <si>
    <t>CYBIN INC</t>
  </si>
  <si>
    <t>SMIG</t>
  </si>
  <si>
    <t>XTR</t>
  </si>
  <si>
    <t>XRMI</t>
  </si>
  <si>
    <t>XCLR</t>
  </si>
  <si>
    <t>HEET</t>
  </si>
  <si>
    <t>IDW</t>
  </si>
  <si>
    <t>I D W MEDIA HOLDINGS</t>
  </si>
  <si>
    <t>JHMB</t>
  </si>
  <si>
    <t>LICY</t>
  </si>
  <si>
    <t>LI CYCLE HOLDINGS CORP</t>
  </si>
  <si>
    <t>FFND</t>
  </si>
  <si>
    <t>NORTHERN LIGHTS FUND TR II</t>
  </si>
  <si>
    <t>NDVG</t>
  </si>
  <si>
    <t>NSCS</t>
  </si>
  <si>
    <t>NWLG</t>
  </si>
  <si>
    <t>MIO</t>
  </si>
  <si>
    <t>PIONEER MUNI HI INC OPP FD INC</t>
  </si>
  <si>
    <t>BOAT</t>
  </si>
  <si>
    <t>VCLN</t>
  </si>
  <si>
    <t>ZECP</t>
  </si>
  <si>
    <t>ZACKS TRUST</t>
  </si>
  <si>
    <t>CORS</t>
  </si>
  <si>
    <t>CORSAIR PARTNERING CORP</t>
  </si>
  <si>
    <t>EOCW</t>
  </si>
  <si>
    <t>ELLIOTT OPPORTUNITY II CORP</t>
  </si>
  <si>
    <t>GLTA</t>
  </si>
  <si>
    <t>GALATA ACQUISITION CORP</t>
  </si>
  <si>
    <t>GSQB</t>
  </si>
  <si>
    <t>G SQUARED ASCEND II INC</t>
  </si>
  <si>
    <t>RONI</t>
  </si>
  <si>
    <t>RICE ACQUISITION CORP II</t>
  </si>
  <si>
    <t>RKLY</t>
  </si>
  <si>
    <t>ROCKLEY PHOTONICS HOLDINGS LTD</t>
  </si>
  <si>
    <t>AMBP</t>
  </si>
  <si>
    <t>ARDAGH METAL PACKAGING S A</t>
  </si>
  <si>
    <t>ABVC</t>
  </si>
  <si>
    <t>A B V C BIOPHARMA INC</t>
  </si>
  <si>
    <t>AUID</t>
  </si>
  <si>
    <t>AUTHID INC</t>
  </si>
  <si>
    <t>BRAG</t>
  </si>
  <si>
    <t>BRAGG GAMING GROUP INC</t>
  </si>
  <si>
    <t>BTCY</t>
  </si>
  <si>
    <t>BIOTRICITY INC</t>
  </si>
  <si>
    <t>KITT</t>
  </si>
  <si>
    <t>NAUTICUS ROBOTICS INC</t>
  </si>
  <si>
    <t>CLAY</t>
  </si>
  <si>
    <t>CHAVANT CAPITAL ACQ CORP</t>
  </si>
  <si>
    <t>CLBT</t>
  </si>
  <si>
    <t>CELLEBRITE DI LTD</t>
  </si>
  <si>
    <t>DFLI</t>
  </si>
  <si>
    <t>DRAGONFLY ENERGY HOLDINGS CORP</t>
  </si>
  <si>
    <t>CRDL</t>
  </si>
  <si>
    <t>CARDIOL THERAPEUTICS INC</t>
  </si>
  <si>
    <t>DATS</t>
  </si>
  <si>
    <t>DATCHAT INC</t>
  </si>
  <si>
    <t>DDI</t>
  </si>
  <si>
    <t>DOUBLEDOWN INTERACTIVE CO LTD</t>
  </si>
  <si>
    <t>DRAY</t>
  </si>
  <si>
    <t>MACONDRAY CAPITAL ACQ CORP I</t>
  </si>
  <si>
    <t>DRMA</t>
  </si>
  <si>
    <t>DERMATA THERAPEUTICS INC</t>
  </si>
  <si>
    <t>ELYM</t>
  </si>
  <si>
    <t>ELIEM THERAPEUTICS INC</t>
  </si>
  <si>
    <t>EWCZ</t>
  </si>
  <si>
    <t>EUROPEAN WAX CENTER INC</t>
  </si>
  <si>
    <t>FCUV</t>
  </si>
  <si>
    <t>FOCUS UNIVERSAL INC</t>
  </si>
  <si>
    <t>FICV</t>
  </si>
  <si>
    <t>FRONTIER INVESTMENT CORP</t>
  </si>
  <si>
    <t>GDEV</t>
  </si>
  <si>
    <t>GWII</t>
  </si>
  <si>
    <t>GOOD WORKS II ACQUISITION CORP</t>
  </si>
  <si>
    <t>HCNE</t>
  </si>
  <si>
    <t>JAWS HURRICANE ACQ CORP</t>
  </si>
  <si>
    <t>ICCM</t>
  </si>
  <si>
    <t>ICECURE MEDICAL LTD</t>
  </si>
  <si>
    <t>IMAQ</t>
  </si>
  <si>
    <t>INTERNATIONAL MEDIA ACQ CORP</t>
  </si>
  <si>
    <t>JUGG</t>
  </si>
  <si>
    <t>JAWS JUGGERNAUT ACQ CORP</t>
  </si>
  <si>
    <t>LITT</t>
  </si>
  <si>
    <t>LOGISTICS INNOVATION TECH CORP</t>
  </si>
  <si>
    <t>MITA</t>
  </si>
  <si>
    <t>COLISEUM ACQUISITION CORP</t>
  </si>
  <si>
    <t>SHFS</t>
  </si>
  <si>
    <t>SHF HOLDINGS INC</t>
  </si>
  <si>
    <t>OBT</t>
  </si>
  <si>
    <t>ORANGE COUNTY BANCORP INC</t>
  </si>
  <si>
    <t>OTMO</t>
  </si>
  <si>
    <t>OTONOMO TECHNOLOGIES LTD</t>
  </si>
  <si>
    <t>PALT</t>
  </si>
  <si>
    <t>PALTALK INC</t>
  </si>
  <si>
    <t>PETV</t>
  </si>
  <si>
    <t>PETVIVO HOLDINGS INC</t>
  </si>
  <si>
    <t>PMCB</t>
  </si>
  <si>
    <t>PHARMACYTE BIOTECH INC</t>
  </si>
  <si>
    <t>QCLR</t>
  </si>
  <si>
    <t>QRMI</t>
  </si>
  <si>
    <t>QTR</t>
  </si>
  <si>
    <t>RNW</t>
  </si>
  <si>
    <t>RENEW ENERGY GLOBAL PLC</t>
  </si>
  <si>
    <t>RNXT</t>
  </si>
  <si>
    <t>RENOVORX INC</t>
  </si>
  <si>
    <t>ROCG</t>
  </si>
  <si>
    <t>ROTH C H ACQUISITION IV CO</t>
  </si>
  <si>
    <t>SPRX</t>
  </si>
  <si>
    <t>SQL</t>
  </si>
  <si>
    <t>SEQLL INC</t>
  </si>
  <si>
    <t>SSBK</t>
  </si>
  <si>
    <t>SOUTHERN STATES BANCSHARES INC</t>
  </si>
  <si>
    <t>THCP</t>
  </si>
  <si>
    <t>THUNDER BRIDGE CAP PRTNR IV INC</t>
  </si>
  <si>
    <t>TRON</t>
  </si>
  <si>
    <t>CORNER GROWTH ACQUISITION CORP 2</t>
  </si>
  <si>
    <t>VQS</t>
  </si>
  <si>
    <t>V I Q SOLUTIONS INC</t>
  </si>
  <si>
    <t>WKSP</t>
  </si>
  <si>
    <t>WORKSPORT LTD</t>
  </si>
  <si>
    <t>ZEST</t>
  </si>
  <si>
    <t>ECOARK HOLDINGS INC</t>
  </si>
  <si>
    <t>ZT</t>
  </si>
  <si>
    <t>ZIMMER ENERGY TRANSIT ACQ CORP</t>
  </si>
  <si>
    <t>GREE</t>
  </si>
  <si>
    <t>GREENIDGE GENERATION HLDGS INC</t>
  </si>
  <si>
    <t>BROS</t>
  </si>
  <si>
    <t>DUTCH BROS INC</t>
  </si>
  <si>
    <t>DH</t>
  </si>
  <si>
    <t>DEFINITIVE HEALTHCARE CORP</t>
  </si>
  <si>
    <t>PRCT</t>
  </si>
  <si>
    <t>PROCEPT BIOROBOTICS CORP</t>
  </si>
  <si>
    <t>TWKS</t>
  </si>
  <si>
    <t>THOUGHTWORKS HOLDING INC</t>
  </si>
  <si>
    <t>FORG</t>
  </si>
  <si>
    <t>FORGEROCK INC</t>
  </si>
  <si>
    <t>FRSH</t>
  </si>
  <si>
    <t>FRESHWORKS INC</t>
  </si>
  <si>
    <t>TOST</t>
  </si>
  <si>
    <t>TOAST INC</t>
  </si>
  <si>
    <t>STER</t>
  </si>
  <si>
    <t>STERLING CHECK CORP</t>
  </si>
  <si>
    <t>CWAN</t>
  </si>
  <si>
    <t>CLEARWATER ANALYTICS HLDGS INC</t>
  </si>
  <si>
    <t>SLVM</t>
  </si>
  <si>
    <t>SYLVAMO CORP</t>
  </si>
  <si>
    <t>AMPL</t>
  </si>
  <si>
    <t>AMPLITUDE INC</t>
  </si>
  <si>
    <t>WRBY</t>
  </si>
  <si>
    <t>WARBY PARKER INC</t>
  </si>
  <si>
    <t>ACT</t>
  </si>
  <si>
    <t>ENACT HOLDINGS INC</t>
  </si>
  <si>
    <t>OABI</t>
  </si>
  <si>
    <t>OMNIAB INC</t>
  </si>
  <si>
    <t>ALPA</t>
  </si>
  <si>
    <t>ALPHA HEALTHCARE ACQ CORP III</t>
  </si>
  <si>
    <t>AMCI</t>
  </si>
  <si>
    <t>A M C I ACQUISITION CORP II</t>
  </si>
  <si>
    <t>APAC</t>
  </si>
  <si>
    <t>STONEBRIDGE ACQUISITION CORP</t>
  </si>
  <si>
    <t>APTM</t>
  </si>
  <si>
    <t>ALPHA PARTNERS TECH MERGER CORP</t>
  </si>
  <si>
    <t>ARBK</t>
  </si>
  <si>
    <t>ARGO BLOCKCHAIN PLC</t>
  </si>
  <si>
    <t>ARQQ</t>
  </si>
  <si>
    <t>ARQIT QUANTUM INC</t>
  </si>
  <si>
    <t>ASPA</t>
  </si>
  <si>
    <t>ABRI S P A C I INC</t>
  </si>
  <si>
    <t>BLNG</t>
  </si>
  <si>
    <t>BELONG ACQUISITION CORP</t>
  </si>
  <si>
    <t>BRLT</t>
  </si>
  <si>
    <t>BRILLIANT EARTH GROUP INC</t>
  </si>
  <si>
    <t>BSCV</t>
  </si>
  <si>
    <t>BSJT</t>
  </si>
  <si>
    <t>BSMV</t>
  </si>
  <si>
    <t>BTCS</t>
  </si>
  <si>
    <t>B T C S INC</t>
  </si>
  <si>
    <t>BWC</t>
  </si>
  <si>
    <t>BLUE WHALE ACQUISITION CORP I</t>
  </si>
  <si>
    <t>CCSI</t>
  </si>
  <si>
    <t>CONSENSUS CLOUD SOLUTIONS INC</t>
  </si>
  <si>
    <t>PET</t>
  </si>
  <si>
    <t>WAG GROUP CO</t>
  </si>
  <si>
    <t>CLOE</t>
  </si>
  <si>
    <t>CLOVER LEAF CAPITAL CORP</t>
  </si>
  <si>
    <t>CPAA</t>
  </si>
  <si>
    <t>CONYERS PARK III ACQ CORP</t>
  </si>
  <si>
    <t>DICE</t>
  </si>
  <si>
    <t>DICE THERAPEUTICS INC</t>
  </si>
  <si>
    <t>DWAC</t>
  </si>
  <si>
    <t>DIGITAL WORLD ACQUISITION CORP</t>
  </si>
  <si>
    <t>IDA</t>
  </si>
  <si>
    <t>IDACORP INC</t>
  </si>
  <si>
    <t>EZFL</t>
  </si>
  <si>
    <t>EZFILL HOLDINGS INC</t>
  </si>
  <si>
    <t>GFAI</t>
  </si>
  <si>
    <t>GUARDFORCE AI CO LTD</t>
  </si>
  <si>
    <t>GSD</t>
  </si>
  <si>
    <t>GLOBAL SYSTEMS DYNAMICS INC</t>
  </si>
  <si>
    <t>HLTH</t>
  </si>
  <si>
    <t>CUE HEALTH INC</t>
  </si>
  <si>
    <t>HWEL</t>
  </si>
  <si>
    <t>HEALTHWELL ACQUISITION CORP I</t>
  </si>
  <si>
    <t>INCR</t>
  </si>
  <si>
    <t>INTERCURE LTD</t>
  </si>
  <si>
    <t>PFE</t>
  </si>
  <si>
    <t>PFIZER INC</t>
  </si>
  <si>
    <t>IONM</t>
  </si>
  <si>
    <t>ASSURE HOLDINGS CORP</t>
  </si>
  <si>
    <t>KTTA</t>
  </si>
  <si>
    <t>PASITHEA THERAPEUTICS CORP</t>
  </si>
  <si>
    <t>LILM</t>
  </si>
  <si>
    <t>LILIUM N V</t>
  </si>
  <si>
    <t>LMDX</t>
  </si>
  <si>
    <t>LUMIRADX LTD</t>
  </si>
  <si>
    <t>LWLG</t>
  </si>
  <si>
    <t>LIGHTWAVE LOGIC INC</t>
  </si>
  <si>
    <t>MEAC</t>
  </si>
  <si>
    <t>MERCURY ECOMMERCE ACQ CORP</t>
  </si>
  <si>
    <t>MEKA</t>
  </si>
  <si>
    <t>MELI KASZEK PIONEER CORP</t>
  </si>
  <si>
    <t>MIGI</t>
  </si>
  <si>
    <t>MAWSON INFRASTRUCTURE GROUP INC</t>
  </si>
  <si>
    <t>NOVV</t>
  </si>
  <si>
    <t>NOVA VISION ACQUISITION CORP</t>
  </si>
  <si>
    <t>OLPX</t>
  </si>
  <si>
    <t>OLAPLEX HOLDINGS INC</t>
  </si>
  <si>
    <t>OMQS</t>
  </si>
  <si>
    <t>OMNIQ CORP</t>
  </si>
  <si>
    <t>PFTA</t>
  </si>
  <si>
    <t>PORTAGE FINTECH ACQ CORP</t>
  </si>
  <si>
    <t>PROC</t>
  </si>
  <si>
    <t>PROCAPS GROUP S A</t>
  </si>
  <si>
    <t>RAYS</t>
  </si>
  <si>
    <t>RELY</t>
  </si>
  <si>
    <t>REMITLY GLOBAL INC</t>
  </si>
  <si>
    <t>SGML</t>
  </si>
  <si>
    <t>SIGMA LITHIUM CORP</t>
  </si>
  <si>
    <t>SOVO</t>
  </si>
  <si>
    <t>SOVOS BRANDS INC</t>
  </si>
  <si>
    <t>SRAD</t>
  </si>
  <si>
    <t>SPORTRADAR GROUP A G</t>
  </si>
  <si>
    <t>NOGN</t>
  </si>
  <si>
    <t>NOGIN INC</t>
  </si>
  <si>
    <t>SWSS</t>
  </si>
  <si>
    <t>SPRINGWATER SPECIAL SIT CORP</t>
  </si>
  <si>
    <t>THRN</t>
  </si>
  <si>
    <t>THORNE HEALTHTECH INC</t>
  </si>
  <si>
    <t>TWCB</t>
  </si>
  <si>
    <t>BILANDER ACQUISITION CORP</t>
  </si>
  <si>
    <t>TYRA</t>
  </si>
  <si>
    <t>TYRA BIOSCIENCES INC</t>
  </si>
  <si>
    <t>UPTD</t>
  </si>
  <si>
    <t>TRADEUP ACQUISITION CORP</t>
  </si>
  <si>
    <t>VBNK</t>
  </si>
  <si>
    <t>VERSABANK</t>
  </si>
  <si>
    <t>WNDY</t>
  </si>
  <si>
    <t>XPAX</t>
  </si>
  <si>
    <t>XPAC ACQUISITION CORP</t>
  </si>
  <si>
    <t>AKA</t>
  </si>
  <si>
    <t>A K A BRANDS HOLDING CORP</t>
  </si>
  <si>
    <t>JRNY</t>
  </si>
  <si>
    <t>BCIM</t>
  </si>
  <si>
    <t>PSIL</t>
  </si>
  <si>
    <t>DSCF</t>
  </si>
  <si>
    <t>AVLV</t>
  </si>
  <si>
    <t>AVRE</t>
  </si>
  <si>
    <t>AVIV</t>
  </si>
  <si>
    <t>AVES</t>
  </si>
  <si>
    <t>BIDS</t>
  </si>
  <si>
    <t>ECAT</t>
  </si>
  <si>
    <t>BLACKROCK E S G CAPITAL ALL TR</t>
  </si>
  <si>
    <t>DFIV</t>
  </si>
  <si>
    <t>DFAX</t>
  </si>
  <si>
    <t>DOZR</t>
  </si>
  <si>
    <t>FNGG</t>
  </si>
  <si>
    <t>RIET</t>
  </si>
  <si>
    <t>BSEA</t>
  </si>
  <si>
    <t>ESMT</t>
  </si>
  <si>
    <t>ENGAGESMART INC</t>
  </si>
  <si>
    <t>FMQQ</t>
  </si>
  <si>
    <t>CRPT</t>
  </si>
  <si>
    <t>YSEP</t>
  </si>
  <si>
    <t>QSPT</t>
  </si>
  <si>
    <t>FEDM</t>
  </si>
  <si>
    <t>FEUS</t>
  </si>
  <si>
    <t>GTEK</t>
  </si>
  <si>
    <t>HCOM</t>
  </si>
  <si>
    <t>HSUN</t>
  </si>
  <si>
    <t>JXN</t>
  </si>
  <si>
    <t>JACKSON FINANCIAL INC</t>
  </si>
  <si>
    <t>JZRO</t>
  </si>
  <si>
    <t>SXUS</t>
  </si>
  <si>
    <t>SSPX</t>
  </si>
  <si>
    <t>BNDD</t>
  </si>
  <si>
    <t>DBEH</t>
  </si>
  <si>
    <t>LITMAN GREGORY FUNDS TRUST</t>
  </si>
  <si>
    <t>NFGC</t>
  </si>
  <si>
    <t>NEW FOUND GOLD CORP</t>
  </si>
  <si>
    <t>WLTH</t>
  </si>
  <si>
    <t>HOM</t>
  </si>
  <si>
    <t>SAVN</t>
  </si>
  <si>
    <t>NUGO</t>
  </si>
  <si>
    <t>DAT</t>
  </si>
  <si>
    <t>MAKX</t>
  </si>
  <si>
    <t>CTEX</t>
  </si>
  <si>
    <t>CYA</t>
  </si>
  <si>
    <t>TYA</t>
  </si>
  <si>
    <t>SSFI</t>
  </si>
  <si>
    <t>TAGG</t>
  </si>
  <si>
    <t>TOTR</t>
  </si>
  <si>
    <t>APXH</t>
  </si>
  <si>
    <t>USVT</t>
  </si>
  <si>
    <t>ULTIMUS MANAGERS TRUST</t>
  </si>
  <si>
    <t>WRAC</t>
  </si>
  <si>
    <t>WILLIAMS ROWLAND ACQ CORP</t>
  </si>
  <si>
    <t>BSAQ</t>
  </si>
  <si>
    <t>BLACK SPADE ACQUISITION CO</t>
  </si>
  <si>
    <t>JATT</t>
  </si>
  <si>
    <t>J A T T ACQUISITION CORP</t>
  </si>
  <si>
    <t>MTAL</t>
  </si>
  <si>
    <t>METALS ACQUISITION CORP</t>
  </si>
  <si>
    <t>TRTL</t>
  </si>
  <si>
    <t>TORTOISEECOFIN ACQ CORP III</t>
  </si>
  <si>
    <t>ONON</t>
  </si>
  <si>
    <t>ON HOLDING AG</t>
  </si>
  <si>
    <t>VLN</t>
  </si>
  <si>
    <t>VALENS SEMICONDUCTOR LTD</t>
  </si>
  <si>
    <t>LTH</t>
  </si>
  <si>
    <t>LIFE TIME GROUP HOLDINGS INC</t>
  </si>
  <si>
    <t>FBRT</t>
  </si>
  <si>
    <t>FRANKLIN B S P REALTY TRUST INC</t>
  </si>
  <si>
    <t>AVDX</t>
  </si>
  <si>
    <t>AVIDXCHANGE HOLDINGS INC</t>
  </si>
  <si>
    <t>GTLB</t>
  </si>
  <si>
    <t>GITLAB INC</t>
  </si>
  <si>
    <t>PTLO</t>
  </si>
  <si>
    <t>PORTILLOS INC</t>
  </si>
  <si>
    <t>ENFN</t>
  </si>
  <si>
    <t>ENFUSION INC</t>
  </si>
  <si>
    <t>INFA</t>
  </si>
  <si>
    <t>INFORMATICA INC</t>
  </si>
  <si>
    <t>FLNC</t>
  </si>
  <si>
    <t>FLUENCE ENERGY INC</t>
  </si>
  <si>
    <t>DTC</t>
  </si>
  <si>
    <t>SOLO BRANDS INC</t>
  </si>
  <si>
    <t>KD</t>
  </si>
  <si>
    <t>KYNDRYL HOLDINGS INC</t>
  </si>
  <si>
    <t>SIXO</t>
  </si>
  <si>
    <t>ARIS</t>
  </si>
  <si>
    <t>ARIS WATER SOLUTIONS INC</t>
  </si>
  <si>
    <t>OZ</t>
  </si>
  <si>
    <t>BELPOINTE PREP LLC</t>
  </si>
  <si>
    <t>BXSL</t>
  </si>
  <si>
    <t>BLACKSTONE SECURED LENDING FUND</t>
  </si>
  <si>
    <t>CION</t>
  </si>
  <si>
    <t>C I O N INVESTMENT CORP</t>
  </si>
  <si>
    <t>CNDA</t>
  </si>
  <si>
    <t>CONCORD ACQUISITION CORP II</t>
  </si>
  <si>
    <t>RUFF</t>
  </si>
  <si>
    <t>EMR</t>
  </si>
  <si>
    <t>EMERSON ELECTRIC CO</t>
  </si>
  <si>
    <t>MTVR</t>
  </si>
  <si>
    <t>FDRV</t>
  </si>
  <si>
    <t>FDHT</t>
  </si>
  <si>
    <t>FCLD</t>
  </si>
  <si>
    <t>FRNW</t>
  </si>
  <si>
    <t>BUFT</t>
  </si>
  <si>
    <t>JNJ</t>
  </si>
  <si>
    <t>JOHNSON &amp; JOHNSON</t>
  </si>
  <si>
    <t>BUFG</t>
  </si>
  <si>
    <t>MMSC</t>
  </si>
  <si>
    <t>HRT</t>
  </si>
  <si>
    <t>HIRERIGHT HOLDINGS CORP</t>
  </si>
  <si>
    <t>OCEN</t>
  </si>
  <si>
    <t>CLNR</t>
  </si>
  <si>
    <t>EQUL</t>
  </si>
  <si>
    <t>XDOC</t>
  </si>
  <si>
    <t>QTOC</t>
  </si>
  <si>
    <t>EOCT</t>
  </si>
  <si>
    <t>IOCT</t>
  </si>
  <si>
    <t>BUFF</t>
  </si>
  <si>
    <t>EPRF</t>
  </si>
  <si>
    <t>XTOC</t>
  </si>
  <si>
    <t>XBOC</t>
  </si>
  <si>
    <t>INAQ</t>
  </si>
  <si>
    <t>INSIGHT ACQUISITION CORP</t>
  </si>
  <si>
    <t>IVT</t>
  </si>
  <si>
    <t>INVENTRUST PROPERTIES CORP</t>
  </si>
  <si>
    <t>BLKC</t>
  </si>
  <si>
    <t>SATO</t>
  </si>
  <si>
    <t>KORE</t>
  </si>
  <si>
    <t>KORE GROUP HOLDINGS INC</t>
  </si>
  <si>
    <t>KCCA</t>
  </si>
  <si>
    <t>KEUA</t>
  </si>
  <si>
    <t>MEGI</t>
  </si>
  <si>
    <t>MAINSTAY CBRE GLOBAL INF MEGA FD</t>
  </si>
  <si>
    <t>FLRT</t>
  </si>
  <si>
    <t>PSFO</t>
  </si>
  <si>
    <t>PSMO</t>
  </si>
  <si>
    <t>PSCQ</t>
  </si>
  <si>
    <t>PX</t>
  </si>
  <si>
    <t>P10 INC</t>
  </si>
  <si>
    <t>PRBM</t>
  </si>
  <si>
    <t>PARABELLUM ACQUISITION CORP</t>
  </si>
  <si>
    <t>FNA</t>
  </si>
  <si>
    <t>PARAGON 28 INC</t>
  </si>
  <si>
    <t>BITO</t>
  </si>
  <si>
    <t>TINY</t>
  </si>
  <si>
    <t>TINT</t>
  </si>
  <si>
    <t>OND</t>
  </si>
  <si>
    <t>PINK</t>
  </si>
  <si>
    <t>SONX</t>
  </si>
  <si>
    <t>SONENDO INC</t>
  </si>
  <si>
    <t>TDCX</t>
  </si>
  <si>
    <t>T D C X INC</t>
  </si>
  <si>
    <t>RISR</t>
  </si>
  <si>
    <t>TCN</t>
  </si>
  <si>
    <t>TRICON RESIDENTIAL INC</t>
  </si>
  <si>
    <t>MOTE</t>
  </si>
  <si>
    <t>BTCR</t>
  </si>
  <si>
    <t>VOLT ETF TRUST</t>
  </si>
  <si>
    <t>AFTR</t>
  </si>
  <si>
    <t>AFTERNEXT HEALTHTECH ACQ CORP</t>
  </si>
  <si>
    <t>WAVC</t>
  </si>
  <si>
    <t>WAVERLEY CAPITAL ACQ CORP 1</t>
  </si>
  <si>
    <t>BBLN</t>
  </si>
  <si>
    <t>BABYLON HOLDINGS LTD</t>
  </si>
  <si>
    <t>IHS</t>
  </si>
  <si>
    <t>I H S HOLDING LTD</t>
  </si>
  <si>
    <t>KCGI</t>
  </si>
  <si>
    <t>KENSINGTON CAPITAL ACQ CORP V</t>
  </si>
  <si>
    <t>WQGA</t>
  </si>
  <si>
    <t>WORLD QUANTUM GROWTH ACQ CORP</t>
  </si>
  <si>
    <t>TSE</t>
  </si>
  <si>
    <t>TRINSEO PLC</t>
  </si>
  <si>
    <t>WBX</t>
  </si>
  <si>
    <t>WALLBOX N V</t>
  </si>
  <si>
    <t>SUBS</t>
  </si>
  <si>
    <t>AIP</t>
  </si>
  <si>
    <t>ARTERIS INC</t>
  </si>
  <si>
    <t>AIRS</t>
  </si>
  <si>
    <t>AIRSCULPT TECHNOLOGIES INC</t>
  </si>
  <si>
    <t>ALPP</t>
  </si>
  <si>
    <t>ALPINE 4 HOLDINGS INC</t>
  </si>
  <si>
    <t>APMI</t>
  </si>
  <si>
    <t>AXONPRIME INFRAST ACQ CORP</t>
  </si>
  <si>
    <t>ARBE</t>
  </si>
  <si>
    <t>ARBE ROBOTICS LTD</t>
  </si>
  <si>
    <t>ASTL</t>
  </si>
  <si>
    <t>ALGOMA STEEL GROUP INC</t>
  </si>
  <si>
    <t>AUGX</t>
  </si>
  <si>
    <t>AUGMEDIX INC</t>
  </si>
  <si>
    <t>AURA</t>
  </si>
  <si>
    <t>AURA BIOSCIENCES INC</t>
  </si>
  <si>
    <t>BBLG</t>
  </si>
  <si>
    <t>BONE BIOLOGICS CORP</t>
  </si>
  <si>
    <t>BFRI</t>
  </si>
  <si>
    <t>BIOFRONTERA INC</t>
  </si>
  <si>
    <t>BNIX</t>
  </si>
  <si>
    <t>BANNIX ACQUISITION CORP</t>
  </si>
  <si>
    <t>BNNR</t>
  </si>
  <si>
    <t>BANNER ACQUISITION CORP</t>
  </si>
  <si>
    <t>BTF</t>
  </si>
  <si>
    <t>VALKYRIE E T F TRUST II</t>
  </si>
  <si>
    <t>CCAI</t>
  </si>
  <si>
    <t>CASCADIA ACQUISITION CORP</t>
  </si>
  <si>
    <t>CENQ</t>
  </si>
  <si>
    <t>CENAQ ENERGY CORP</t>
  </si>
  <si>
    <t>CGTX</t>
  </si>
  <si>
    <t>COGNITION THERAPEUTICS INC</t>
  </si>
  <si>
    <t>CLST</t>
  </si>
  <si>
    <t>CATALYST BANCORP INC</t>
  </si>
  <si>
    <t>CNTX</t>
  </si>
  <si>
    <t>CONTEXT THERAPEUTICS INC</t>
  </si>
  <si>
    <t>COCO</t>
  </si>
  <si>
    <t>VITA COCO CO INC</t>
  </si>
  <si>
    <t>CYN</t>
  </si>
  <si>
    <t>CYNGN INC</t>
  </si>
  <si>
    <t>DCRD</t>
  </si>
  <si>
    <t>DECARBONIZATION PL ACQ CORP IV</t>
  </si>
  <si>
    <t>DTRT</t>
  </si>
  <si>
    <t>DTRT HEALTH ACQUISITION CORP</t>
  </si>
  <si>
    <t>EXAI</t>
  </si>
  <si>
    <t>EXSCIENTIA PLC</t>
  </si>
  <si>
    <t>FWRG</t>
  </si>
  <si>
    <t>FIRST WATCH RESTAURANT GROUP INC</t>
  </si>
  <si>
    <t>GET</t>
  </si>
  <si>
    <t>GETNET ADQUIRENCIA E SERVICOS</t>
  </si>
  <si>
    <t>GFS</t>
  </si>
  <si>
    <t>GLOBALFOUNDRIES INC</t>
  </si>
  <si>
    <t>GIPR</t>
  </si>
  <si>
    <t>GENERATION INCOME PROPERTIES INC</t>
  </si>
  <si>
    <t>GTR</t>
  </si>
  <si>
    <t>HCTI</t>
  </si>
  <si>
    <t>HEALTHCARE TRIANGLE INC</t>
  </si>
  <si>
    <t>INKT</t>
  </si>
  <si>
    <t>MINK THERAPEUTICS INC</t>
  </si>
  <si>
    <t>ISO</t>
  </si>
  <si>
    <t>ISOPLEXIS CORP</t>
  </si>
  <si>
    <t>JAQC</t>
  </si>
  <si>
    <t>JUPITER ACQUISITION CORP</t>
  </si>
  <si>
    <t>LUCD</t>
  </si>
  <si>
    <t>LUCID DIAGNOSTICS INC</t>
  </si>
  <si>
    <t>LYLT</t>
  </si>
  <si>
    <t>LOYALTY VENTURES INC</t>
  </si>
  <si>
    <t>MDCP</t>
  </si>
  <si>
    <t>MEOA</t>
  </si>
  <si>
    <t>MINORITY EQUALITY OPP ACQ INC</t>
  </si>
  <si>
    <t>MRAI</t>
  </si>
  <si>
    <t>MARPAI INC</t>
  </si>
  <si>
    <t>NN</t>
  </si>
  <si>
    <t>NEXTNAV INC</t>
  </si>
  <si>
    <t>NTRB</t>
  </si>
  <si>
    <t>NUTRIBAND INC</t>
  </si>
  <si>
    <t>NVEI</t>
  </si>
  <si>
    <t>NUVEI CORP</t>
  </si>
  <si>
    <t>OXAC</t>
  </si>
  <si>
    <t>OXBRIDGE ACQUISITION CORP</t>
  </si>
  <si>
    <t>OXUS</t>
  </si>
  <si>
    <t>OXUS ACQUISITION CORP</t>
  </si>
  <si>
    <t>PONO</t>
  </si>
  <si>
    <t>PONO CAPITAL CORP</t>
  </si>
  <si>
    <t>PPHP</t>
  </si>
  <si>
    <t>P H P VENTURES ACQUISITION CORP</t>
  </si>
  <si>
    <t>PYXS</t>
  </si>
  <si>
    <t>PYXIS ONCOLOGY INC</t>
  </si>
  <si>
    <t>QQJG</t>
  </si>
  <si>
    <t>QQMG</t>
  </si>
  <si>
    <t>RENT</t>
  </si>
  <si>
    <t>RENT THE RUNWAY INC</t>
  </si>
  <si>
    <t>REVE</t>
  </si>
  <si>
    <t>ALPINE ACQUISITION CORP</t>
  </si>
  <si>
    <t>ROIV</t>
  </si>
  <si>
    <t>ROIVANT SCIENCES LTD</t>
  </si>
  <si>
    <t>RWAY</t>
  </si>
  <si>
    <t>RUNWAY GROWTH FINANCE CORP</t>
  </si>
  <si>
    <t>SDIG</t>
  </si>
  <si>
    <t>STRONGHOLD DIGITAL MINING INC</t>
  </si>
  <si>
    <t>SEAT</t>
  </si>
  <si>
    <t>VIVID SEATS INC</t>
  </si>
  <si>
    <t>THRX</t>
  </si>
  <si>
    <t>THESEUS PHARMACEUTICALS INC</t>
  </si>
  <si>
    <t>TPBA</t>
  </si>
  <si>
    <t>T P B ACQUISITION CORP I</t>
  </si>
  <si>
    <t>TRDA</t>
  </si>
  <si>
    <t>ENTRADA THERAPEUTICS INC</t>
  </si>
  <si>
    <t>TSVT</t>
  </si>
  <si>
    <t>2SEVENTY BIO INC</t>
  </si>
  <si>
    <t>UBND</t>
  </si>
  <si>
    <t>UCRD</t>
  </si>
  <si>
    <t>UDMY</t>
  </si>
  <si>
    <t>UDEMY INC</t>
  </si>
  <si>
    <t>UTRS</t>
  </si>
  <si>
    <t>MINERVA SURGICAL INC</t>
  </si>
  <si>
    <t>VCXA</t>
  </si>
  <si>
    <t>10X CAPITAL VENTURE ACQ CORP II</t>
  </si>
  <si>
    <t>VGFC</t>
  </si>
  <si>
    <t>VERY GOOD FOOD CO INC</t>
  </si>
  <si>
    <t>VLCN</t>
  </si>
  <si>
    <t>VOLCON INC</t>
  </si>
  <si>
    <t>VTYX</t>
  </si>
  <si>
    <t>VENTYX BIOSCIENCES INC</t>
  </si>
  <si>
    <t>WINV</t>
  </si>
  <si>
    <t>WINVEST ACQUISITION CORP</t>
  </si>
  <si>
    <t>XLO</t>
  </si>
  <si>
    <t>XILIO THERAPEUTICS INC</t>
  </si>
  <si>
    <t>XRTX</t>
  </si>
  <si>
    <t>XORTX THERAPEUTICS INC</t>
  </si>
  <si>
    <t>BIRD</t>
  </si>
  <si>
    <t>ALLBIRDS INC</t>
  </si>
  <si>
    <t>TLSA</t>
  </si>
  <si>
    <t>TIZIANA LIFE SCIENCES LTD</t>
  </si>
  <si>
    <t>ARHS</t>
  </si>
  <si>
    <t>ARHAUS INC</t>
  </si>
  <si>
    <t>NRDS</t>
  </si>
  <si>
    <t>NERDWALLET INC</t>
  </si>
  <si>
    <t>ONL</t>
  </si>
  <si>
    <t>ORION OFFICE REIT INC</t>
  </si>
  <si>
    <t>RIVN</t>
  </si>
  <si>
    <t>RIVIAN AUTOMOTIVE INC</t>
  </si>
  <si>
    <t>EXFY</t>
  </si>
  <si>
    <t>EXPENSIFY INC</t>
  </si>
  <si>
    <t>BRZE</t>
  </si>
  <si>
    <t>BRAZE INC</t>
  </si>
  <si>
    <t>SG</t>
  </si>
  <si>
    <t>SWEETGREEN INC</t>
  </si>
  <si>
    <t>AACI</t>
  </si>
  <si>
    <t>ARMADA ACQUISITION CORP I</t>
  </si>
  <si>
    <t>AEHA</t>
  </si>
  <si>
    <t>AESTHER HEALTHCARE ACQ CORP</t>
  </si>
  <si>
    <t>AERC</t>
  </si>
  <si>
    <t>AEROCLEAN TECHNOLOGIES INC</t>
  </si>
  <si>
    <t>AHI</t>
  </si>
  <si>
    <t>ADVANCED HEALTH INTELLIGENCE LTD</t>
  </si>
  <si>
    <t>ARTE</t>
  </si>
  <si>
    <t>ARTEMIS STRATEGIC INVEST CORP</t>
  </si>
  <si>
    <t>AVHI</t>
  </si>
  <si>
    <t>ACHARI VENTURES HLDGS CORP I</t>
  </si>
  <si>
    <t>BAFN</t>
  </si>
  <si>
    <t>BAYFIRST FINANCIAL CORP</t>
  </si>
  <si>
    <t>BEAT</t>
  </si>
  <si>
    <t>HEARTBEAM INC</t>
  </si>
  <si>
    <t>BHAC</t>
  </si>
  <si>
    <t>CRIXUS B H 3 ACQUISITION CO</t>
  </si>
  <si>
    <t>BJDX</t>
  </si>
  <si>
    <t>BLUEJAY DIAGNOSTICS INC</t>
  </si>
  <si>
    <t>BLBX</t>
  </si>
  <si>
    <t>BLACKBOXSTOCKS INC</t>
  </si>
  <si>
    <t>BLZE</t>
  </si>
  <si>
    <t>BACKBLAZE INC</t>
  </si>
  <si>
    <t>BMAQ</t>
  </si>
  <si>
    <t>BLOCKCHAIN MOON ACQ CORP</t>
  </si>
  <si>
    <t>BRTX</t>
  </si>
  <si>
    <t>BIORESTORATIVE THERAPIES INC</t>
  </si>
  <si>
    <t>BSFC</t>
  </si>
  <si>
    <t>BLUE STAR FOODS CORP</t>
  </si>
  <si>
    <t>BTBD</t>
  </si>
  <si>
    <t>B T BRANDS INC</t>
  </si>
  <si>
    <t>CIIG</t>
  </si>
  <si>
    <t>C I I G CAPITAL PARTNERS II INC</t>
  </si>
  <si>
    <t>GLW</t>
  </si>
  <si>
    <t>CORNING INC</t>
  </si>
  <si>
    <t>CMPX</t>
  </si>
  <si>
    <t>COMPASS THERAPEUTICS INC</t>
  </si>
  <si>
    <t>DERM</t>
  </si>
  <si>
    <t>JOURNEY MEDICAL CORP</t>
  </si>
  <si>
    <t>DGHI</t>
  </si>
  <si>
    <t>DIGIHOST TECHNOLOGY INC</t>
  </si>
  <si>
    <t>DRUG</t>
  </si>
  <si>
    <t>BRIGHT MINDS BIOSCIENCES INC</t>
  </si>
  <si>
    <t>ESMV</t>
  </si>
  <si>
    <t>FINW</t>
  </si>
  <si>
    <t>FINWISE BANCORP</t>
  </si>
  <si>
    <t>FNWD</t>
  </si>
  <si>
    <t>FINWARD BANCORP</t>
  </si>
  <si>
    <t>GATE</t>
  </si>
  <si>
    <t>MARBLEGATE ACQUISITION CORP</t>
  </si>
  <si>
    <t>GIAC</t>
  </si>
  <si>
    <t>GESHER I ACQUISITION CORP</t>
  </si>
  <si>
    <t>HCVI</t>
  </si>
  <si>
    <t>HENNESSY CAPITAL INV CORP VI</t>
  </si>
  <si>
    <t>HHGC</t>
  </si>
  <si>
    <t>H H G CAPITAL CORP</t>
  </si>
  <si>
    <t>HPLT</t>
  </si>
  <si>
    <t>HOME PLATE ACQUISITION CORP</t>
  </si>
  <si>
    <t>IBET</t>
  </si>
  <si>
    <t>IMPP</t>
  </si>
  <si>
    <t>IMPERIAL PETROLEUM INC</t>
  </si>
  <si>
    <t>IOBT</t>
  </si>
  <si>
    <t>IO BIOTECH INC</t>
  </si>
  <si>
    <t>IPAX</t>
  </si>
  <si>
    <t>INFLECTION POINT ACQ CORP</t>
  </si>
  <si>
    <t>IREN</t>
  </si>
  <si>
    <t>IRIS ENERGY LTD</t>
  </si>
  <si>
    <t>IXAQ</t>
  </si>
  <si>
    <t>I X ACQUISITION CORP</t>
  </si>
  <si>
    <t>JMAC</t>
  </si>
  <si>
    <t>MAXPRO CAPITAL ACQUISITION CORP</t>
  </si>
  <si>
    <t>LIAN</t>
  </si>
  <si>
    <t>LIANBIO</t>
  </si>
  <si>
    <t>LITM</t>
  </si>
  <si>
    <t>SNOW LAKE RESOURCES LTD</t>
  </si>
  <si>
    <t>LVLU</t>
  </si>
  <si>
    <t>LULUS FASHION LOUNGE HLDGS INC</t>
  </si>
  <si>
    <t>ISR</t>
  </si>
  <si>
    <t>ISORAY INC</t>
  </si>
  <si>
    <t>MCLD</t>
  </si>
  <si>
    <t>MCLOUD TECHNOLOGIES CORP</t>
  </si>
  <si>
    <t>MDXH</t>
  </si>
  <si>
    <t>MDXHEALTH S A</t>
  </si>
  <si>
    <t>MTRY</t>
  </si>
  <si>
    <t>MONTEREY BIO ACQUISITION CORP</t>
  </si>
  <si>
    <t>MYNA</t>
  </si>
  <si>
    <t>MYNARIC A G</t>
  </si>
  <si>
    <t>MYNZ</t>
  </si>
  <si>
    <t>MAINZ BIOMED B V</t>
  </si>
  <si>
    <t>OP</t>
  </si>
  <si>
    <t>OCEANPAL INC</t>
  </si>
  <si>
    <t>PBAX</t>
  </si>
  <si>
    <t>PHOENIX BIOTECH ACQ CORP</t>
  </si>
  <si>
    <t>PIK</t>
  </si>
  <si>
    <t>KIDPIK CORP</t>
  </si>
  <si>
    <t>RGF</t>
  </si>
  <si>
    <t>REAL GOOD FOOD CO INC</t>
  </si>
  <si>
    <t>SAMA</t>
  </si>
  <si>
    <t>SCHULTZE SPEC PUR ACQ CORP II</t>
  </si>
  <si>
    <t>SEV</t>
  </si>
  <si>
    <t>SONO GROUP N V</t>
  </si>
  <si>
    <t>SLVR</t>
  </si>
  <si>
    <t>SILVERSPAC INC</t>
  </si>
  <si>
    <t>SMAP</t>
  </si>
  <si>
    <t>SPORTSMAP TECH ACQUISITION CORP</t>
  </si>
  <si>
    <t>SOPA</t>
  </si>
  <si>
    <t>SOCIETY PASS INC</t>
  </si>
  <si>
    <t>SWAG</t>
  </si>
  <si>
    <t>STRAN &amp; CO INC</t>
  </si>
  <si>
    <t>SURG</t>
  </si>
  <si>
    <t>SURGEPAYS INC</t>
  </si>
  <si>
    <t>TCBX</t>
  </si>
  <si>
    <t>THIRD COAST BANCSHARES INC</t>
  </si>
  <si>
    <t>TGVC</t>
  </si>
  <si>
    <t>T G VENTURE ACQ CORP</t>
  </si>
  <si>
    <t>TIVC</t>
  </si>
  <si>
    <t>TIVIC HEALTH SYSTEMS INC</t>
  </si>
  <si>
    <t>TSAT</t>
  </si>
  <si>
    <t>TELESAT CORP</t>
  </si>
  <si>
    <t>VAXX</t>
  </si>
  <si>
    <t>VAXXINITY INC</t>
  </si>
  <si>
    <t>WEJO</t>
  </si>
  <si>
    <t>WEJO GROUP LTD</t>
  </si>
  <si>
    <t>PSDN</t>
  </si>
  <si>
    <t>BACA</t>
  </si>
  <si>
    <t>BERENSON ACQUISITION CORP I</t>
  </si>
  <si>
    <t>BRDS</t>
  </si>
  <si>
    <t>BIRD GLOBAL INC</t>
  </si>
  <si>
    <t>BMAC</t>
  </si>
  <si>
    <t>BLACK MOUNTAIN ACQ CORP</t>
  </si>
  <si>
    <t>CBL</t>
  </si>
  <si>
    <t>C B L &amp; ASSOCIATES PPTYS INC</t>
  </si>
  <si>
    <t>CDRE</t>
  </si>
  <si>
    <t>CADRE HOLDINGS INC</t>
  </si>
  <si>
    <t>CMTG</t>
  </si>
  <si>
    <t>CLAROS MORTGAGE TRUST INC</t>
  </si>
  <si>
    <t>RULE</t>
  </si>
  <si>
    <t>MFUL</t>
  </si>
  <si>
    <t>MOHR</t>
  </si>
  <si>
    <t>CTGO</t>
  </si>
  <si>
    <t>CONTANGO ORE INC</t>
  </si>
  <si>
    <t>DMYS</t>
  </si>
  <si>
    <t>DMY TECHNOLOGY GROUP INC VI</t>
  </si>
  <si>
    <t>DFNM</t>
  </si>
  <si>
    <t>DFIP</t>
  </si>
  <si>
    <t>DFSD</t>
  </si>
  <si>
    <t>DFCF</t>
  </si>
  <si>
    <t>TYNE</t>
  </si>
  <si>
    <t>DSAQ</t>
  </si>
  <si>
    <t>DIRECT SELLING ACQ CORP</t>
  </si>
  <si>
    <t>MSMR</t>
  </si>
  <si>
    <t>FLAG</t>
  </si>
  <si>
    <t>FIRST LIGHT ACQ GROUP INC</t>
  </si>
  <si>
    <t>FSIG</t>
  </si>
  <si>
    <t>GIA</t>
  </si>
  <si>
    <t>GIGCAPITAL5 INC</t>
  </si>
  <si>
    <t>GREI</t>
  </si>
  <si>
    <t>GDOC</t>
  </si>
  <si>
    <t>GBUY</t>
  </si>
  <si>
    <t>GUG</t>
  </si>
  <si>
    <t>GUGGENHEIM ACTIVE ALLO FUND</t>
  </si>
  <si>
    <t>HFGO</t>
  </si>
  <si>
    <t>HWKZ</t>
  </si>
  <si>
    <t>HAWKS ACQUISITION CORP</t>
  </si>
  <si>
    <t>RSPE</t>
  </si>
  <si>
    <t>LOCC</t>
  </si>
  <si>
    <t>LIVE OAK CRESTVIEW CLI ACQ CORP</t>
  </si>
  <si>
    <t>NMAI</t>
  </si>
  <si>
    <t>NUVEEN MULTI ASSET INCOME FUND</t>
  </si>
  <si>
    <t>SAEF</t>
  </si>
  <si>
    <t>SKE</t>
  </si>
  <si>
    <t>SKEENA RESOURCES LTD</t>
  </si>
  <si>
    <t>RHTX</t>
  </si>
  <si>
    <t>AHHX</t>
  </si>
  <si>
    <t>RHRX</t>
  </si>
  <si>
    <t>AMAX</t>
  </si>
  <si>
    <t>AQGX</t>
  </si>
  <si>
    <t>GLDX</t>
  </si>
  <si>
    <t>OALC</t>
  </si>
  <si>
    <t>USER</t>
  </si>
  <si>
    <t>USERTESTING INC</t>
  </si>
  <si>
    <t>GMET</t>
  </si>
  <si>
    <t>XBTF</t>
  </si>
  <si>
    <t>WEAV</t>
  </si>
  <si>
    <t>WEAVE COMMUNICATION INC</t>
  </si>
  <si>
    <t>CINT</t>
  </si>
  <si>
    <t>C I &amp; T INC</t>
  </si>
  <si>
    <t>NFYS</t>
  </si>
  <si>
    <t>ENPHYS ACQUISITION CORP</t>
  </si>
  <si>
    <t>LCW</t>
  </si>
  <si>
    <t>LEARN C W INVESTMENT CORP</t>
  </si>
  <si>
    <t>PRM</t>
  </si>
  <si>
    <t>PERIMETER SOLUTIONS S A</t>
  </si>
  <si>
    <t>CRGY</t>
  </si>
  <si>
    <t>CRESCENT ENERGY CO</t>
  </si>
  <si>
    <t>HCP</t>
  </si>
  <si>
    <t>HASHICORP INC</t>
  </si>
  <si>
    <t>IOT</t>
  </si>
  <si>
    <t>SAMSARA INC</t>
  </si>
  <si>
    <t>DOUG</t>
  </si>
  <si>
    <t>DOUGLAS ELLIMAN INC</t>
  </si>
  <si>
    <t>HOTL</t>
  </si>
  <si>
    <t>KELLY STRATEGIC ETF TRUST</t>
  </si>
  <si>
    <t>EATV</t>
  </si>
  <si>
    <t>ADVISORS SERIES TRUST</t>
  </si>
  <si>
    <t>RAYE</t>
  </si>
  <si>
    <t>RAYD</t>
  </si>
  <si>
    <t>QSWN</t>
  </si>
  <si>
    <t>APN</t>
  </si>
  <si>
    <t>APEIRON CAPITAL INVESTMENT CORP</t>
  </si>
  <si>
    <t>ACAQ</t>
  </si>
  <si>
    <t>ATHENA CONSUMER ACQ CORP</t>
  </si>
  <si>
    <t>BTHM</t>
  </si>
  <si>
    <t>BKCI</t>
  </si>
  <si>
    <t>BKUS</t>
  </si>
  <si>
    <t>BKIS</t>
  </si>
  <si>
    <t>BKES</t>
  </si>
  <si>
    <t>CNDB</t>
  </si>
  <si>
    <t>CONCORD ACQUISITION CORP III</t>
  </si>
  <si>
    <t>MSGR</t>
  </si>
  <si>
    <t>MNM</t>
  </si>
  <si>
    <t>SWAR</t>
  </si>
  <si>
    <t>RITA</t>
  </si>
  <si>
    <t>NTKI</t>
  </si>
  <si>
    <t>NDJI</t>
  </si>
  <si>
    <t>NSPI</t>
  </si>
  <si>
    <t>NFTZ</t>
  </si>
  <si>
    <t>KDRN</t>
  </si>
  <si>
    <t>WLTG</t>
  </si>
  <si>
    <t>UBCB</t>
  </si>
  <si>
    <t>FCSH</t>
  </si>
  <si>
    <t>FEDERATED HERMES E T F TRUST</t>
  </si>
  <si>
    <t>FHYS</t>
  </si>
  <si>
    <t>XDEC</t>
  </si>
  <si>
    <t>VINE</t>
  </si>
  <si>
    <t>FRESH VINE WINE INC</t>
  </si>
  <si>
    <t>VNAM</t>
  </si>
  <si>
    <t>GPAL</t>
  </si>
  <si>
    <t>INNO</t>
  </si>
  <si>
    <t>HARBOR E T F TRUST</t>
  </si>
  <si>
    <t>PPI</t>
  </si>
  <si>
    <t>INVESTMENT MANAGERS SERIES TR II</t>
  </si>
  <si>
    <t>TEMP</t>
  </si>
  <si>
    <t>JHPI</t>
  </si>
  <si>
    <t>JUN</t>
  </si>
  <si>
    <t>JUNIPER II CORP</t>
  </si>
  <si>
    <t>BAD</t>
  </si>
  <si>
    <t>GRZZ</t>
  </si>
  <si>
    <t>AILG</t>
  </si>
  <si>
    <t>AILV</t>
  </si>
  <si>
    <t>MEME</t>
  </si>
  <si>
    <t>MBSC</t>
  </si>
  <si>
    <t>M3 BRIGADE ACQUISITION III CORP</t>
  </si>
  <si>
    <t>VDNI</t>
  </si>
  <si>
    <t>DEIF</t>
  </si>
  <si>
    <t>FPAG</t>
  </si>
  <si>
    <t>NPFD</t>
  </si>
  <si>
    <t>NUVEEN VAR RATE PREF &amp; INC FUND</t>
  </si>
  <si>
    <t>TMFM</t>
  </si>
  <si>
    <t>TMFE</t>
  </si>
  <si>
    <t>TMFX</t>
  </si>
  <si>
    <t>YUMY</t>
  </si>
  <si>
    <t>WTAI</t>
  </si>
  <si>
    <t>GDMN</t>
  </si>
  <si>
    <t>ACDI</t>
  </si>
  <si>
    <t>ASCENDANT DIGITAL ACQ CORP III</t>
  </si>
  <si>
    <t>ICNC</t>
  </si>
  <si>
    <t>ICONIC SPORTS ACQ CORP</t>
  </si>
  <si>
    <t>NU</t>
  </si>
  <si>
    <t>NU HOLDINGS LTD</t>
  </si>
  <si>
    <t>PGSS</t>
  </si>
  <si>
    <t>PEGASUS DIGI MOBILITY ACQ CORP</t>
  </si>
  <si>
    <t>PHYT</t>
  </si>
  <si>
    <t>PYROPHYTE ACQUISITION CORP</t>
  </si>
  <si>
    <t>RCFA</t>
  </si>
  <si>
    <t>R C F ACQUISITION CORP</t>
  </si>
  <si>
    <t>RRAC</t>
  </si>
  <si>
    <t>RIGEL RESOURCE ACQ CORP</t>
  </si>
  <si>
    <t>SEDA</t>
  </si>
  <si>
    <t>S D C L EDGE ACQUISITION CORP</t>
  </si>
  <si>
    <t>PPG</t>
  </si>
  <si>
    <t>P P G INDUSTRIES INC</t>
  </si>
  <si>
    <t>TRAQ</t>
  </si>
  <si>
    <t>TRINE II ACQUISITION CORP</t>
  </si>
  <si>
    <t>TRIS</t>
  </si>
  <si>
    <t>TRISTAR ACQUISITION I CORP</t>
  </si>
  <si>
    <t>GOGN</t>
  </si>
  <si>
    <t>GOGREEN INVESTMENTS CORP</t>
  </si>
  <si>
    <t>EVTL</t>
  </si>
  <si>
    <t>VERTICAL AEROSPACE LTD</t>
  </si>
  <si>
    <t>ZGN</t>
  </si>
  <si>
    <t>ERMENEGILDO ZEGNA N V</t>
  </si>
  <si>
    <t>SSU</t>
  </si>
  <si>
    <t>S I G N A SPORTS UNITED N V</t>
  </si>
  <si>
    <t>PPL</t>
  </si>
  <si>
    <t>P P L CORP</t>
  </si>
  <si>
    <t>ADAL</t>
  </si>
  <si>
    <t>ANTHEMIS DIGITAL ACQ I CORP</t>
  </si>
  <si>
    <t>ADSE</t>
  </si>
  <si>
    <t>ADS TEC ENERGY PLC</t>
  </si>
  <si>
    <t>AEAE</t>
  </si>
  <si>
    <t>ALTENERGY ACQUISITION CORP</t>
  </si>
  <si>
    <t>ALLR</t>
  </si>
  <si>
    <t>ALLARITY THERAPEUTICS INC</t>
  </si>
  <si>
    <t>ARCK</t>
  </si>
  <si>
    <t>ARBOR RAPHA CAP BIOHLDGS CORP I</t>
  </si>
  <si>
    <t>ARIZ</t>
  </si>
  <si>
    <t>ARISZ ACQUISITION CORP</t>
  </si>
  <si>
    <t>AVAC</t>
  </si>
  <si>
    <t>AVALON ACQUISITION INC</t>
  </si>
  <si>
    <t>BCSA</t>
  </si>
  <si>
    <t>BLOCKCHAIN COIN ACQ CORP I</t>
  </si>
  <si>
    <t>BNOX</t>
  </si>
  <si>
    <t>BIONOMICS LTD</t>
  </si>
  <si>
    <t>CBRG</t>
  </si>
  <si>
    <t>CHAIN BRIDGE I</t>
  </si>
  <si>
    <t>CCTS</t>
  </si>
  <si>
    <t>CACTUS ACQUISITION CORP 1 LTD</t>
  </si>
  <si>
    <t>CDAQ</t>
  </si>
  <si>
    <t>COMPASS DIGITAL ACQ CORP</t>
  </si>
  <si>
    <t>CDRO</t>
  </si>
  <si>
    <t>CODERE ONLINE LUXEMBOURG S A</t>
  </si>
  <si>
    <t>CELZ</t>
  </si>
  <si>
    <t>CREATIVE MEDICAL TECH HLDGS INC</t>
  </si>
  <si>
    <t>CING</t>
  </si>
  <si>
    <t>CINGULATE INC</t>
  </si>
  <si>
    <t>DHAC</t>
  </si>
  <si>
    <t>DIGITAL HEALTH ACQUISITION CORP</t>
  </si>
  <si>
    <t>DMAQ</t>
  </si>
  <si>
    <t>DEEP MEDICINE ACQUISITION CORP</t>
  </si>
  <si>
    <t>DPCS</t>
  </si>
  <si>
    <t>D P CAP ACQUISITION CORP I</t>
  </si>
  <si>
    <t>ENER</t>
  </si>
  <si>
    <t>ACCRETION ACQUISITION CORP</t>
  </si>
  <si>
    <t>ENTF</t>
  </si>
  <si>
    <t>ENTERPRISE 4 0 TECH ACQ CORP</t>
  </si>
  <si>
    <t>ESAC</t>
  </si>
  <si>
    <t>ESGEN ACQUISITION CORP</t>
  </si>
  <si>
    <t>FATP</t>
  </si>
  <si>
    <t>FAT PROJECTS ACQUISITION CORP</t>
  </si>
  <si>
    <t>FHLT</t>
  </si>
  <si>
    <t>FUTURE HEALTH E S G CORP</t>
  </si>
  <si>
    <t>FIAC</t>
  </si>
  <si>
    <t>FOCUS IMPACT ACQUISITION CORP</t>
  </si>
  <si>
    <t>FIVR</t>
  </si>
  <si>
    <t>FNGR</t>
  </si>
  <si>
    <t>FINGERMOTION INC</t>
  </si>
  <si>
    <t>FNVT</t>
  </si>
  <si>
    <t>FINNOVATE ACQUISITION CORP</t>
  </si>
  <si>
    <t>RBT</t>
  </si>
  <si>
    <t>RUBICON TECHNOLOGIES INC</t>
  </si>
  <si>
    <t>FRLA</t>
  </si>
  <si>
    <t>FORTUNE RISE ACQUISITION CORP</t>
  </si>
  <si>
    <t>GFGF</t>
  </si>
  <si>
    <t>GLLI</t>
  </si>
  <si>
    <t>GLOBALINK INVESTMENT INC</t>
  </si>
  <si>
    <t>GNTA</t>
  </si>
  <si>
    <t>GENENTA SCIENCE S P A</t>
  </si>
  <si>
    <t>GRAB</t>
  </si>
  <si>
    <t>GRAB HOLDINGS LTD</t>
  </si>
  <si>
    <t>GTAC</t>
  </si>
  <si>
    <t>GLOBAL TECHNOLOGY ACQ CORP I</t>
  </si>
  <si>
    <t>GVCI</t>
  </si>
  <si>
    <t>GREEN VIS FIN TECH ACQ CORP I</t>
  </si>
  <si>
    <t>GCTK</t>
  </si>
  <si>
    <t>GLUCOTRACK INC</t>
  </si>
  <si>
    <t>IMMX</t>
  </si>
  <si>
    <t>IMMIX BIOPHARMA INC</t>
  </si>
  <si>
    <t>INTE</t>
  </si>
  <si>
    <t>INTEGRAL ACQUISITION CORP 1</t>
  </si>
  <si>
    <t>IQMD</t>
  </si>
  <si>
    <t>INTELLIGENT MEDICINE ACQ CORP</t>
  </si>
  <si>
    <t>EUDA</t>
  </si>
  <si>
    <t>EUDA HEALTH HOLDINGS LTD</t>
  </si>
  <si>
    <t>LGTO</t>
  </si>
  <si>
    <t>LEGATO MERGER CORP II</t>
  </si>
  <si>
    <t>LGVC</t>
  </si>
  <si>
    <t>L A M F GLOBAL VENTURES CORP I</t>
  </si>
  <si>
    <t>LIBY</t>
  </si>
  <si>
    <t>LIBERTY RESOURCES ACQ CORP</t>
  </si>
  <si>
    <t>LION</t>
  </si>
  <si>
    <t>LIONHEART III CORP</t>
  </si>
  <si>
    <t>LVAC</t>
  </si>
  <si>
    <t>LAVA MEDTECH ACQUISITION CORP</t>
  </si>
  <si>
    <t>MCAA</t>
  </si>
  <si>
    <t>MOUNTAIN &amp; CO I ACQ CORP</t>
  </si>
  <si>
    <t>MCAG</t>
  </si>
  <si>
    <t>MOUNTAIN CREST ACQ CORP V</t>
  </si>
  <si>
    <t>MLAI</t>
  </si>
  <si>
    <t>MCLAREN TECHNOLOGY ACQ CORP</t>
  </si>
  <si>
    <t>MOBQ</t>
  </si>
  <si>
    <t>MOBIQUITY TECHNOLOGIES INC</t>
  </si>
  <si>
    <t>MPRA</t>
  </si>
  <si>
    <t>MERCATO PARTNERS ACQ CORP</t>
  </si>
  <si>
    <t>NCAC</t>
  </si>
  <si>
    <t>NEWCOURT ACQUISITION CORP</t>
  </si>
  <si>
    <t>NHIC</t>
  </si>
  <si>
    <t>NEWHOLD INVESTMENT CORP II</t>
  </si>
  <si>
    <t>NPAB</t>
  </si>
  <si>
    <t>NEW PROVIDENCE ACQ CORP II</t>
  </si>
  <si>
    <t>NRSN</t>
  </si>
  <si>
    <t>NEUROSENSE THERAPEUTICS LTD</t>
  </si>
  <si>
    <t>NXGL</t>
  </si>
  <si>
    <t>NEXGEL INC</t>
  </si>
  <si>
    <t>OHAA</t>
  </si>
  <si>
    <t>OPY ACQUISITION CORP I</t>
  </si>
  <si>
    <t>ONYX</t>
  </si>
  <si>
    <t>ONYX ACQUISITION CO I</t>
  </si>
  <si>
    <t>PCCT</t>
  </si>
  <si>
    <t>PERCEPTION CAPITAL CORP II</t>
  </si>
  <si>
    <t>PEGR</t>
  </si>
  <si>
    <t>PROJECT ENERGY REIM ACQ CORP</t>
  </si>
  <si>
    <t>MMM</t>
  </si>
  <si>
    <t>3M CO</t>
  </si>
  <si>
    <t>PEPL</t>
  </si>
  <si>
    <t>PEPPERLIME HEALTH ACQ CORP</t>
  </si>
  <si>
    <t>ROC</t>
  </si>
  <si>
    <t>R O C ENERGY ACQ CORP</t>
  </si>
  <si>
    <t>ROSE</t>
  </si>
  <si>
    <t>ROSE HILL ACQUISITION CORP</t>
  </si>
  <si>
    <t>SANG</t>
  </si>
  <si>
    <t>SANGOMA TECHNOLOGIES CORP</t>
  </si>
  <si>
    <t>SCMA</t>
  </si>
  <si>
    <t>SEAPORT CALIBRE MAT ACQ CORP</t>
  </si>
  <si>
    <t>SGII</t>
  </si>
  <si>
    <t>SEAPORT GLOBAL ACQ II CORP</t>
  </si>
  <si>
    <t>SIDU</t>
  </si>
  <si>
    <t>SIDUS SPACE INC</t>
  </si>
  <si>
    <t>SPRC</t>
  </si>
  <si>
    <t>SCISPARC LTD</t>
  </si>
  <si>
    <t>SVNA</t>
  </si>
  <si>
    <t>7 ACQUISITION CORP</t>
  </si>
  <si>
    <t>THAC</t>
  </si>
  <si>
    <t>THRIVE ACQUISITION CORP</t>
  </si>
  <si>
    <t>TOAC</t>
  </si>
  <si>
    <t>TALON 1 ACQUISITION CORP</t>
  </si>
  <si>
    <t>USCT</t>
  </si>
  <si>
    <t>TKB CRITICAL TECHNOLOGIES 1</t>
  </si>
  <si>
    <t>VCSA</t>
  </si>
  <si>
    <t>VACASA INC</t>
  </si>
  <si>
    <t>VLNS</t>
  </si>
  <si>
    <t>VALENS CO INC</t>
  </si>
  <si>
    <t>VSAC</t>
  </si>
  <si>
    <t>VISION SENSING ACQ CORP</t>
  </si>
  <si>
    <t>WWAC</t>
  </si>
  <si>
    <t>WORLDWIDE WEBB ACQ CORP</t>
  </si>
  <si>
    <t>XFIN</t>
  </si>
  <si>
    <t>EXCELFIN ACQUISITION CORP</t>
  </si>
  <si>
    <t>ZGEN</t>
  </si>
  <si>
    <t>TPG</t>
  </si>
  <si>
    <t>T P G INC</t>
  </si>
  <si>
    <t>FGI</t>
  </si>
  <si>
    <t>F G I INDUSTRIES LTD</t>
  </si>
  <si>
    <t>CRDO</t>
  </si>
  <si>
    <t>CREDO TECHNOLOGY GROUP HLDG LTD</t>
  </si>
  <si>
    <t>CEG</t>
  </si>
  <si>
    <t>CONSTELLATION ENERGY CORP</t>
  </si>
  <si>
    <t>ALOR</t>
  </si>
  <si>
    <t>A L S P ORCHID ACQ CORP I</t>
  </si>
  <si>
    <t>ALSA</t>
  </si>
  <si>
    <t>ALPHA STAR ACQUISITION CORP</t>
  </si>
  <si>
    <t>AMLX</t>
  </si>
  <si>
    <t>AMYLYX PHARMACEUTICALS INC</t>
  </si>
  <si>
    <t>APCX</t>
  </si>
  <si>
    <t>APPTECH PAYMENTS CORP</t>
  </si>
  <si>
    <t>APXI</t>
  </si>
  <si>
    <t>APX ACQUISITION CORP I</t>
  </si>
  <si>
    <t>AZ</t>
  </si>
  <si>
    <t>A2Z SMART TECHNOLOGIES CORP</t>
  </si>
  <si>
    <t>BIOS</t>
  </si>
  <si>
    <t>BIOPLUS ACQUISITION CORP</t>
  </si>
  <si>
    <t>BLEU</t>
  </si>
  <si>
    <t>BLEUACACIA LTD</t>
  </si>
  <si>
    <t>BOCN</t>
  </si>
  <si>
    <t>BLUE OCEAN ACQUISITION CORP</t>
  </si>
  <si>
    <t>BPAC</t>
  </si>
  <si>
    <t>BULLPEN PARLAY ACQUISITION CO</t>
  </si>
  <si>
    <t>BRFH</t>
  </si>
  <si>
    <t>BARFRESH FOOD GROUP INC</t>
  </si>
  <si>
    <t>BRKH</t>
  </si>
  <si>
    <t>BURTECH ACQUISITION CORP</t>
  </si>
  <si>
    <t>CFSB</t>
  </si>
  <si>
    <t>C F S B BANCORP INC</t>
  </si>
  <si>
    <t>CINC</t>
  </si>
  <si>
    <t>CINCOR PHARMA INC</t>
  </si>
  <si>
    <t>CISO</t>
  </si>
  <si>
    <t>CERBERUS CYBER SENTINEL CORP</t>
  </si>
  <si>
    <t>CMCA</t>
  </si>
  <si>
    <t>CAPITALWORKS EMERG MKTS ACQ CORP</t>
  </si>
  <si>
    <t>CNGL</t>
  </si>
  <si>
    <t>CANNA GLOBAL ACQUISITION CORP</t>
  </si>
  <si>
    <t>CREC</t>
  </si>
  <si>
    <t>CRESCERA CAPITAL ACQ CORP</t>
  </si>
  <si>
    <t>DCFC</t>
  </si>
  <si>
    <t>TRITIUM D C F C LTD</t>
  </si>
  <si>
    <t>DMAT</t>
  </si>
  <si>
    <t>ENCP</t>
  </si>
  <si>
    <t>ENERGEM CORP</t>
  </si>
  <si>
    <t>FEXD</t>
  </si>
  <si>
    <t>FINTECH ECO DEVELOPMENT CORP</t>
  </si>
  <si>
    <t>FXCO</t>
  </si>
  <si>
    <t>FINANCIAL STRATEGIES ACQ CORP</t>
  </si>
  <si>
    <t>GDNR</t>
  </si>
  <si>
    <t>GARDINER HEALTHCARE ACQ CORP</t>
  </si>
  <si>
    <t>GEEX</t>
  </si>
  <si>
    <t>GAMES &amp; ESPORTS EXP ACQ CORP</t>
  </si>
  <si>
    <t>GFGD</t>
  </si>
  <si>
    <t>GROWTH FOR GOOD ACQUISITION CORP</t>
  </si>
  <si>
    <t>GGAA</t>
  </si>
  <si>
    <t>GENESIS GROWTH TECH ACQ CORP</t>
  </si>
  <si>
    <t>HAIA</t>
  </si>
  <si>
    <t>HEALTHCARE AI ACQUISITION CORP</t>
  </si>
  <si>
    <t>HILS</t>
  </si>
  <si>
    <t>HILLSTREAM BIOPHARMA INC</t>
  </si>
  <si>
    <t>HORI</t>
  </si>
  <si>
    <t>EMERGING MARKETS HORIZON CORP</t>
  </si>
  <si>
    <t>HOUR</t>
  </si>
  <si>
    <t>HOUR LOOP INC</t>
  </si>
  <si>
    <t>IDAI</t>
  </si>
  <si>
    <t>T STAMP INC</t>
  </si>
  <si>
    <t>IGTA</t>
  </si>
  <si>
    <t>INCEPTION GROWTH ACQ LTD</t>
  </si>
  <si>
    <t>IOAC</t>
  </si>
  <si>
    <t>INNOVATIVE INTL ACQ CORP</t>
  </si>
  <si>
    <t>JWAC</t>
  </si>
  <si>
    <t>JUPITER WELLNESS ACQ CORP</t>
  </si>
  <si>
    <t>KACL</t>
  </si>
  <si>
    <t>KAIROUS ACQUISITION CORP LTD</t>
  </si>
  <si>
    <t>KSCP</t>
  </si>
  <si>
    <t>KNIGHTSCOPE INC</t>
  </si>
  <si>
    <t>LFAC</t>
  </si>
  <si>
    <t>L F CAPITAL ACQ CORP II</t>
  </si>
  <si>
    <t>LGST</t>
  </si>
  <si>
    <t>SEMPER PARATUS ACQ CORP</t>
  </si>
  <si>
    <t>CDIO</t>
  </si>
  <si>
    <t>CARDIO DIAGNOSTICS HOLDINGS INC</t>
  </si>
  <si>
    <t>NSTS</t>
  </si>
  <si>
    <t>N S T S BANCORP INC</t>
  </si>
  <si>
    <t>NVAC</t>
  </si>
  <si>
    <t>NORTHVIEW ACQUISITION CORP</t>
  </si>
  <si>
    <t>NZRO</t>
  </si>
  <si>
    <t>OLIT</t>
  </si>
  <si>
    <t>OMNILIT ACQUISITION CORP</t>
  </si>
  <si>
    <t>RNER</t>
  </si>
  <si>
    <t>MOUNT RAINIER ACQUISITION CORP</t>
  </si>
  <si>
    <t>ROCL</t>
  </si>
  <si>
    <t>ROTH C H ACQUISITION V CO</t>
  </si>
  <si>
    <t>SATL</t>
  </si>
  <si>
    <t>SATELLOGIC INC</t>
  </si>
  <si>
    <t>TCHI</t>
  </si>
  <si>
    <t>TGAA</t>
  </si>
  <si>
    <t>TARGET GLOBAL ACQ I CORP</t>
  </si>
  <si>
    <t>TKLF</t>
  </si>
  <si>
    <t>YOSHITSU CO LTD</t>
  </si>
  <si>
    <t>TLGY</t>
  </si>
  <si>
    <t>T L G Y ACQUISITION CORP</t>
  </si>
  <si>
    <t>UMMA</t>
  </si>
  <si>
    <t>UTAA</t>
  </si>
  <si>
    <t>U T A ACQUISITION CORP</t>
  </si>
  <si>
    <t>VHNA</t>
  </si>
  <si>
    <t>VAHANNA TECH EDGE ACQ I CORP</t>
  </si>
  <si>
    <t>VIGL</t>
  </si>
  <si>
    <t>VIGIL NEUROSCIENCE INC</t>
  </si>
  <si>
    <t>VMGA</t>
  </si>
  <si>
    <t>V M G CONSUMER ACQ CORP</t>
  </si>
  <si>
    <t>WTMA</t>
  </si>
  <si>
    <t>WELSBACH TECH METALS ACQ CORP</t>
  </si>
  <si>
    <t>XDNA</t>
  </si>
  <si>
    <t>XPDB</t>
  </si>
  <si>
    <t>POWER &amp; DIGITAL INFR ACQ II CORP</t>
  </si>
  <si>
    <t>ZING</t>
  </si>
  <si>
    <t>F T A C ZEUS ACQUISITION CORP</t>
  </si>
  <si>
    <t>SAMT</t>
  </si>
  <si>
    <t>SAGP</t>
  </si>
  <si>
    <t>SIXJ</t>
  </si>
  <si>
    <t>AVSC</t>
  </si>
  <si>
    <t>ATEK</t>
  </si>
  <si>
    <t>ATHENA TECHNOLOGY ACQ CORP II</t>
  </si>
  <si>
    <t>BRD</t>
  </si>
  <si>
    <t>BEARD ENERGY TRANS ACQ CORP</t>
  </si>
  <si>
    <t>TIME</t>
  </si>
  <si>
    <t>CAPITOL SERIES TRUST</t>
  </si>
  <si>
    <t>FLTN</t>
  </si>
  <si>
    <t>DMA</t>
  </si>
  <si>
    <t>DESTRA MULTI ALTERNATIVE FUND</t>
  </si>
  <si>
    <t>EVEN</t>
  </si>
  <si>
    <t>ONG</t>
  </si>
  <si>
    <t>FNTC</t>
  </si>
  <si>
    <t>WEIX</t>
  </si>
  <si>
    <t>DYNAMIC SHARES TRUST</t>
  </si>
  <si>
    <t>SEA</t>
  </si>
  <si>
    <t>MNTN</t>
  </si>
  <si>
    <t>EVEREST CONSOLIDATOR ACQ CORP</t>
  </si>
  <si>
    <t>BNGE</t>
  </si>
  <si>
    <t>GAST</t>
  </si>
  <si>
    <t>XDJA</t>
  </si>
  <si>
    <t>XTJA</t>
  </si>
  <si>
    <t>XBJA</t>
  </si>
  <si>
    <t>QTJA</t>
  </si>
  <si>
    <t>IRRX</t>
  </si>
  <si>
    <t>INTEGRATED RAIL &amp; RESO ACQ CORP</t>
  </si>
  <si>
    <t>RJAC</t>
  </si>
  <si>
    <t>JACKSON ACQUISITION CO</t>
  </si>
  <si>
    <t>FLDZ</t>
  </si>
  <si>
    <t>NETC</t>
  </si>
  <si>
    <t>NABORS ENERGY TRANSITION CORP</t>
  </si>
  <si>
    <t>IUSA</t>
  </si>
  <si>
    <t>PACI</t>
  </si>
  <si>
    <t>PROOF ACQUISITION CORP I</t>
  </si>
  <si>
    <t>PUNK</t>
  </si>
  <si>
    <t>SERIES PORTFOLIOS TRUST</t>
  </si>
  <si>
    <t>SUAC</t>
  </si>
  <si>
    <t>SHOULDERUP TECHNOLOGY ACQ CORP</t>
  </si>
  <si>
    <t>EAFD</t>
  </si>
  <si>
    <t>EMGD</t>
  </si>
  <si>
    <t>RTYD</t>
  </si>
  <si>
    <t>PORT</t>
  </si>
  <si>
    <t>SOUTHPORT ACQUISITION CORP</t>
  </si>
  <si>
    <t>UPAR</t>
  </si>
  <si>
    <t>TCOA</t>
  </si>
  <si>
    <t>TRAJECTORY ALPHA ACQ CORP</t>
  </si>
  <si>
    <t>VZLA</t>
  </si>
  <si>
    <t>VIZSLA SILVER CORP</t>
  </si>
  <si>
    <t>IFIN</t>
  </si>
  <si>
    <t>INFINT ACQUISITION CORP</t>
  </si>
  <si>
    <t>NFNT</t>
  </si>
  <si>
    <t>INFINITE ACQUISITION CORP</t>
  </si>
  <si>
    <t>WEL</t>
  </si>
  <si>
    <t>INTEGRATED WELLNESS ACQ CORP</t>
  </si>
  <si>
    <t>MTVC</t>
  </si>
  <si>
    <t>MOTIVE CAPITAL CORP II</t>
  </si>
  <si>
    <t>MRK</t>
  </si>
  <si>
    <t>MERCK &amp; CO INC NEW</t>
  </si>
  <si>
    <t>SCUA</t>
  </si>
  <si>
    <t>SCULPTOR ACQUISITION CORP I</t>
  </si>
  <si>
    <t>STET</t>
  </si>
  <si>
    <t>ST ENERGY TRANSITION I LTD</t>
  </si>
  <si>
    <t>SGHC</t>
  </si>
  <si>
    <t>SUPER GROUP SGHC LTD</t>
  </si>
  <si>
    <t>ZIMV</t>
  </si>
  <si>
    <t>ZIMVIE INC</t>
  </si>
  <si>
    <t>ACLX</t>
  </si>
  <si>
    <t>ARCELLX INC</t>
  </si>
  <si>
    <t>AHRN</t>
  </si>
  <si>
    <t>AHREN ACQUISITION CORP</t>
  </si>
  <si>
    <t>AIB</t>
  </si>
  <si>
    <t>A I B ACQUISITION CORP</t>
  </si>
  <si>
    <t>ANGH</t>
  </si>
  <si>
    <t>ANGHAMI INC</t>
  </si>
  <si>
    <t>AOGO</t>
  </si>
  <si>
    <t>AROGO CAPITAL ACQ CORP</t>
  </si>
  <si>
    <t>AREB</t>
  </si>
  <si>
    <t>AMERICAN REBEL HOLDINGS INC</t>
  </si>
  <si>
    <t>BRAC</t>
  </si>
  <si>
    <t>BROAD CAPITAL ACQUISITION CORP</t>
  </si>
  <si>
    <t>BWV</t>
  </si>
  <si>
    <t>BLUE WATER VACCINES INC</t>
  </si>
  <si>
    <t>CEAD</t>
  </si>
  <si>
    <t>C E A INDUSTRIES INC</t>
  </si>
  <si>
    <t>CFFS</t>
  </si>
  <si>
    <t>C F ACQUISITION CORP VII</t>
  </si>
  <si>
    <t>CITE</t>
  </si>
  <si>
    <t>CARTICA ACQUISITION CORP</t>
  </si>
  <si>
    <t>COSM</t>
  </si>
  <si>
    <t>COSMOS HEALTH INC</t>
  </si>
  <si>
    <t>DRCT</t>
  </si>
  <si>
    <t>DIRECT DIGITAL HOLDINGS INC</t>
  </si>
  <si>
    <t>EMLD</t>
  </si>
  <si>
    <t>F T A C EMERALD ACQUISITION CORP</t>
  </si>
  <si>
    <t>FRBN</t>
  </si>
  <si>
    <t>FORBION EUROPEAN ACQ CORP</t>
  </si>
  <si>
    <t>GMFI</t>
  </si>
  <si>
    <t>AETHERIUM ACQUISITION CORP</t>
  </si>
  <si>
    <t>HTCR</t>
  </si>
  <si>
    <t>HEARTCORE ENTERPRISES INC</t>
  </si>
  <si>
    <t>IVCB</t>
  </si>
  <si>
    <t>INVESTCORP EUROPE ACQ CORP I</t>
  </si>
  <si>
    <t>IVCP</t>
  </si>
  <si>
    <t>SWIFTMERGE ACQUISITION CORP</t>
  </si>
  <si>
    <t>MSI</t>
  </si>
  <si>
    <t>MOTOROLA SOLUTIONS INC</t>
  </si>
  <si>
    <t>IXHL</t>
  </si>
  <si>
    <t>INCANNEX HEALTHCARE LTD</t>
  </si>
  <si>
    <t>ZVSA</t>
  </si>
  <si>
    <t>ZYVERSA THERAPEUTICS INC</t>
  </si>
  <si>
    <t>MHUA</t>
  </si>
  <si>
    <t>MEIHUA INTL MED TECH CO LTD</t>
  </si>
  <si>
    <t>MODD</t>
  </si>
  <si>
    <t>MODULAR MEDICAL INC</t>
  </si>
  <si>
    <t>MTEK</t>
  </si>
  <si>
    <t>MARIS TECH LTD</t>
  </si>
  <si>
    <t>NVCT</t>
  </si>
  <si>
    <t>NUVECTIS PHARMA INC</t>
  </si>
  <si>
    <t>NVX</t>
  </si>
  <si>
    <t>NOVONIX LTD</t>
  </si>
  <si>
    <t>PABU</t>
  </si>
  <si>
    <t>PRLH</t>
  </si>
  <si>
    <t>PEARL HOLDINGS ACQUISITION CORP</t>
  </si>
  <si>
    <t>RCAC</t>
  </si>
  <si>
    <t>REVELSTONE CAPITAL ACQ CORP</t>
  </si>
  <si>
    <t>SAGA</t>
  </si>
  <si>
    <t>SAGALIAM ACQUISITION CORP</t>
  </si>
  <si>
    <t>SBFM</t>
  </si>
  <si>
    <t>SUNSHINE BIOPHARMA INC</t>
  </si>
  <si>
    <t>SCRM</t>
  </si>
  <si>
    <t>SCREAMING EAGLE ACQUISITION CORP</t>
  </si>
  <si>
    <t>SKYX</t>
  </si>
  <si>
    <t>S K Y X PLATFORMS CORP</t>
  </si>
  <si>
    <t>SMFL</t>
  </si>
  <si>
    <t>SMART FOR LIFE INC</t>
  </si>
  <si>
    <t>SSIC</t>
  </si>
  <si>
    <t>SILVER SPIKE INVESTMENT CORP</t>
  </si>
  <si>
    <t>SZZL</t>
  </si>
  <si>
    <t>SIZZLE ACQUISITION CORP</t>
  </si>
  <si>
    <t>TCBP</t>
  </si>
  <si>
    <t>T C BIOPHARM HOLDINGS PLC</t>
  </si>
  <si>
    <t>TGAN</t>
  </si>
  <si>
    <t>TRANSPHORM INC</t>
  </si>
  <si>
    <t>VBOC</t>
  </si>
  <si>
    <t>VISCOGLIOSI BROTHERS ACQ CORP</t>
  </si>
  <si>
    <t>VIVK</t>
  </si>
  <si>
    <t>VIVAKOR INC</t>
  </si>
  <si>
    <t>WGMI</t>
  </si>
  <si>
    <t>LETB</t>
  </si>
  <si>
    <t>IWIN</t>
  </si>
  <si>
    <t>ADRT</t>
  </si>
  <si>
    <t>AULT DISRUPTIVE TECH CORP</t>
  </si>
  <si>
    <t>BRCC</t>
  </si>
  <si>
    <t>B R C INC</t>
  </si>
  <si>
    <t>BRBR</t>
  </si>
  <si>
    <t>BELLRING BRANDS INC NEW</t>
  </si>
  <si>
    <t>BFIX</t>
  </si>
  <si>
    <t>BUILD FUNDS TRUST</t>
  </si>
  <si>
    <t>CXAC</t>
  </si>
  <si>
    <t>C 5 ACQUISITION CORP</t>
  </si>
  <si>
    <t>CGXU</t>
  </si>
  <si>
    <t>CAPITAL GROUP INTL FOCUS EQ ETF</t>
  </si>
  <si>
    <t>CGGR</t>
  </si>
  <si>
    <t>CAPITAL GROUP GROWTH ETF</t>
  </si>
  <si>
    <t>CGUS</t>
  </si>
  <si>
    <t>CAPITAL GROUP CORE EQUITY ETF</t>
  </si>
  <si>
    <t>CGDV</t>
  </si>
  <si>
    <t>CAPITAL GROUP DIVIDEND VALUE ETF</t>
  </si>
  <si>
    <t>CGGO</t>
  </si>
  <si>
    <t>CAPITAL GROUP GLBL GRWTH EQ ETF</t>
  </si>
  <si>
    <t>CGCP</t>
  </si>
  <si>
    <t>CAPITAL GROUP FIXED INC ETF TR</t>
  </si>
  <si>
    <t>RLTY</t>
  </si>
  <si>
    <t>COHEN &amp; STEERS RE ES OPP &amp; IN FD</t>
  </si>
  <si>
    <t>DFSV</t>
  </si>
  <si>
    <t>DFAR</t>
  </si>
  <si>
    <t>DUHP</t>
  </si>
  <si>
    <t>GFOF</t>
  </si>
  <si>
    <t>PSYK</t>
  </si>
  <si>
    <t>NETZ</t>
  </si>
  <si>
    <t>FSYD</t>
  </si>
  <si>
    <t>DJIA</t>
  </si>
  <si>
    <t>GCLN</t>
  </si>
  <si>
    <t>WINN</t>
  </si>
  <si>
    <t>HGER</t>
  </si>
  <si>
    <t>HAPY</t>
  </si>
  <si>
    <t>WRND</t>
  </si>
  <si>
    <t>LRND</t>
  </si>
  <si>
    <t>MRND</t>
  </si>
  <si>
    <t>BUFB</t>
  </si>
  <si>
    <t>CSH</t>
  </si>
  <si>
    <t>IRBA</t>
  </si>
  <si>
    <t>MDV</t>
  </si>
  <si>
    <t>MODIV INC</t>
  </si>
  <si>
    <t>RMMZ</t>
  </si>
  <si>
    <t>RIVERNORTH MAN DUR MUN INC FD II</t>
  </si>
  <si>
    <t>PRAY</t>
  </si>
  <si>
    <t>ESIX</t>
  </si>
  <si>
    <t>RDMX</t>
  </si>
  <si>
    <t>REMG</t>
  </si>
  <si>
    <t>AGGH</t>
  </si>
  <si>
    <t>CDX</t>
  </si>
  <si>
    <t>CLSE</t>
  </si>
  <si>
    <t>DGIN</t>
  </si>
  <si>
    <t>WBAT</t>
  </si>
  <si>
    <t>APCA</t>
  </si>
  <si>
    <t>A P ACQUISITION CORP</t>
  </si>
  <si>
    <t>BFAC</t>
  </si>
  <si>
    <t>BATTERY FUTURE ACQ CORP</t>
  </si>
  <si>
    <t>EVE</t>
  </si>
  <si>
    <t>EVE MOBILITY ACQ CORP</t>
  </si>
  <si>
    <t>SHAP</t>
  </si>
  <si>
    <t>SPREE ACQ CORP 1 LTD</t>
  </si>
  <si>
    <t>EMBC</t>
  </si>
  <si>
    <t>EMBECTA CORP</t>
  </si>
  <si>
    <t>ESAB</t>
  </si>
  <si>
    <t>E S A B CORP</t>
  </si>
  <si>
    <t>ACAB</t>
  </si>
  <si>
    <t>ATLANTIC COASTAL ACQ CORP II</t>
  </si>
  <si>
    <t>ACAX</t>
  </si>
  <si>
    <t>ALSET CAPITAL ACQUISITION CORP</t>
  </si>
  <si>
    <t>AKAN</t>
  </si>
  <si>
    <t>AKANDA CORP</t>
  </si>
  <si>
    <t>ANTX</t>
  </si>
  <si>
    <t>AN2 THERAPEUTICS INC</t>
  </si>
  <si>
    <t>ASCA</t>
  </si>
  <si>
    <t>A S P A C I ACQ CORP</t>
  </si>
  <si>
    <t>ATAK</t>
  </si>
  <si>
    <t>AURORA TECHNOLOGY ACQ CORP</t>
  </si>
  <si>
    <t>BWAQ</t>
  </si>
  <si>
    <t>BLUE WORLD ACQUISITION CORP</t>
  </si>
  <si>
    <t>CSLM</t>
  </si>
  <si>
    <t>CONSILIUM ACQ CORP I LTD</t>
  </si>
  <si>
    <t>DAM</t>
  </si>
  <si>
    <t>DRTS</t>
  </si>
  <si>
    <t>ALPHA TAU MEDICAL LTD</t>
  </si>
  <si>
    <t>DUET</t>
  </si>
  <si>
    <t>D U E T ACQUISITION CORP</t>
  </si>
  <si>
    <t>EKG</t>
  </si>
  <si>
    <t>FEAM</t>
  </si>
  <si>
    <t>5E ADVANCED MATERIALS INC</t>
  </si>
  <si>
    <t>GHIX</t>
  </si>
  <si>
    <t>GORES HOLDINGS IX INC</t>
  </si>
  <si>
    <t>GMGI</t>
  </si>
  <si>
    <t>GOLDEN MATRIX GROUP INC</t>
  </si>
  <si>
    <t>HCMA</t>
  </si>
  <si>
    <t>H C M ACQUISITION CORP</t>
  </si>
  <si>
    <t>ITAQ</t>
  </si>
  <si>
    <t>INDUSTRIAL TECH ACQ II INC</t>
  </si>
  <si>
    <t>KYCH</t>
  </si>
  <si>
    <t>KEYARCH ACQUISITION CORP</t>
  </si>
  <si>
    <t>LATG</t>
  </si>
  <si>
    <t>LATAMGROWTH S P A C</t>
  </si>
  <si>
    <t>LCFY</t>
  </si>
  <si>
    <t>LOCAFY LTD</t>
  </si>
  <si>
    <t>LIVB</t>
  </si>
  <si>
    <t>L I V CAPITAL ACQ CORP II</t>
  </si>
  <si>
    <t>MURF</t>
  </si>
  <si>
    <t>MURPHY CANYON ACQUISITION CORP</t>
  </si>
  <si>
    <t>POET</t>
  </si>
  <si>
    <t>POET TECHNOLOGIES INC</t>
  </si>
  <si>
    <t>PPYA</t>
  </si>
  <si>
    <t>PAPAYA GROWTH OPP CORP I</t>
  </si>
  <si>
    <t>RVSN</t>
  </si>
  <si>
    <t>RAIL VISION LTD</t>
  </si>
  <si>
    <t>SGHL</t>
  </si>
  <si>
    <t>SIGNAL HILL ACQUISITION CORP</t>
  </si>
  <si>
    <t>TETE</t>
  </si>
  <si>
    <t>TECHNOLOGY &amp; TELECOM ACQ CORP</t>
  </si>
  <si>
    <t>ZTEK</t>
  </si>
  <si>
    <t>ZENTEK LTD</t>
  </si>
  <si>
    <t>ROCI</t>
  </si>
  <si>
    <t>AVSU</t>
  </si>
  <si>
    <t>AVSD</t>
  </si>
  <si>
    <t>AVSE</t>
  </si>
  <si>
    <t>BYN</t>
  </si>
  <si>
    <t>BANYAN ACQUISITION CORP</t>
  </si>
  <si>
    <t>BBUC</t>
  </si>
  <si>
    <t>BROOKFIELD BUSINESS CORP</t>
  </si>
  <si>
    <t>TACK</t>
  </si>
  <si>
    <t>DO</t>
  </si>
  <si>
    <t>DIAMOND OFFSHORE DRILLING INC</t>
  </si>
  <si>
    <t>DIHP</t>
  </si>
  <si>
    <t>DFIS</t>
  </si>
  <si>
    <t>DISV</t>
  </si>
  <si>
    <t>DFIC</t>
  </si>
  <si>
    <t>MSTQ</t>
  </si>
  <si>
    <t>EP</t>
  </si>
  <si>
    <t>EMPIRE PETROLEUM CORP</t>
  </si>
  <si>
    <t>CRIT</t>
  </si>
  <si>
    <t>GLOV</t>
  </si>
  <si>
    <t>HMA</t>
  </si>
  <si>
    <t>HEARTLAND MEDIA ACQ CORP</t>
  </si>
  <si>
    <t>PSTP</t>
  </si>
  <si>
    <t>BSTP</t>
  </si>
  <si>
    <t>CHGX</t>
  </si>
  <si>
    <t>TGR</t>
  </si>
  <si>
    <t>KIMBELL TIGER ACQ CORP</t>
  </si>
  <si>
    <t>KNSW</t>
  </si>
  <si>
    <t>KNIGHTSWAN ACQUISITION CORP</t>
  </si>
  <si>
    <t>KGHG</t>
  </si>
  <si>
    <t>IPDP</t>
  </si>
  <si>
    <t>IPPP</t>
  </si>
  <si>
    <t>MGLD</t>
  </si>
  <si>
    <t>MARYGOLD COMPANIES INC</t>
  </si>
  <si>
    <t>IDR</t>
  </si>
  <si>
    <t>IDAHO STRATEGIC RESOURCES INC</t>
  </si>
  <si>
    <t>GDVD</t>
  </si>
  <si>
    <t>VERS</t>
  </si>
  <si>
    <t>HAUS</t>
  </si>
  <si>
    <t>RPHS</t>
  </si>
  <si>
    <t>OACP</t>
  </si>
  <si>
    <t>SVIX</t>
  </si>
  <si>
    <t>V S TRUST</t>
  </si>
  <si>
    <t>UVIX</t>
  </si>
  <si>
    <t>GDE</t>
  </si>
  <si>
    <t>AXAC</t>
  </si>
  <si>
    <t>A X I O S SUS GR ACQ CORP</t>
  </si>
  <si>
    <t>WNNR</t>
  </si>
  <si>
    <t>ANDRETTI ACQUISITION CORP</t>
  </si>
  <si>
    <t>GAQ</t>
  </si>
  <si>
    <t>GENERATION ASIA I ACQ LTD</t>
  </si>
  <si>
    <t>PGRU</t>
  </si>
  <si>
    <t>PROPERTYGURU GROUP LTD</t>
  </si>
  <si>
    <t>VCXB</t>
  </si>
  <si>
    <t>10X CAPITAL VENTURE ACQ CORP III</t>
  </si>
  <si>
    <t>ALLG</t>
  </si>
  <si>
    <t>ALLEGO N V</t>
  </si>
  <si>
    <t>WBD</t>
  </si>
  <si>
    <t>WARNER BROS DISCOVERY INC</t>
  </si>
  <si>
    <t>EE</t>
  </si>
  <si>
    <t>EXCELERATE ENERGY INC</t>
  </si>
  <si>
    <t>UAV</t>
  </si>
  <si>
    <t>CRYP</t>
  </si>
  <si>
    <t>DFEM</t>
  </si>
  <si>
    <t>DFEV</t>
  </si>
  <si>
    <t>DEHP</t>
  </si>
  <si>
    <t>CAPE</t>
  </si>
  <si>
    <t>DOUBLELINE E T F TRUST</t>
  </si>
  <si>
    <t>INQQ</t>
  </si>
  <si>
    <t>FSLD</t>
  </si>
  <si>
    <t>FEEM</t>
  </si>
  <si>
    <t>HNRA</t>
  </si>
  <si>
    <t>HNR ACQUISITION CORP</t>
  </si>
  <si>
    <t>IBLC</t>
  </si>
  <si>
    <t>DC</t>
  </si>
  <si>
    <t>DAKOTA GOLD CORP</t>
  </si>
  <si>
    <t>KSET</t>
  </si>
  <si>
    <t>WEED</t>
  </si>
  <si>
    <t>NBCT</t>
  </si>
  <si>
    <t>NEUBERGER BERMAN ETF TRUST</t>
  </si>
  <si>
    <t>NBDS</t>
  </si>
  <si>
    <t>NBCC</t>
  </si>
  <si>
    <t>SUPL</t>
  </si>
  <si>
    <t>URNM</t>
  </si>
  <si>
    <t>SPROTT FUNDS TRUST</t>
  </si>
  <si>
    <t>GNS</t>
  </si>
  <si>
    <t>GENIUS GROUP LTD</t>
  </si>
  <si>
    <t>ACON</t>
  </si>
  <si>
    <t>ACLARION INC</t>
  </si>
  <si>
    <t>ARVR</t>
  </si>
  <si>
    <t>BLTE</t>
  </si>
  <si>
    <t>BELITE BIO INC</t>
  </si>
  <si>
    <t>BYNO</t>
  </si>
  <si>
    <t>BYNORDIC ACQUISITION CORP</t>
  </si>
  <si>
    <t>CLIN</t>
  </si>
  <si>
    <t>CLEAN EARTH ACQUISITIONS CORP</t>
  </si>
  <si>
    <t>CPAQ</t>
  </si>
  <si>
    <t>COUNTER PRESS ACQUISITION CORP</t>
  </si>
  <si>
    <t>CRGE</t>
  </si>
  <si>
    <t>CHARGE ENTERPRISES INC</t>
  </si>
  <si>
    <t>ELBM</t>
  </si>
  <si>
    <t>ELECTRA BATTERY MATERIALS CORP</t>
  </si>
  <si>
    <t>EVGR</t>
  </si>
  <si>
    <t>EVERGREEN CORP</t>
  </si>
  <si>
    <t>EVMT</t>
  </si>
  <si>
    <t>FDIG</t>
  </si>
  <si>
    <t>FGMC</t>
  </si>
  <si>
    <t>F G MERGER CORP</t>
  </si>
  <si>
    <t>FMET</t>
  </si>
  <si>
    <t>FTII</t>
  </si>
  <si>
    <t>FUTURETECH II ACQUISITION CORP</t>
  </si>
  <si>
    <t>GDST</t>
  </si>
  <si>
    <t>GOLDENSTONE ACQUISITION LTD</t>
  </si>
  <si>
    <t>FE</t>
  </si>
  <si>
    <t>FIRSTENERGY CORP</t>
  </si>
  <si>
    <t>GENQ</t>
  </si>
  <si>
    <t>GENESIS UNICORN CAPITAL CORP</t>
  </si>
  <si>
    <t>GGR</t>
  </si>
  <si>
    <t>GOGORO INC</t>
  </si>
  <si>
    <t>GRNR</t>
  </si>
  <si>
    <t>GSRM</t>
  </si>
  <si>
    <t>G S R II METEORA ACQ CORP</t>
  </si>
  <si>
    <t>HLVX</t>
  </si>
  <si>
    <t>HILLEVAX INC</t>
  </si>
  <si>
    <t>IVDA</t>
  </si>
  <si>
    <t>IVEDA SOLUTIONS INC</t>
  </si>
  <si>
    <t>IVEG</t>
  </si>
  <si>
    <t>JCSE</t>
  </si>
  <si>
    <t>J E CLEANTECH HOLDINGS LTD</t>
  </si>
  <si>
    <t>JGGC</t>
  </si>
  <si>
    <t>JAGUAR GLOBAL GROWTH CORP I</t>
  </si>
  <si>
    <t>JMSB</t>
  </si>
  <si>
    <t>JOHN MARSHALL BANCORP INC</t>
  </si>
  <si>
    <t>LBBB</t>
  </si>
  <si>
    <t>LAKESHORE ACQUISITION II CORP</t>
  </si>
  <si>
    <t>NUTX</t>
  </si>
  <si>
    <t>NUTEX HEALTH INC</t>
  </si>
  <si>
    <t>NZUS</t>
  </si>
  <si>
    <t>ODDS</t>
  </si>
  <si>
    <t>OST</t>
  </si>
  <si>
    <t>OSTIN TECHNOLOGY GROUP CO LTD</t>
  </si>
  <si>
    <t>PWUP</t>
  </si>
  <si>
    <t>POWERUP ACQUISITION CORP</t>
  </si>
  <si>
    <t>RACY</t>
  </si>
  <si>
    <t>RELATIVITY ACQUISITION CORP</t>
  </si>
  <si>
    <t>RFAC</t>
  </si>
  <si>
    <t>R F ACQUISITION CORP</t>
  </si>
  <si>
    <t>RWOD</t>
  </si>
  <si>
    <t>REDWOODS ACQUISITION CORP</t>
  </si>
  <si>
    <t>SHUA</t>
  </si>
  <si>
    <t>S H U A A PARTNERS ACQ CORP I</t>
  </si>
  <si>
    <t>SOUN</t>
  </si>
  <si>
    <t>SOUNDHOUND AI INC</t>
  </si>
  <si>
    <t>SPCM</t>
  </si>
  <si>
    <t>SOUND POINT ACQ CORP I LTD</t>
  </si>
  <si>
    <t>STSS</t>
  </si>
  <si>
    <t>SHARPS TECHNOLOGY INC</t>
  </si>
  <si>
    <t>SWVL</t>
  </si>
  <si>
    <t>SWVL HOLDINGS CORP</t>
  </si>
  <si>
    <t>TNON</t>
  </si>
  <si>
    <t>TENON MEDICAL INC</t>
  </si>
  <si>
    <t>VMCA</t>
  </si>
  <si>
    <t>VALUENCE MERGER CORP I</t>
  </si>
  <si>
    <t>VR</t>
  </si>
  <si>
    <t>WAVS</t>
  </si>
  <si>
    <t>WESTERN ACQ VENTURES CORP</t>
  </si>
  <si>
    <t>XPON</t>
  </si>
  <si>
    <t>EXPION360 INC</t>
  </si>
  <si>
    <t>AZPN</t>
  </si>
  <si>
    <t>ASPEN TECHNOLOGY INC NEW</t>
  </si>
  <si>
    <t>ACDC</t>
  </si>
  <si>
    <t>PROFRAC HOLDING CORP</t>
  </si>
  <si>
    <t>BGXX</t>
  </si>
  <si>
    <t>BRIGHT GREEN CORP</t>
  </si>
  <si>
    <t>MOOD</t>
  </si>
  <si>
    <t>AUST</t>
  </si>
  <si>
    <t>AUSTIN GOLD CORP</t>
  </si>
  <si>
    <t>BLCO</t>
  </si>
  <si>
    <t>BAUSCH &amp; LOMB CORP</t>
  </si>
  <si>
    <t>DFUV</t>
  </si>
  <si>
    <t>MPAY</t>
  </si>
  <si>
    <t>GABF</t>
  </si>
  <si>
    <t>IAUX</t>
  </si>
  <si>
    <t>I 80 GOLD CORP</t>
  </si>
  <si>
    <t>TILL</t>
  </si>
  <si>
    <t>STGF</t>
  </si>
  <si>
    <t>ODV</t>
  </si>
  <si>
    <t>OSISKO DEVELOPMENT CORP</t>
  </si>
  <si>
    <t>SEIQ</t>
  </si>
  <si>
    <t>S E I EXCHANGE TRADED FUNDS</t>
  </si>
  <si>
    <t>SEIM</t>
  </si>
  <si>
    <t>SEIV</t>
  </si>
  <si>
    <t>SELV</t>
  </si>
  <si>
    <t>FIG</t>
  </si>
  <si>
    <t>ORFN</t>
  </si>
  <si>
    <t>ASCB</t>
  </si>
  <si>
    <t>A S P A C II ACQ CORP</t>
  </si>
  <si>
    <t>ASNS</t>
  </si>
  <si>
    <t>ACTELIS NETWORKS INC</t>
  </si>
  <si>
    <t>BCAN</t>
  </si>
  <si>
    <t>B Y N D CANNASOFT ENTER INC</t>
  </si>
  <si>
    <t>BNRG</t>
  </si>
  <si>
    <t>BRENMILLER ENERGY LTD</t>
  </si>
  <si>
    <t>BULD</t>
  </si>
  <si>
    <t>CMRA</t>
  </si>
  <si>
    <t>COMERA LIFE SCIENCES HLDGS INC</t>
  </si>
  <si>
    <t>DECA</t>
  </si>
  <si>
    <t>DENALI CAPITAL ACQUISITION CORP</t>
  </si>
  <si>
    <t>EDBL</t>
  </si>
  <si>
    <t>EDIBLE GARDEN A G INC</t>
  </si>
  <si>
    <t>HNVR</t>
  </si>
  <si>
    <t>HANOVER BANCORP INC</t>
  </si>
  <si>
    <t>MSSA</t>
  </si>
  <si>
    <t>METAL SKY STAR ACQUISITION CORP</t>
  </si>
  <si>
    <t>NUBI</t>
  </si>
  <si>
    <t>NUBIA BRAND INTERNATIONAL CORP</t>
  </si>
  <si>
    <t>OKYO</t>
  </si>
  <si>
    <t>OKYO PHARMA LTD</t>
  </si>
  <si>
    <t>PEPG</t>
  </si>
  <si>
    <t>PEPGEN INC</t>
  </si>
  <si>
    <t>PLAO</t>
  </si>
  <si>
    <t>PATRIA LATIN AMER OPP ACQ CORP</t>
  </si>
  <si>
    <t>PRE</t>
  </si>
  <si>
    <t>PRENETICS GLOBAL LTD</t>
  </si>
  <si>
    <t>SOBR</t>
  </si>
  <si>
    <t>SOBR SAFE INC</t>
  </si>
  <si>
    <t>TARK</t>
  </si>
  <si>
    <t>TUG</t>
  </si>
  <si>
    <t>TUGN</t>
  </si>
  <si>
    <t>TYDE</t>
  </si>
  <si>
    <t>CRYPTYDE INC</t>
  </si>
  <si>
    <t>VEDU</t>
  </si>
  <si>
    <t>VISIONARY EDU TECH HLDGS GP INC</t>
  </si>
  <si>
    <t>EHAB</t>
  </si>
  <si>
    <t>ENHABIT INC</t>
  </si>
  <si>
    <t>OGIG</t>
  </si>
  <si>
    <t>OEUR</t>
  </si>
  <si>
    <t>OUSA</t>
  </si>
  <si>
    <t>OUSM</t>
  </si>
  <si>
    <t>BRKY</t>
  </si>
  <si>
    <t>BUFQ</t>
  </si>
  <si>
    <t>FGLD</t>
  </si>
  <si>
    <t>FRANKLIN TEMPLETON HLDGS TRUST</t>
  </si>
  <si>
    <t>IWFG</t>
  </si>
  <si>
    <t>INDEXIQ ACTIVE E T F TRUST</t>
  </si>
  <si>
    <t>IWLG</t>
  </si>
  <si>
    <t>IE</t>
  </si>
  <si>
    <t>IVANHOE ELECTRIC INC</t>
  </si>
  <si>
    <t>JIRE</t>
  </si>
  <si>
    <t>SHPP</t>
  </si>
  <si>
    <t>TRFK</t>
  </si>
  <si>
    <t>BITI</t>
  </si>
  <si>
    <t>OAIE</t>
  </si>
  <si>
    <t>GVLU</t>
  </si>
  <si>
    <t>CPII</t>
  </si>
  <si>
    <t>AHOY</t>
  </si>
  <si>
    <t>UDI</t>
  </si>
  <si>
    <t>NIWM</t>
  </si>
  <si>
    <t>NSPY</t>
  </si>
  <si>
    <t>WDS</t>
  </si>
  <si>
    <t>WOODSIDE ENERGY GROUP LTD</t>
  </si>
  <si>
    <t>AFAR</t>
  </si>
  <si>
    <t>AURA F A T PROJECTIONS ACQ CORP</t>
  </si>
  <si>
    <t>AFRI</t>
  </si>
  <si>
    <t>FORAFRIC GLOBAL PLC</t>
  </si>
  <si>
    <t>ALVO</t>
  </si>
  <si>
    <t>ALVOTECH</t>
  </si>
  <si>
    <t>AOTG</t>
  </si>
  <si>
    <t>CHEA</t>
  </si>
  <si>
    <t>CHENGHE ACQUISITION CO</t>
  </si>
  <si>
    <t>CLRC</t>
  </si>
  <si>
    <t>CLIMATEROCK</t>
  </si>
  <si>
    <t>CNXA</t>
  </si>
  <si>
    <t>CONNEXA SPORTS TECHNOLOGIES INC</t>
  </si>
  <si>
    <t>CZFS</t>
  </si>
  <si>
    <t>CITIZENS FINANCIAL SERVICES INC</t>
  </si>
  <si>
    <t>FEMA</t>
  </si>
  <si>
    <t>CPK</t>
  </si>
  <si>
    <t>CHESAPEAKE UTILITIES CORP</t>
  </si>
  <si>
    <t>GBBK</t>
  </si>
  <si>
    <t>GLOBAL BLOCKCHAIN ACQ CORP</t>
  </si>
  <si>
    <t>GSUN</t>
  </si>
  <si>
    <t>GOLDEN SUN EDUCATION GROUP LTD</t>
  </si>
  <si>
    <t>HSCS</t>
  </si>
  <si>
    <t>HEART TEST LABORATORIES INC</t>
  </si>
  <si>
    <t>INTR</t>
  </si>
  <si>
    <t>INTER &amp; CO INC</t>
  </si>
  <si>
    <t>IONR</t>
  </si>
  <si>
    <t>IONEER LTD</t>
  </si>
  <si>
    <t>IPX</t>
  </si>
  <si>
    <t>IPERIONX LTD</t>
  </si>
  <si>
    <t>IVCA</t>
  </si>
  <si>
    <t>INVESTCORP INDIA ACQ CORP</t>
  </si>
  <si>
    <t>KAL</t>
  </si>
  <si>
    <t>KALERA PUBLIC LTD CO</t>
  </si>
  <si>
    <t>LYT</t>
  </si>
  <si>
    <t>LYTUS TECHNOLOGIES HLDGS PTV LTD</t>
  </si>
  <si>
    <t>NTZG</t>
  </si>
  <si>
    <t>PEV</t>
  </si>
  <si>
    <t>PHOENIX MOTOR INC</t>
  </si>
  <si>
    <t>PGY</t>
  </si>
  <si>
    <t>PAGAYA TECHNOLOGIES LTD</t>
  </si>
  <si>
    <t>PSNY</t>
  </si>
  <si>
    <t>POLESTAR AUTOMOTIVE HLDG UK PLC</t>
  </si>
  <si>
    <t>PSNYW</t>
  </si>
  <si>
    <t>RENE</t>
  </si>
  <si>
    <t>CARTESIAN GROWTH CORP II</t>
  </si>
  <si>
    <t>SVRE</t>
  </si>
  <si>
    <t>SAVERONE 2014 LTD</t>
  </si>
  <si>
    <t>TOP</t>
  </si>
  <si>
    <t>TOP FINANCIAL GROUP LTD</t>
  </si>
  <si>
    <t>YOTA</t>
  </si>
  <si>
    <t>YOTTA ACQUISITION CORP</t>
  </si>
  <si>
    <t>USEA</t>
  </si>
  <si>
    <t>UNITED MARITIME CORP</t>
  </si>
  <si>
    <t>HKD</t>
  </si>
  <si>
    <t>A M T D DIGITAL INC</t>
  </si>
  <si>
    <t>TRFM</t>
  </si>
  <si>
    <t>GETY</t>
  </si>
  <si>
    <t>GETTY IMAGES HOLDINGS INC</t>
  </si>
  <si>
    <t>HLN</t>
  </si>
  <si>
    <t>HALEON PLC</t>
  </si>
  <si>
    <t>RENW</t>
  </si>
  <si>
    <t>TSLH</t>
  </si>
  <si>
    <t>SPCZ</t>
  </si>
  <si>
    <t>MAIA</t>
  </si>
  <si>
    <t>MAIA BIOTECHNOLOGY INC</t>
  </si>
  <si>
    <t>MEM</t>
  </si>
  <si>
    <t>MATTHEWS INTERNATIONAL FUNDS</t>
  </si>
  <si>
    <t>MINV</t>
  </si>
  <si>
    <t>MCH</t>
  </si>
  <si>
    <t>SSXU</t>
  </si>
  <si>
    <t>SIO</t>
  </si>
  <si>
    <t>TOUCHSTONE ETF TRUST</t>
  </si>
  <si>
    <t>LCF</t>
  </si>
  <si>
    <t>ECBK</t>
  </si>
  <si>
    <t>ECB BANCORP INC</t>
  </si>
  <si>
    <t>FIP</t>
  </si>
  <si>
    <t>FTAI INFRASTRUCTURE INC</t>
  </si>
  <si>
    <t>GRRR</t>
  </si>
  <si>
    <t>GORILLA TECHNOLOGY GROUP INC</t>
  </si>
  <si>
    <t>GWAV</t>
  </si>
  <si>
    <t>GREENWAVE TECH SOLUTIONS INC</t>
  </si>
  <si>
    <t>CMS</t>
  </si>
  <si>
    <t>C M S ENERGY CORP</t>
  </si>
  <si>
    <t>ILAG</t>
  </si>
  <si>
    <t>INTELLIGENT LIVING APP GROUP INC</t>
  </si>
  <si>
    <t>MCAC</t>
  </si>
  <si>
    <t>MONTEREY CAPITAL ACQ CORP</t>
  </si>
  <si>
    <t>MGAM</t>
  </si>
  <si>
    <t>MOBILE GLOBAL ESPORTS INC</t>
  </si>
  <si>
    <t>NA</t>
  </si>
  <si>
    <t>NANO LABS LTD</t>
  </si>
  <si>
    <t>NCPL</t>
  </si>
  <si>
    <t>NETCAPITAL INC</t>
  </si>
  <si>
    <t>NEOV</t>
  </si>
  <si>
    <t>NEOVOLTA INC</t>
  </si>
  <si>
    <t>NKEL</t>
  </si>
  <si>
    <t>PFEL</t>
  </si>
  <si>
    <t>PFES</t>
  </si>
  <si>
    <t>PMN</t>
  </si>
  <si>
    <t>PROMIS NEUROSCIENCES INC</t>
  </si>
  <si>
    <t>PNAC</t>
  </si>
  <si>
    <t>PRIME NUMBER ACQ I CORP</t>
  </si>
  <si>
    <t>PYPS</t>
  </si>
  <si>
    <t>PYPT</t>
  </si>
  <si>
    <t>VRAX</t>
  </si>
  <si>
    <t>VIRAX BIOLABS GROUP LTD</t>
  </si>
  <si>
    <t>WETG</t>
  </si>
  <si>
    <t>WETRADE GROUP INC</t>
  </si>
  <si>
    <t>LUXH</t>
  </si>
  <si>
    <t>LUXURBAN HOTELS INC</t>
  </si>
  <si>
    <t>FRZA</t>
  </si>
  <si>
    <t>FORZA X1 INC</t>
  </si>
  <si>
    <t>REBN</t>
  </si>
  <si>
    <t>REBORN COFFEE INC</t>
  </si>
  <si>
    <t>LUCY</t>
  </si>
  <si>
    <t>INNOVATIVE EYEWEAR INC</t>
  </si>
  <si>
    <t>ACAC</t>
  </si>
  <si>
    <t>ACRI CAPITAL ACQUISITION CORP</t>
  </si>
  <si>
    <t>MCVT</t>
  </si>
  <si>
    <t>MILL CITY VENTURES III LTD</t>
  </si>
  <si>
    <t>QBTS</t>
  </si>
  <si>
    <t>D WAVE QUANTUM INC</t>
  </si>
  <si>
    <t>FLFV</t>
  </si>
  <si>
    <t>FEUTUNE LIGHT ACQUISITION CORP</t>
  </si>
  <si>
    <t>NCRA</t>
  </si>
  <si>
    <t>NOCERA INC</t>
  </si>
  <si>
    <t>TGL</t>
  </si>
  <si>
    <t>TREASURE GLOBAL INC</t>
  </si>
  <si>
    <t>EFSH</t>
  </si>
  <si>
    <t>1847 HOLDINGS LLC</t>
  </si>
  <si>
    <t>ONFO</t>
  </si>
  <si>
    <t>ONFOLIO HOLDINGS INC</t>
  </si>
  <si>
    <t>PXMD</t>
  </si>
  <si>
    <t>PAXMEDICA INC</t>
  </si>
  <si>
    <t>WEST</t>
  </si>
  <si>
    <t>WESTROCK COFFEE CO</t>
  </si>
  <si>
    <t>HPCO</t>
  </si>
  <si>
    <t>HEMPACCO CO INC</t>
  </si>
  <si>
    <t>SHPH</t>
  </si>
  <si>
    <t>SHUTTLE PHARMACEUTICALS HLDG INC</t>
  </si>
  <si>
    <t>ATXG</t>
  </si>
  <si>
    <t>ADDENTAX GROUP CORP</t>
  </si>
  <si>
    <t>MSOX</t>
  </si>
  <si>
    <t>LCLG</t>
  </si>
  <si>
    <t>DRLL</t>
  </si>
  <si>
    <t>BPAY</t>
  </si>
  <si>
    <t>SPKY</t>
  </si>
  <si>
    <t>CONVEXITYSHARES TRUST</t>
  </si>
  <si>
    <t>SPKX</t>
  </si>
  <si>
    <t>EVAV</t>
  </si>
  <si>
    <t>GRFX</t>
  </si>
  <si>
    <t>GRAPHEX GROUP LTD</t>
  </si>
  <si>
    <t>XUSP</t>
  </si>
  <si>
    <t>FOMO</t>
  </si>
  <si>
    <t>IBRN</t>
  </si>
  <si>
    <t>BCDF</t>
  </si>
  <si>
    <t>FDLS</t>
  </si>
  <si>
    <t>SPYI</t>
  </si>
  <si>
    <t>EAT</t>
  </si>
  <si>
    <t>BRINKER INTERNATIONAL INC</t>
  </si>
  <si>
    <t>STCE</t>
  </si>
  <si>
    <t>SESG</t>
  </si>
  <si>
    <t>SPROTT ESG GOLD ETF</t>
  </si>
  <si>
    <t>AZTD</t>
  </si>
  <si>
    <t>DVND</t>
  </si>
  <si>
    <t>TUSI</t>
  </si>
  <si>
    <t>TFPM</t>
  </si>
  <si>
    <t>TRIPLE FLAG PRECIOUS METALS CORP</t>
  </si>
  <si>
    <t>CGV</t>
  </si>
  <si>
    <t>BIAF</t>
  </si>
  <si>
    <t>BIOAFFINITY TECHNOLOGIES INC</t>
  </si>
  <si>
    <t>AAPB</t>
  </si>
  <si>
    <t>AAPU</t>
  </si>
  <si>
    <t>AMID</t>
  </si>
  <si>
    <t>BRSH</t>
  </si>
  <si>
    <t>BRUUSH ORAL CARE INC</t>
  </si>
  <si>
    <t>CONL</t>
  </si>
  <si>
    <t>DSPC</t>
  </si>
  <si>
    <t>GCT</t>
  </si>
  <si>
    <t>GIGACLOUD TECHNOLOGY INC</t>
  </si>
  <si>
    <t>JFBR</t>
  </si>
  <si>
    <t>JEFFS BRANDS LTD</t>
  </si>
  <si>
    <t>JZ</t>
  </si>
  <si>
    <t>JIANZHI EDUCATION TECH GRP CO LT</t>
  </si>
  <si>
    <t>MEGL</t>
  </si>
  <si>
    <t>MAGIC EMPIRE GLOBAL LTD</t>
  </si>
  <si>
    <t>MOB</t>
  </si>
  <si>
    <t>MOBILICOM LTD</t>
  </si>
  <si>
    <t>PDBA</t>
  </si>
  <si>
    <t>SARK</t>
  </si>
  <si>
    <t>SKGR</t>
  </si>
  <si>
    <t>S K GROWTH OPPORTUNITIES CORP</t>
  </si>
  <si>
    <t>SOGU</t>
  </si>
  <si>
    <t>STBX</t>
  </si>
  <si>
    <t>STARBOX GROUP HOLDINGS LTD</t>
  </si>
  <si>
    <t>TSL</t>
  </si>
  <si>
    <t>TWEB</t>
  </si>
  <si>
    <t>CRBG</t>
  </si>
  <si>
    <t>COREBRIDGE FINANCIAL INC</t>
  </si>
  <si>
    <t>XPER</t>
  </si>
  <si>
    <t>XPERI INC</t>
  </si>
  <si>
    <t>NE</t>
  </si>
  <si>
    <t>NOBLE CORP PLC</t>
  </si>
  <si>
    <t>BHM</t>
  </si>
  <si>
    <t>BLUEROCK HOMES TRUST INC</t>
  </si>
  <si>
    <t>STRV</t>
  </si>
  <si>
    <t>AVGE</t>
  </si>
  <si>
    <t>AVIE</t>
  </si>
  <si>
    <t>IDVO</t>
  </si>
  <si>
    <t>AMPX</t>
  </si>
  <si>
    <t>AMPRIUS TECHNOLOGIES INC</t>
  </si>
  <si>
    <t>KARB</t>
  </si>
  <si>
    <t>EMCA</t>
  </si>
  <si>
    <t>EMERGE E T F TRUST</t>
  </si>
  <si>
    <t>EMGC</t>
  </si>
  <si>
    <t>EMZA</t>
  </si>
  <si>
    <t>EMCH</t>
  </si>
  <si>
    <t>EMPW</t>
  </si>
  <si>
    <t>KPOP</t>
  </si>
  <si>
    <t>XSEP</t>
  </si>
  <si>
    <t>OSEA</t>
  </si>
  <si>
    <t>INLX</t>
  </si>
  <si>
    <t>INTELLINETICS INC</t>
  </si>
  <si>
    <t>NXTE</t>
  </si>
  <si>
    <t>JHDV</t>
  </si>
  <si>
    <t>KNW</t>
  </si>
  <si>
    <t>KNOW LABS INC</t>
  </si>
  <si>
    <t>KDIV</t>
  </si>
  <si>
    <t>LVWR</t>
  </si>
  <si>
    <t>LIVEWIRE GROUP INC</t>
  </si>
  <si>
    <t>LPTV</t>
  </si>
  <si>
    <t>LOOP MEDIA INC</t>
  </si>
  <si>
    <t>MPTI</t>
  </si>
  <si>
    <t>M TRON INDUSTRIES INC</t>
  </si>
  <si>
    <t>BUYW</t>
  </si>
  <si>
    <t>SYNB</t>
  </si>
  <si>
    <t>DEFI</t>
  </si>
  <si>
    <t>THLV</t>
  </si>
  <si>
    <t>THOR FINANCIAL TECHNOLOGIES TR</t>
  </si>
  <si>
    <t>SDGS</t>
  </si>
  <si>
    <t>NOPE</t>
  </si>
  <si>
    <t>OAIM</t>
  </si>
  <si>
    <t>OAEM</t>
  </si>
  <si>
    <t>CHD</t>
  </si>
  <si>
    <t>CHURCH &amp; DWIGHT INC</t>
  </si>
  <si>
    <t>XC</t>
  </si>
  <si>
    <t>BHVN</t>
  </si>
  <si>
    <t>BIOHAVEN LTD</t>
  </si>
  <si>
    <t>ALPS</t>
  </si>
  <si>
    <t>ALPINE SUMMIT ENERGY PARTNERS IN</t>
  </si>
  <si>
    <t>AMV</t>
  </si>
  <si>
    <t>ATLIS MOTOR VEHICLES INC</t>
  </si>
  <si>
    <t>AMZU</t>
  </si>
  <si>
    <t>BLLD</t>
  </si>
  <si>
    <t>BSCW</t>
  </si>
  <si>
    <t>BSJU</t>
  </si>
  <si>
    <t>CCSO</t>
  </si>
  <si>
    <t>TIDAL TRUST II</t>
  </si>
  <si>
    <t>CIRC</t>
  </si>
  <si>
    <t>DIVD</t>
  </si>
  <si>
    <t>EMCG</t>
  </si>
  <si>
    <t>EMBRACE CHANGE ACQUISITION CORP</t>
  </si>
  <si>
    <t>GGLL</t>
  </si>
  <si>
    <t>GGLS</t>
  </si>
  <si>
    <t>HMAC</t>
  </si>
  <si>
    <t>HAINAN MANASLU ACQUISITION CORP</t>
  </si>
  <si>
    <t>IBIT</t>
  </si>
  <si>
    <t>IWTR</t>
  </si>
  <si>
    <t>LASE</t>
  </si>
  <si>
    <t>LASER PHOTONICS CORP</t>
  </si>
  <si>
    <t>LNKB</t>
  </si>
  <si>
    <t>LINKBANCORP INC</t>
  </si>
  <si>
    <t>MOBV</t>
  </si>
  <si>
    <t>MOBIV ACQUISITION CORP</t>
  </si>
  <si>
    <t>MSFU</t>
  </si>
  <si>
    <t>NXL</t>
  </si>
  <si>
    <t>NEXALIN TECHNOLOGY INC</t>
  </si>
  <si>
    <t>NYAX</t>
  </si>
  <si>
    <t>NAYAX LTD</t>
  </si>
  <si>
    <t>PTWO</t>
  </si>
  <si>
    <t>PONO CAPITAL TWO INC</t>
  </si>
  <si>
    <t>SILO</t>
  </si>
  <si>
    <t>SILO PHARMA INC</t>
  </si>
  <si>
    <t>THCH</t>
  </si>
  <si>
    <t>T H INTERNATIONAL LTD</t>
  </si>
  <si>
    <t>THRD</t>
  </si>
  <si>
    <t>THIRD HARMONIC BIO INC</t>
  </si>
  <si>
    <t>UPWD</t>
  </si>
  <si>
    <t>WLDS</t>
  </si>
  <si>
    <t>WEARABLE DEVICES LTD</t>
  </si>
  <si>
    <t>YOSH</t>
  </si>
  <si>
    <t>YOSHIHARU GLOBAL CO</t>
  </si>
  <si>
    <t>PRME</t>
  </si>
  <si>
    <t>PRIME MEDICINE INC</t>
  </si>
  <si>
    <t>RXO</t>
  </si>
  <si>
    <t>R X O INC</t>
  </si>
  <si>
    <t>BRNY</t>
  </si>
  <si>
    <t>FTGS</t>
  </si>
  <si>
    <t>MBLY</t>
  </si>
  <si>
    <t>MOBILEYE GLOBAL INC</t>
  </si>
  <si>
    <t>MODL</t>
  </si>
  <si>
    <t>QQQS</t>
  </si>
  <si>
    <t>RNEW</t>
  </si>
  <si>
    <t>SLNA</t>
  </si>
  <si>
    <t>SELINA HOSPITALITY PLC</t>
  </si>
  <si>
    <t>SVII</t>
  </si>
  <si>
    <t>SPRING VALLEY ACQ CORP II</t>
  </si>
  <si>
    <t>VOXR</t>
  </si>
  <si>
    <t>VOX ROYALTY CORP</t>
  </si>
  <si>
    <t>AQU</t>
  </si>
  <si>
    <t>AQUARON ACQUISITION CORP</t>
  </si>
  <si>
    <t>SHOC</t>
  </si>
  <si>
    <t>BWEB</t>
  </si>
  <si>
    <t>BITWISE FUNDS TRUST</t>
  </si>
  <si>
    <t>BMN</t>
  </si>
  <si>
    <t>BLACKROCK 2037 MUNI TAR TERM TR</t>
  </si>
  <si>
    <t>CGMU</t>
  </si>
  <si>
    <t>CGMS</t>
  </si>
  <si>
    <t>CGSD</t>
  </si>
  <si>
    <t>CTM</t>
  </si>
  <si>
    <t>CASTELLUM INC</t>
  </si>
  <si>
    <t>SRHQ</t>
  </si>
  <si>
    <t>ELEVATION SERIES TRUST</t>
  </si>
  <si>
    <t>DSMC</t>
  </si>
  <si>
    <t>EFXT</t>
  </si>
  <si>
    <t>ENERFLEX LTD</t>
  </si>
  <si>
    <t>MISL</t>
  </si>
  <si>
    <t>RDVI</t>
  </si>
  <si>
    <t>CINF</t>
  </si>
  <si>
    <t>CINCINNATI FINANCIAL CORP</t>
  </si>
  <si>
    <t>XCOR</t>
  </si>
  <si>
    <t>FUNDX INVESTMENT TRUST</t>
  </si>
  <si>
    <t>XNAV</t>
  </si>
  <si>
    <t>RYLG</t>
  </si>
  <si>
    <t>GRNT</t>
  </si>
  <si>
    <t>GRANITE RIDGE RESOURCES INC</t>
  </si>
  <si>
    <t>IQSM</t>
  </si>
  <si>
    <t>KMET</t>
  </si>
  <si>
    <t>NBCM</t>
  </si>
  <si>
    <t>RTO</t>
  </si>
  <si>
    <t>RENTOKIL INITIAL PLC</t>
  </si>
  <si>
    <t>THYF</t>
  </si>
  <si>
    <t>TSME</t>
  </si>
  <si>
    <t>THRIVENT E T F TRUST</t>
  </si>
  <si>
    <t>HFND</t>
  </si>
  <si>
    <t>YALL</t>
  </si>
  <si>
    <t>SHDG</t>
  </si>
  <si>
    <t>SMOT</t>
  </si>
  <si>
    <t>MNK</t>
  </si>
  <si>
    <t>MALLINCKRODT PLC</t>
  </si>
  <si>
    <t>PERF</t>
  </si>
  <si>
    <t>PERFECT CORP</t>
  </si>
  <si>
    <t>SATX</t>
  </si>
  <si>
    <t>SATIXFY COMMUNICATIONS LTD</t>
  </si>
  <si>
    <t>FG</t>
  </si>
  <si>
    <t>F &amp; G ANNUITIES &amp; LIFE INC</t>
  </si>
  <si>
    <t>DMYY</t>
  </si>
  <si>
    <t>DMY SQUARED TECHNOLOGY GROUP INC</t>
  </si>
  <si>
    <t>FSCO</t>
  </si>
  <si>
    <t>F S CREDIT OPPORTUNITIES CORP</t>
  </si>
  <si>
    <t>ASPI</t>
  </si>
  <si>
    <t>ASP ISOTOPES INC</t>
  </si>
  <si>
    <t>ACRV</t>
  </si>
  <si>
    <t>ACRIVON THERAPEUTICS INC</t>
  </si>
  <si>
    <t>GLST</t>
  </si>
  <si>
    <t>GLOBAL STAR ACQUISITION INC</t>
  </si>
  <si>
    <t>QOMO</t>
  </si>
  <si>
    <t>QOMOLANGMA ACQUISITION CORP</t>
  </si>
  <si>
    <t>SNAL</t>
  </si>
  <si>
    <t>SNAIL INC</t>
  </si>
  <si>
    <t>CMND</t>
  </si>
  <si>
    <t>CLEARMIND MEDICINE INC</t>
  </si>
  <si>
    <t>NWTN</t>
  </si>
  <si>
    <t>NWTN INC</t>
  </si>
  <si>
    <t>NAMS</t>
  </si>
  <si>
    <t>NEWAMSTERDAM PHARMA CO NV</t>
  </si>
  <si>
    <t>DRS</t>
  </si>
  <si>
    <t>LEONARDO DRS INC</t>
  </si>
  <si>
    <t>ATAT</t>
  </si>
  <si>
    <t>ATOUR LIFESTYLE HOLDINGS LTD</t>
  </si>
  <si>
    <t>EFRA</t>
  </si>
  <si>
    <t>ERET</t>
  </si>
  <si>
    <t>STXD</t>
  </si>
  <si>
    <t>STXG</t>
  </si>
  <si>
    <t>STXK</t>
  </si>
  <si>
    <t>STXV</t>
  </si>
  <si>
    <t>RVRB</t>
  </si>
  <si>
    <t>NVBW</t>
  </si>
  <si>
    <t>NVBT</t>
  </si>
  <si>
    <t>HIDE</t>
  </si>
  <si>
    <t>CARY</t>
  </si>
  <si>
    <t>ANGEL OAK FUNDS TRUST</t>
  </si>
  <si>
    <t>BKGI</t>
  </si>
  <si>
    <t>SNPG</t>
  </si>
  <si>
    <t>SNPV</t>
  </si>
  <si>
    <t>WEC</t>
  </si>
  <si>
    <t>W E C ENERGY GROUP INC</t>
  </si>
  <si>
    <t>SNPD</t>
  </si>
  <si>
    <t>DFSB</t>
  </si>
  <si>
    <t>DFSE</t>
  </si>
  <si>
    <t>DFSI</t>
  </si>
  <si>
    <t>DFSU</t>
  </si>
  <si>
    <t>JUCY</t>
  </si>
  <si>
    <t>FDV</t>
  </si>
  <si>
    <t>EIPX</t>
  </si>
  <si>
    <t>TYLG</t>
  </si>
  <si>
    <t>HYLG</t>
  </si>
  <si>
    <t>FYLG</t>
  </si>
  <si>
    <t>MEDI</t>
  </si>
  <si>
    <t>IGTR</t>
  </si>
  <si>
    <t>SFLR</t>
  </si>
  <si>
    <t>TGN</t>
  </si>
  <si>
    <t>HDUS</t>
  </si>
  <si>
    <t>ADPV</t>
  </si>
  <si>
    <t>TUA</t>
  </si>
  <si>
    <t>TFLR</t>
  </si>
  <si>
    <t>PP</t>
  </si>
  <si>
    <t>FIAX</t>
  </si>
  <si>
    <t>OARK</t>
  </si>
  <si>
    <t>TSLY</t>
  </si>
  <si>
    <t>MBC</t>
  </si>
  <si>
    <t>MASTERBRAND INC</t>
  </si>
  <si>
    <t>BAM</t>
  </si>
  <si>
    <t>BROOKFIELD ASSET MANAGEMENT LTD</t>
  </si>
  <si>
    <t>ARP</t>
  </si>
  <si>
    <t>ADVISORS INNER CIRCLE FUND II</t>
  </si>
  <si>
    <t>DECW</t>
  </si>
  <si>
    <t>DECT</t>
  </si>
  <si>
    <t>BOXX</t>
  </si>
  <si>
    <t>DFGR</t>
  </si>
  <si>
    <t>DFLV</t>
  </si>
  <si>
    <t>DIP</t>
  </si>
  <si>
    <t>STNC</t>
  </si>
  <si>
    <t>HENNESSY FUNDS TRUST</t>
  </si>
  <si>
    <t>TXT</t>
  </si>
  <si>
    <t>TEXTRON INC</t>
  </si>
  <si>
    <t>ICLO</t>
  </si>
  <si>
    <t>ISDB</t>
  </si>
  <si>
    <t>IMSI</t>
  </si>
  <si>
    <t>HIYS</t>
  </si>
  <si>
    <t>JHID</t>
  </si>
  <si>
    <t>OAIA</t>
  </si>
  <si>
    <t>RNWZ</t>
  </si>
  <si>
    <t>INTL</t>
  </si>
  <si>
    <t>PBL</t>
  </si>
  <si>
    <t>P G I M ETF TRUST</t>
  </si>
  <si>
    <t>PJFV</t>
  </si>
  <si>
    <t>PJFG</t>
  </si>
  <si>
    <t>ION</t>
  </si>
  <si>
    <t>CHRG</t>
  </si>
  <si>
    <t>R B B FUND TRUST</t>
  </si>
  <si>
    <t>SANE</t>
  </si>
  <si>
    <t>KCAL</t>
  </si>
  <si>
    <t>DKRB</t>
  </si>
  <si>
    <t>SECD</t>
  </si>
  <si>
    <t>FCUS</t>
  </si>
  <si>
    <t>QVOY</t>
  </si>
  <si>
    <t>EQTY</t>
  </si>
  <si>
    <t>VALUED ADVISERS TRUST</t>
  </si>
  <si>
    <t>PIT</t>
  </si>
  <si>
    <t>VEMY</t>
  </si>
  <si>
    <t>QGRW</t>
  </si>
  <si>
    <t>LANV</t>
  </si>
  <si>
    <t>LANVIN GROUP HOLDINGS LTD</t>
  </si>
  <si>
    <t>MRDB</t>
  </si>
  <si>
    <t>MARIADB PLC</t>
  </si>
  <si>
    <t>BABX</t>
  </si>
  <si>
    <t>CACO</t>
  </si>
  <si>
    <t>CARAVELLE INTERNATIONAL GROUP</t>
  </si>
  <si>
    <t>COWG</t>
  </si>
  <si>
    <t>COYA</t>
  </si>
  <si>
    <t>COYA THERAPEUTICS INC</t>
  </si>
  <si>
    <t>ECX</t>
  </si>
  <si>
    <t>ECARX HOLDINGS INC</t>
  </si>
  <si>
    <t>EFHT</t>
  </si>
  <si>
    <t>E F HUTTON ACQUISITION CORP I</t>
  </si>
  <si>
    <t>FBL</t>
  </si>
  <si>
    <t>HUDA</t>
  </si>
  <si>
    <t>HUDSON ACQUISITION I CORP</t>
  </si>
  <si>
    <t>INFR</t>
  </si>
  <si>
    <t>JEWL</t>
  </si>
  <si>
    <t>ADAMAS ONE CORP</t>
  </si>
  <si>
    <t>KWE</t>
  </si>
  <si>
    <t>KWESST MICRO SYSTEMS INC</t>
  </si>
  <si>
    <t>LIPO</t>
  </si>
  <si>
    <t>LIPELLA PHARMACEUTICALS INC</t>
  </si>
  <si>
    <t>NVDL</t>
  </si>
  <si>
    <t>OSA</t>
  </si>
  <si>
    <t>PROSOMNUS INC</t>
  </si>
  <si>
    <t>RAYA</t>
  </si>
  <si>
    <t>ERAYAK POWER SOLUTION GROUP INC</t>
  </si>
  <si>
    <t>TENK</t>
  </si>
  <si>
    <t>TENX KEANE ACQUISITION</t>
  </si>
  <si>
    <t>CTAS</t>
  </si>
  <si>
    <t>CINTAS CORP</t>
  </si>
  <si>
    <t>PEG</t>
  </si>
  <si>
    <t>PUBLIC SERVICE ENTERPRISE GP INC</t>
  </si>
  <si>
    <t>CIA</t>
  </si>
  <si>
    <t>CITIZENS INC</t>
  </si>
  <si>
    <t>HAL</t>
  </si>
  <si>
    <t>HALLIBURTON CO</t>
  </si>
  <si>
    <t>MDU</t>
  </si>
  <si>
    <t>M D U RESOURCES GROUP INC</t>
  </si>
  <si>
    <t>XEL</t>
  </si>
  <si>
    <t>X C E L ENERGY INC</t>
  </si>
  <si>
    <t>ETR</t>
  </si>
  <si>
    <t>ENTERGY CORP NEW</t>
  </si>
  <si>
    <t>EVRG</t>
  </si>
  <si>
    <t>EVERGY INC</t>
  </si>
  <si>
    <t>AEP</t>
  </si>
  <si>
    <t>AMERICAN ELECTRIC POWER CO INC</t>
  </si>
  <si>
    <t>NEE</t>
  </si>
  <si>
    <t>NEXTERA ENERGY INC</t>
  </si>
  <si>
    <t>ALE</t>
  </si>
  <si>
    <t>ALLETE INC</t>
  </si>
  <si>
    <t>ASH</t>
  </si>
  <si>
    <t>ASHLAND INC 2022</t>
  </si>
  <si>
    <t>EQT</t>
  </si>
  <si>
    <t>E Q T CORP</t>
  </si>
  <si>
    <t>OGE</t>
  </si>
  <si>
    <t>O G E ENERGY CORP</t>
  </si>
  <si>
    <t>CDE</t>
  </si>
  <si>
    <t>COEUR MINING INC</t>
  </si>
  <si>
    <t>PBI</t>
  </si>
  <si>
    <t>PITNEY BOWES INC</t>
  </si>
  <si>
    <t>HWM</t>
  </si>
  <si>
    <t>HOWMET AEROSPACE INC</t>
  </si>
  <si>
    <t>NOC</t>
  </si>
  <si>
    <t>NORTHROP GRUMMAN CORP</t>
  </si>
  <si>
    <t>AVA</t>
  </si>
  <si>
    <t>AVISTA CORP</t>
  </si>
  <si>
    <t>AEE</t>
  </si>
  <si>
    <t>AMEREN CORP</t>
  </si>
  <si>
    <t>CMA</t>
  </si>
  <si>
    <t>COMERICA INC</t>
  </si>
  <si>
    <t>OKE</t>
  </si>
  <si>
    <t>ONEOK INC NEW</t>
  </si>
  <si>
    <t>HSC</t>
  </si>
  <si>
    <t>HARSCO CORP</t>
  </si>
  <si>
    <t>CPB</t>
  </si>
  <si>
    <t>CAMPBELL SOUP CO</t>
  </si>
  <si>
    <t>WHR</t>
  </si>
  <si>
    <t>WHIRLPOOL CORP</t>
  </si>
  <si>
    <t>PEGY</t>
  </si>
  <si>
    <t>PINEAPPLE ENERGY INC</t>
  </si>
  <si>
    <t>CAR</t>
  </si>
  <si>
    <t>AVIS BUDGET GROUP INC</t>
  </si>
  <si>
    <t>LHX</t>
  </si>
  <si>
    <t>L3HARRIS TECHNOLOGIES INC</t>
  </si>
  <si>
    <t>NFG</t>
  </si>
  <si>
    <t>NATIONAL FUEL GAS CO N J</t>
  </si>
  <si>
    <t>F</t>
  </si>
  <si>
    <t>FORD MOTOR CO DEL</t>
  </si>
  <si>
    <t>DOV</t>
  </si>
  <si>
    <t>DOVER CORP</t>
  </si>
  <si>
    <t>CTG</t>
  </si>
  <si>
    <t>COMPUTER TASK GROUP INC</t>
  </si>
  <si>
    <t>CMTL</t>
  </si>
  <si>
    <t>COMTECH TELECOMMUNICATIONS CORP</t>
  </si>
  <si>
    <t>DIS</t>
  </si>
  <si>
    <t>DISNEY WALT CO</t>
  </si>
  <si>
    <t>SJI</t>
  </si>
  <si>
    <t>SOUTH JERSEY INDS INC</t>
  </si>
  <si>
    <t>ASA</t>
  </si>
  <si>
    <t>A S A GOLD &amp; PRECIOUS METALS LTD</t>
  </si>
  <si>
    <t>CTO</t>
  </si>
  <si>
    <t>C T O REALTY GROWTH INC NEW</t>
  </si>
  <si>
    <t>L</t>
  </si>
  <si>
    <t>LOEWS CORP</t>
  </si>
  <si>
    <t>K</t>
  </si>
  <si>
    <t>KELLOGG CO</t>
  </si>
  <si>
    <t>ANIX</t>
  </si>
  <si>
    <t>ANIXA BIOSCIENCES INC</t>
  </si>
  <si>
    <t>CSL</t>
  </si>
  <si>
    <t>CARLISLE COMPANIES</t>
  </si>
  <si>
    <t>CLF</t>
  </si>
  <si>
    <t>CLEVELAND CLIFFS INC NEW</t>
  </si>
  <si>
    <t>CUZ</t>
  </si>
  <si>
    <t>COUSINS PROPERTIES INC</t>
  </si>
  <si>
    <t>CBRL</t>
  </si>
  <si>
    <t>CRACKER BARREL OLD COUNTRY STORE</t>
  </si>
  <si>
    <t>MAYS</t>
  </si>
  <si>
    <t>MAYS J W INC</t>
  </si>
  <si>
    <t>R</t>
  </si>
  <si>
    <t>RYDER SYSTEMS INC</t>
  </si>
  <si>
    <t>AVT</t>
  </si>
  <si>
    <t>AVNET INC</t>
  </si>
  <si>
    <t>HPQ</t>
  </si>
  <si>
    <t>H P INC</t>
  </si>
  <si>
    <t>BAX</t>
  </si>
  <si>
    <t>BAXTER INTERNATIONAL INC</t>
  </si>
  <si>
    <t>CFR</t>
  </si>
  <si>
    <t>CULLEN FROST BANKERS INC</t>
  </si>
  <si>
    <t>CULP</t>
  </si>
  <si>
    <t>CULP INC</t>
  </si>
  <si>
    <t>DUK</t>
  </si>
  <si>
    <t>DUKE ENERGY CORP NEW</t>
  </si>
  <si>
    <t>MSB</t>
  </si>
  <si>
    <t>MESABI TRUST</t>
  </si>
  <si>
    <t>XRX</t>
  </si>
  <si>
    <t>XEROX HOLDINGS CORP</t>
  </si>
  <si>
    <t>PNW</t>
  </si>
  <si>
    <t>PINNACLE WEST CAPITAL CORP</t>
  </si>
  <si>
    <t>NC</t>
  </si>
  <si>
    <t>NACCO INDUSTRIES INC</t>
  </si>
  <si>
    <t>APD</t>
  </si>
  <si>
    <t>AIR PRODUCTS &amp; CHEMICALS INC</t>
  </si>
  <si>
    <t>UL</t>
  </si>
  <si>
    <t>UNILEVER PLC</t>
  </si>
  <si>
    <t>MUR</t>
  </si>
  <si>
    <t>MURPHY OIL CORP</t>
  </si>
  <si>
    <t>VNO</t>
  </si>
  <si>
    <t>VORNADO REALTY TRUST</t>
  </si>
  <si>
    <t>HES</t>
  </si>
  <si>
    <t>HESS CORP</t>
  </si>
  <si>
    <t>CTS</t>
  </si>
  <si>
    <t>C T S CORP</t>
  </si>
  <si>
    <t>DAIO</t>
  </si>
  <si>
    <t>DATA I O CORP</t>
  </si>
  <si>
    <t>ALK</t>
  </si>
  <si>
    <t>ALASKA AIRGROUP INC</t>
  </si>
  <si>
    <t>DXR</t>
  </si>
  <si>
    <t>DAXOR CORP</t>
  </si>
  <si>
    <t>NBR</t>
  </si>
  <si>
    <t>NABORS INDUSTRIES LTD</t>
  </si>
  <si>
    <t>ARW</t>
  </si>
  <si>
    <t>ARROW ELECTRONICS INC</t>
  </si>
  <si>
    <t>AIT</t>
  </si>
  <si>
    <t>APPLIED INDUSTRIAL TECHS INC</t>
  </si>
  <si>
    <t>BCE</t>
  </si>
  <si>
    <t>B C E INC</t>
  </si>
  <si>
    <t>GTBP</t>
  </si>
  <si>
    <t>G T BIOPHARMA INC</t>
  </si>
  <si>
    <t>BP</t>
  </si>
  <si>
    <t>B P PLC</t>
  </si>
  <si>
    <t>CET</t>
  </si>
  <si>
    <t>CENTRAL SECURITIES CORP</t>
  </si>
  <si>
    <t>CVR</t>
  </si>
  <si>
    <t>CHICAGO RIVET &amp; MACH CO</t>
  </si>
  <si>
    <t>COHU</t>
  </si>
  <si>
    <t>COHU INC</t>
  </si>
  <si>
    <t>CMC</t>
  </si>
  <si>
    <t>COMMERCIAL METALS CO</t>
  </si>
  <si>
    <t>OMC</t>
  </si>
  <si>
    <t>OMNICOM GROUP INC</t>
  </si>
  <si>
    <t>GFI</t>
  </si>
  <si>
    <t>GOLD FIELDS LTD NEW</t>
  </si>
  <si>
    <t>FLS</t>
  </si>
  <si>
    <t>FLOWSERVE CORP</t>
  </si>
  <si>
    <t>DYNT</t>
  </si>
  <si>
    <t>DYNATRONICS CORP</t>
  </si>
  <si>
    <t>EML</t>
  </si>
  <si>
    <t>EASTERN CO</t>
  </si>
  <si>
    <t>EDUC</t>
  </si>
  <si>
    <t>EDUCATIONAL DEVELOPMENT CORP</t>
  </si>
  <si>
    <t>ESP</t>
  </si>
  <si>
    <t>ESPEY MANUFACTURING &amp; ELCTRS COR</t>
  </si>
  <si>
    <t>ELSE</t>
  </si>
  <si>
    <t>ELECTRO SENSORS INC</t>
  </si>
  <si>
    <t>HL</t>
  </si>
  <si>
    <t>HECLA MINING CO</t>
  </si>
  <si>
    <t>HP</t>
  </si>
  <si>
    <t>HELMERICH &amp; PAYNE INC</t>
  </si>
  <si>
    <t>WFRD</t>
  </si>
  <si>
    <t>WEATHERFORD INTERNATIONAL PLC</t>
  </si>
  <si>
    <t>DINO</t>
  </si>
  <si>
    <t>H F SINCLAIR CORP</t>
  </si>
  <si>
    <t>HRL</t>
  </si>
  <si>
    <t>HORMEL FOODS CORP</t>
  </si>
  <si>
    <t>HUBB</t>
  </si>
  <si>
    <t>HUBBELL INC</t>
  </si>
  <si>
    <t>ATO</t>
  </si>
  <si>
    <t>ATMOS ENERGY CORP</t>
  </si>
  <si>
    <t>IMO</t>
  </si>
  <si>
    <t>IMPERIAL OIL LTD</t>
  </si>
  <si>
    <t>ENZ</t>
  </si>
  <si>
    <t>ENZO BIOCHEM INC</t>
  </si>
  <si>
    <t>ERIC</t>
  </si>
  <si>
    <t>ERICSSON</t>
  </si>
  <si>
    <t>ESCA</t>
  </si>
  <si>
    <t>ESCALADE INC</t>
  </si>
  <si>
    <t>KINS</t>
  </si>
  <si>
    <t>KINGSTONE COMPANIES INC</t>
  </si>
  <si>
    <t>BOOM</t>
  </si>
  <si>
    <t>D M C GLOBAL INC</t>
  </si>
  <si>
    <t>LGL</t>
  </si>
  <si>
    <t>L G L GROUP INC</t>
  </si>
  <si>
    <t>MAS</t>
  </si>
  <si>
    <t>MASCO CORP</t>
  </si>
  <si>
    <t>FARM</t>
  </si>
  <si>
    <t>FARMER BROTHERS CO</t>
  </si>
  <si>
    <t>NPK</t>
  </si>
  <si>
    <t>NATIONAL PRESTO INDS INC</t>
  </si>
  <si>
    <t>LSTA</t>
  </si>
  <si>
    <t>LISATA THERAPEUTICS INC</t>
  </si>
  <si>
    <t>NR</t>
  </si>
  <si>
    <t>NEWPARK RESOURCES INC</t>
  </si>
  <si>
    <t>FITB</t>
  </si>
  <si>
    <t>FIFTH THIRD BANCORP</t>
  </si>
  <si>
    <t>NUE</t>
  </si>
  <si>
    <t>NUCOR CORP</t>
  </si>
  <si>
    <t>OXY</t>
  </si>
  <si>
    <t>OCCIDENTAL PETROLEUM CORP</t>
  </si>
  <si>
    <t>NTIP</t>
  </si>
  <si>
    <t>NETWORK 1 TECHNOLOGIES INC</t>
  </si>
  <si>
    <t>OXM</t>
  </si>
  <si>
    <t>OXFORD INDUSTRIES INC</t>
  </si>
  <si>
    <t>RF</t>
  </si>
  <si>
    <t>REGIONS FINANCIAL CORP NEW</t>
  </si>
  <si>
    <t>PKE</t>
  </si>
  <si>
    <t>PARK AEROSPACE CORP</t>
  </si>
  <si>
    <t>TRMK</t>
  </si>
  <si>
    <t>TRUSTMARK CORP</t>
  </si>
  <si>
    <t>MTB</t>
  </si>
  <si>
    <t>M &amp; T BANK CORP</t>
  </si>
  <si>
    <t>FFBC</t>
  </si>
  <si>
    <t>FIRST FINANCIAL BANCORP OHIO</t>
  </si>
  <si>
    <t>ROG</t>
  </si>
  <si>
    <t>ROGERS CORP</t>
  </si>
  <si>
    <t>ROL</t>
  </si>
  <si>
    <t>ROLLINS INC</t>
  </si>
  <si>
    <t>SEB</t>
  </si>
  <si>
    <t>SEABOARD CORP</t>
  </si>
  <si>
    <t>SRCE</t>
  </si>
  <si>
    <t>1ST SOURCE CORP</t>
  </si>
  <si>
    <t>FHN</t>
  </si>
  <si>
    <t>FIRST HORIZON CORP</t>
  </si>
  <si>
    <t>SHW</t>
  </si>
  <si>
    <t>SHERWIN WILLIAMS CO</t>
  </si>
  <si>
    <t>FLXS</t>
  </si>
  <si>
    <t>FLEXSTEEL INDUSTRIES INC</t>
  </si>
  <si>
    <t>SCL</t>
  </si>
  <si>
    <t>STEPAN CO</t>
  </si>
  <si>
    <t>FONR</t>
  </si>
  <si>
    <t>FONAR CORP</t>
  </si>
  <si>
    <t>FORD</t>
  </si>
  <si>
    <t>FORWARD INDUSTRIES INC NY</t>
  </si>
  <si>
    <t>FSTR</t>
  </si>
  <si>
    <t>FOSTER L B CO</t>
  </si>
  <si>
    <t>FELE</t>
  </si>
  <si>
    <t>FRANKLIN ELECTRIC INC</t>
  </si>
  <si>
    <t>BEN</t>
  </si>
  <si>
    <t>FRANKLIN RESOURCES INC</t>
  </si>
  <si>
    <t>FUL</t>
  </si>
  <si>
    <t>FULLER H B CO</t>
  </si>
  <si>
    <t>WEYS</t>
  </si>
  <si>
    <t>WEYCO GROUP INC</t>
  </si>
  <si>
    <t>AJG</t>
  </si>
  <si>
    <t>GALLAGHER ARTHUR J &amp; CO</t>
  </si>
  <si>
    <t>WMB</t>
  </si>
  <si>
    <t>WILLIAMS COS</t>
  </si>
  <si>
    <t>SPB</t>
  </si>
  <si>
    <t>SPECTRUM BRANDS HOLDINGS INC NEW</t>
  </si>
  <si>
    <t>GNTX</t>
  </si>
  <si>
    <t>GENTEX CORP</t>
  </si>
  <si>
    <t>WFC</t>
  </si>
  <si>
    <t>WELLS FARGO &amp; CO NEW</t>
  </si>
  <si>
    <t>AXR</t>
  </si>
  <si>
    <t>AMREP CORP</t>
  </si>
  <si>
    <t>NI</t>
  </si>
  <si>
    <t>NISOURCE INC</t>
  </si>
  <si>
    <t>SKY</t>
  </si>
  <si>
    <t>SKYLINE CHAMPION CORP</t>
  </si>
  <si>
    <t>SMP</t>
  </si>
  <si>
    <t>STANDARD MOTOR PRODUCTS INC</t>
  </si>
  <si>
    <t>APA</t>
  </si>
  <si>
    <t>A P A CORP</t>
  </si>
  <si>
    <t>MAT</t>
  </si>
  <si>
    <t>MATTEL INC</t>
  </si>
  <si>
    <t>GGG</t>
  </si>
  <si>
    <t>GRACO INC</t>
  </si>
  <si>
    <t>BDX</t>
  </si>
  <si>
    <t>BECTON DICKINSON &amp; CO</t>
  </si>
  <si>
    <t>B</t>
  </si>
  <si>
    <t>BARNES GROUP INC</t>
  </si>
  <si>
    <t>WY</t>
  </si>
  <si>
    <t>WEYERHAEUSER CO</t>
  </si>
  <si>
    <t>DXC</t>
  </si>
  <si>
    <t>D X C TECHNOLOGY CO</t>
  </si>
  <si>
    <t>IFF</t>
  </si>
  <si>
    <t>INTERNATIONAL FLAVORS &amp; FRAG INC</t>
  </si>
  <si>
    <t>DBD</t>
  </si>
  <si>
    <t>DIEBOLD NIXDORF INC</t>
  </si>
  <si>
    <t>TJX</t>
  </si>
  <si>
    <t>T J X COMPANIES INC NEW</t>
  </si>
  <si>
    <t>CMI</t>
  </si>
  <si>
    <t>CUMMINS INC</t>
  </si>
  <si>
    <t>HE</t>
  </si>
  <si>
    <t>HAWAIIAN ELECTRIC INDUSTRIES INC</t>
  </si>
  <si>
    <t>AMOT</t>
  </si>
  <si>
    <t>ALLIED MOTION TECHNOLOGIES INC</t>
  </si>
  <si>
    <t>HWKN</t>
  </si>
  <si>
    <t>HAWKINS INC</t>
  </si>
  <si>
    <t>HCSG</t>
  </si>
  <si>
    <t>HEALTHCARE SERVICES GROUP INC</t>
  </si>
  <si>
    <t>PH</t>
  </si>
  <si>
    <t>PARKER HANNIFIN CORP</t>
  </si>
  <si>
    <t>HELE</t>
  </si>
  <si>
    <t>HELEN OF TROY LTD</t>
  </si>
  <si>
    <t>WMK</t>
  </si>
  <si>
    <t>WEIS MARKETS INC</t>
  </si>
  <si>
    <t>PKI</t>
  </si>
  <si>
    <t>PERKINELMER INC</t>
  </si>
  <si>
    <t>WWW</t>
  </si>
  <si>
    <t>WOLVERINE WORLD WIDE INC</t>
  </si>
  <si>
    <t>BRN</t>
  </si>
  <si>
    <t>BARNWELL INDUSTRIES INC</t>
  </si>
  <si>
    <t>HNI</t>
  </si>
  <si>
    <t>H N I CORP</t>
  </si>
  <si>
    <t>NEU</t>
  </si>
  <si>
    <t>NEWMARKET CORP</t>
  </si>
  <si>
    <t>SJM</t>
  </si>
  <si>
    <t>SMUCKER J M CO</t>
  </si>
  <si>
    <t>MOGB</t>
  </si>
  <si>
    <t>MOOG INC</t>
  </si>
  <si>
    <t>JBHT</t>
  </si>
  <si>
    <t>HUNT J B TRANSPORT SERVICES INC</t>
  </si>
  <si>
    <t>HBAN</t>
  </si>
  <si>
    <t>HUNTINGTON BANCSHARES INC</t>
  </si>
  <si>
    <t>HURC</t>
  </si>
  <si>
    <t>HURCO CO</t>
  </si>
  <si>
    <t>ATI</t>
  </si>
  <si>
    <t>A T I INC</t>
  </si>
  <si>
    <t>ACNT</t>
  </si>
  <si>
    <t>ASCENT INDUSTRIES CO</t>
  </si>
  <si>
    <t>SWK</t>
  </si>
  <si>
    <t>STANLEY BLACK &amp; DECKER INC</t>
  </si>
  <si>
    <t>MCD</t>
  </si>
  <si>
    <t>MCDONALDS CORP</t>
  </si>
  <si>
    <t>SXI</t>
  </si>
  <si>
    <t>STANDEX INTERNATIONAL CORP</t>
  </si>
  <si>
    <t>VFC</t>
  </si>
  <si>
    <t>V F CORP</t>
  </si>
  <si>
    <t>KMT</t>
  </si>
  <si>
    <t>KENNAMETAL INC</t>
  </si>
  <si>
    <t>ES</t>
  </si>
  <si>
    <t>EVERSOURCE ENERGY</t>
  </si>
  <si>
    <t>PFIN</t>
  </si>
  <si>
    <t>P &amp; F INDUSTRIES INC</t>
  </si>
  <si>
    <t>TFX</t>
  </si>
  <si>
    <t>TELEFLEX INC</t>
  </si>
  <si>
    <t>AVY</t>
  </si>
  <si>
    <t>AVERY DENNISON CORP</t>
  </si>
  <si>
    <t>ADP</t>
  </si>
  <si>
    <t>AUTOMATIC DATA PROCESSING INC</t>
  </si>
  <si>
    <t>TILE</t>
  </si>
  <si>
    <t>INTERFACE INC</t>
  </si>
  <si>
    <t>CVM</t>
  </si>
  <si>
    <t>CEL SCI CORP</t>
  </si>
  <si>
    <t>DIOD</t>
  </si>
  <si>
    <t>DIODES INC</t>
  </si>
  <si>
    <t>VHI</t>
  </si>
  <si>
    <t>VALHI INC NEW</t>
  </si>
  <si>
    <t>IDCC</t>
  </si>
  <si>
    <t>INTERDIGITAL INC</t>
  </si>
  <si>
    <t>JCI</t>
  </si>
  <si>
    <t>JOHNSON CONTROLS INTL PLC</t>
  </si>
  <si>
    <t>IVC</t>
  </si>
  <si>
    <t>INVACARE CORP</t>
  </si>
  <si>
    <t>MMC</t>
  </si>
  <si>
    <t>MARSH &amp; MCLENNAN COS INC</t>
  </si>
  <si>
    <t>SWKS</t>
  </si>
  <si>
    <t>SKYWORKS SOLUTIONS INC</t>
  </si>
  <si>
    <t>SFE</t>
  </si>
  <si>
    <t>SAFEGUARD SCIENTIFICS INC</t>
  </si>
  <si>
    <t>GFF</t>
  </si>
  <si>
    <t>GRIFFON CORP</t>
  </si>
  <si>
    <t>CLX</t>
  </si>
  <si>
    <t>CLOROX CO</t>
  </si>
  <si>
    <t>GPC</t>
  </si>
  <si>
    <t>GENUINE PARTS CO</t>
  </si>
  <si>
    <t>CBT</t>
  </si>
  <si>
    <t>CABOT CORP</t>
  </si>
  <si>
    <t>JOB</t>
  </si>
  <si>
    <t>G E E GROUP INC</t>
  </si>
  <si>
    <t>KLAC</t>
  </si>
  <si>
    <t>K L A CORP</t>
  </si>
  <si>
    <t>RAD</t>
  </si>
  <si>
    <t>RITE AID CORP</t>
  </si>
  <si>
    <t>PNRG</t>
  </si>
  <si>
    <t>PRIMEENERGY RESOURCES CORP</t>
  </si>
  <si>
    <t>KAMN</t>
  </si>
  <si>
    <t>KAMAN CORP</t>
  </si>
  <si>
    <t>KELYA</t>
  </si>
  <si>
    <t>KELLY SERVICES INC</t>
  </si>
  <si>
    <t>KELYB</t>
  </si>
  <si>
    <t>NYT</t>
  </si>
  <si>
    <t>NEW YORK TIMES CO</t>
  </si>
  <si>
    <t>EBF</t>
  </si>
  <si>
    <t>ENNIS INC</t>
  </si>
  <si>
    <t>KEQU</t>
  </si>
  <si>
    <t>KEWAUNEE SCIENTIFIC CORP</t>
  </si>
  <si>
    <t>KTCC</t>
  </si>
  <si>
    <t>KEY TRONICS CORP</t>
  </si>
  <si>
    <t>CNA</t>
  </si>
  <si>
    <t>C N A FINANCIAL CORP</t>
  </si>
  <si>
    <t>FSS</t>
  </si>
  <si>
    <t>FEDERAL SIGNAL CORP</t>
  </si>
  <si>
    <t>KBAL</t>
  </si>
  <si>
    <t>KIMBALL INTERNATIONAL INC</t>
  </si>
  <si>
    <t>HNRG</t>
  </si>
  <si>
    <t>HALLADOR ENERGY CO</t>
  </si>
  <si>
    <t>ABM</t>
  </si>
  <si>
    <t>A B M INDUSTRIES INC</t>
  </si>
  <si>
    <t>SGC</t>
  </si>
  <si>
    <t>SUPERIOR GROUP OF COMPANIES INC</t>
  </si>
  <si>
    <t>JPM</t>
  </si>
  <si>
    <t>JPMORGAN CHASE &amp; CO</t>
  </si>
  <si>
    <t>TGNA</t>
  </si>
  <si>
    <t>TEGNA INC</t>
  </si>
  <si>
    <t>KOSS</t>
  </si>
  <si>
    <t>KOSS CORP</t>
  </si>
  <si>
    <t>KLIC</t>
  </si>
  <si>
    <t>KULICKE &amp; SOFFA INDS INC</t>
  </si>
  <si>
    <t>LZB</t>
  </si>
  <si>
    <t>LA Z BOY INC</t>
  </si>
  <si>
    <t>LRCX</t>
  </si>
  <si>
    <t>LAM RESH CORP</t>
  </si>
  <si>
    <t>MCO</t>
  </si>
  <si>
    <t>MOODYS CORP</t>
  </si>
  <si>
    <t>LANC</t>
  </si>
  <si>
    <t>LANCASTER COLONY CORP</t>
  </si>
  <si>
    <t>HUM</t>
  </si>
  <si>
    <t>HUMANA INC</t>
  </si>
  <si>
    <t>UNP</t>
  </si>
  <si>
    <t>UNION PACIFIC CORP</t>
  </si>
  <si>
    <t>DSGR</t>
  </si>
  <si>
    <t>DISTRIBUTION SOLUTIONS GROUP INC</t>
  </si>
  <si>
    <t>LNC</t>
  </si>
  <si>
    <t>LINCOLN NATIONAL CORP</t>
  </si>
  <si>
    <t>SIF</t>
  </si>
  <si>
    <t>SIFCO INDUSTRIES INC</t>
  </si>
  <si>
    <t>TGT</t>
  </si>
  <si>
    <t>TARGET CORP</t>
  </si>
  <si>
    <t>ARL</t>
  </si>
  <si>
    <t>AMERICAN REALTY INVESTORS INC</t>
  </si>
  <si>
    <t>ALX</t>
  </si>
  <si>
    <t>ALEXANDERS INC</t>
  </si>
  <si>
    <t>HRB</t>
  </si>
  <si>
    <t>BLOCK H &amp; R INC</t>
  </si>
  <si>
    <t>LXU</t>
  </si>
  <si>
    <t>L S B INDUSTRIES INC</t>
  </si>
  <si>
    <t>BK</t>
  </si>
  <si>
    <t>BANK OF NEW YORK MELLON CORP</t>
  </si>
  <si>
    <t>DHR</t>
  </si>
  <si>
    <t>DANAHER CORP</t>
  </si>
  <si>
    <t>RRC</t>
  </si>
  <si>
    <t>RANGE RESOURCES CORP</t>
  </si>
  <si>
    <t>SVT</t>
  </si>
  <si>
    <t>SERVOTRONICS INC</t>
  </si>
  <si>
    <t>LEE</t>
  </si>
  <si>
    <t>LEE ENTERPRISES INC</t>
  </si>
  <si>
    <t>TPC</t>
  </si>
  <si>
    <t>TUTOR PERINI CORP</t>
  </si>
  <si>
    <t>UBP</t>
  </si>
  <si>
    <t>URSTADT BIDDLE PROPERTIES INC</t>
  </si>
  <si>
    <t>TDW</t>
  </si>
  <si>
    <t>TIDEWATER INC NEW</t>
  </si>
  <si>
    <t>MGEE</t>
  </si>
  <si>
    <t>M G E ENERGY INC</t>
  </si>
  <si>
    <t>LLY</t>
  </si>
  <si>
    <t>LILLY ELI &amp; CO</t>
  </si>
  <si>
    <t>SMTC</t>
  </si>
  <si>
    <t>SEMTECH CORP</t>
  </si>
  <si>
    <t>WGO</t>
  </si>
  <si>
    <t>WINNEBAGO INDUSTRIES INC</t>
  </si>
  <si>
    <t>SONY</t>
  </si>
  <si>
    <t>SONY GROUP CORP</t>
  </si>
  <si>
    <t>MTW</t>
  </si>
  <si>
    <t>MANITOWOC CO INC</t>
  </si>
  <si>
    <t>TER</t>
  </si>
  <si>
    <t>TERADYNE INC</t>
  </si>
  <si>
    <t>MCS</t>
  </si>
  <si>
    <t>MARCUS CORP</t>
  </si>
  <si>
    <t>MARPS</t>
  </si>
  <si>
    <t>MARINE PETROLEUM TRUST</t>
  </si>
  <si>
    <t>SCI</t>
  </si>
  <si>
    <t>SERVICE CORP INTERNATIONAL</t>
  </si>
  <si>
    <t>MLP</t>
  </si>
  <si>
    <t>MAUI LAND &amp; PINEAPPLE CO INC</t>
  </si>
  <si>
    <t>SYY</t>
  </si>
  <si>
    <t>SYSCO CORP</t>
  </si>
  <si>
    <t>RHI</t>
  </si>
  <si>
    <t>ROBERT HALF INTERNATIONAL INC</t>
  </si>
  <si>
    <t>SLNH</t>
  </si>
  <si>
    <t>SOLUNA HOLDINGS INC</t>
  </si>
  <si>
    <t>GENC</t>
  </si>
  <si>
    <t>GENCOR INDUSTRIES INC</t>
  </si>
  <si>
    <t>J</t>
  </si>
  <si>
    <t>JACOBS SOLUTIONS INC</t>
  </si>
  <si>
    <t>THC</t>
  </si>
  <si>
    <t>TENET HEALTHCARE CORP</t>
  </si>
  <si>
    <t>SUP</t>
  </si>
  <si>
    <t>SUPERIOR INDUSTRIES INTL INC</t>
  </si>
  <si>
    <t>ELME</t>
  </si>
  <si>
    <t>ELME COMMUNITIES</t>
  </si>
  <si>
    <t>EFX</t>
  </si>
  <si>
    <t>EQUIFAX INC</t>
  </si>
  <si>
    <t>JHI</t>
  </si>
  <si>
    <t>HANCOCK JOHN INVS TR</t>
  </si>
  <si>
    <t>GWW</t>
  </si>
  <si>
    <t>GRAINGER W W INC</t>
  </si>
  <si>
    <t>WTRG</t>
  </si>
  <si>
    <t>ESSENTIAL UTILITIES INC</t>
  </si>
  <si>
    <t>MCY</t>
  </si>
  <si>
    <t>MERCURY GENERAL CORP NEW</t>
  </si>
  <si>
    <t>HAS</t>
  </si>
  <si>
    <t>HASBRO INC</t>
  </si>
  <si>
    <t>IPG</t>
  </si>
  <si>
    <t>INTERPUBLIC GROUP COS INC</t>
  </si>
  <si>
    <t>MLAB</t>
  </si>
  <si>
    <t>MESA LABORATORIES INC</t>
  </si>
  <si>
    <t>BMI</t>
  </si>
  <si>
    <t>BADGER METER INC</t>
  </si>
  <si>
    <t>MEI</t>
  </si>
  <si>
    <t>METHODE ELECTRONICS INC</t>
  </si>
  <si>
    <t>GHC</t>
  </si>
  <si>
    <t>GRAHAM HOLDINGS CO</t>
  </si>
  <si>
    <t>SIEB</t>
  </si>
  <si>
    <t>SIEBERT FINANCIAL CORP</t>
  </si>
  <si>
    <t>GRC</t>
  </si>
  <si>
    <t>GORMAN RUPP CO</t>
  </si>
  <si>
    <t>MU</t>
  </si>
  <si>
    <t>MICRON TECHNOLOGY INC</t>
  </si>
  <si>
    <t>MSEX</t>
  </si>
  <si>
    <t>MIDDLESEX WATER CO</t>
  </si>
  <si>
    <t>MLKN</t>
  </si>
  <si>
    <t>MILLERKNOLL INC</t>
  </si>
  <si>
    <t>PHM</t>
  </si>
  <si>
    <t>PULTE GROUP INC</t>
  </si>
  <si>
    <t>SJW</t>
  </si>
  <si>
    <t>S J W GROUP</t>
  </si>
  <si>
    <t>BDL</t>
  </si>
  <si>
    <t>FLANIGANS ENTERPRISES INC</t>
  </si>
  <si>
    <t>MSA</t>
  </si>
  <si>
    <t>M S A SAFETY INC</t>
  </si>
  <si>
    <t>AIR</t>
  </si>
  <si>
    <t>A A R CORP</t>
  </si>
  <si>
    <t>MOD</t>
  </si>
  <si>
    <t>MODINE MANUFACTURING CO</t>
  </si>
  <si>
    <t>BCV</t>
  </si>
  <si>
    <t>BANCROFT FUND LTD</t>
  </si>
  <si>
    <t>TRN</t>
  </si>
  <si>
    <t>TRINITY INDUSTRIES INC</t>
  </si>
  <si>
    <t>SPXC</t>
  </si>
  <si>
    <t>S P X TECHNOLOGIES INC</t>
  </si>
  <si>
    <t>PNM</t>
  </si>
  <si>
    <t>P N M RESOURCES INC</t>
  </si>
  <si>
    <t>MTRN</t>
  </si>
  <si>
    <t>MATERION CORP</t>
  </si>
  <si>
    <t>INTG</t>
  </si>
  <si>
    <t>INTERGROUP CORP</t>
  </si>
  <si>
    <t>BMRA</t>
  </si>
  <si>
    <t>BIOMERICA INC</t>
  </si>
  <si>
    <t>WMT</t>
  </si>
  <si>
    <t>WALMART INC</t>
  </si>
  <si>
    <t>IHT</t>
  </si>
  <si>
    <t>INNSUITES HOSPITALITY TRUST</t>
  </si>
  <si>
    <t>NSSC</t>
  </si>
  <si>
    <t>NAPCO SECURITY TECHNOLOGIES INC</t>
  </si>
  <si>
    <t>LPX</t>
  </si>
  <si>
    <t>LOUISIANA PACIFIC CORP</t>
  </si>
  <si>
    <t>CAG</t>
  </si>
  <si>
    <t>CONAGRA BRANDS INC</t>
  </si>
  <si>
    <t>MCI</t>
  </si>
  <si>
    <t>BARINGS CORPORATE INVESTORS</t>
  </si>
  <si>
    <t>ITW</t>
  </si>
  <si>
    <t>ILLINOIS TOOL WORKS INC</t>
  </si>
  <si>
    <t>STEW</t>
  </si>
  <si>
    <t>S R H TOTAL RETURN FUND INC</t>
  </si>
  <si>
    <t>NWLI</t>
  </si>
  <si>
    <t>NATIONAL WESTERN LIFE GROUP INC</t>
  </si>
  <si>
    <t>BRT</t>
  </si>
  <si>
    <t>B R T APARTMENTS CORP</t>
  </si>
  <si>
    <t>JHS</t>
  </si>
  <si>
    <t>HANCOCK JOHN INCOME SECS TR</t>
  </si>
  <si>
    <t>NATR</t>
  </si>
  <si>
    <t>NATURES SUNSHINE PRODUCTS INC</t>
  </si>
  <si>
    <t>TRC</t>
  </si>
  <si>
    <t>TEJON RANCH CO</t>
  </si>
  <si>
    <t>PAI</t>
  </si>
  <si>
    <t>WESTERN ASSET INCOME FUND</t>
  </si>
  <si>
    <t>GLT</t>
  </si>
  <si>
    <t>GLATFELTER CORP</t>
  </si>
  <si>
    <t>CRF</t>
  </si>
  <si>
    <t>CORNERSTONE TOTAL RETURN FD INC</t>
  </si>
  <si>
    <t>BALL</t>
  </si>
  <si>
    <t>BALL CORP</t>
  </si>
  <si>
    <t>NKE</t>
  </si>
  <si>
    <t>NIKE INC</t>
  </si>
  <si>
    <t>VSH</t>
  </si>
  <si>
    <t>VISHAY INTERTECHNOLOGY INC</t>
  </si>
  <si>
    <t>NDSN</t>
  </si>
  <si>
    <t>NORDSON CORP</t>
  </si>
  <si>
    <t>JWN</t>
  </si>
  <si>
    <t>NORDSTROM INC</t>
  </si>
  <si>
    <t>AFL</t>
  </si>
  <si>
    <t>AFLAC INC</t>
  </si>
  <si>
    <t>VXRT</t>
  </si>
  <si>
    <t>VAXART INC</t>
  </si>
  <si>
    <t>NTRS</t>
  </si>
  <si>
    <t>NORTHERN TRUST CORP</t>
  </si>
  <si>
    <t>TEX</t>
  </si>
  <si>
    <t>TEREX CORP NEW</t>
  </si>
  <si>
    <t>NWN</t>
  </si>
  <si>
    <t>NORTHWEST NATURAL HOLDING CO</t>
  </si>
  <si>
    <t>FRT</t>
  </si>
  <si>
    <t>FEDERAL REALTY INVESTMENT TR NEW</t>
  </si>
  <si>
    <t>FRD</t>
  </si>
  <si>
    <t>FRIEDMAN INDUSTRIES INC</t>
  </si>
  <si>
    <t>LUV</t>
  </si>
  <si>
    <t>SOUTHWEST AIRLINES CO</t>
  </si>
  <si>
    <t>RRX</t>
  </si>
  <si>
    <t>REGAL REXNORD CORP</t>
  </si>
  <si>
    <t>LNT</t>
  </si>
  <si>
    <t>ALLIANT ENERGY CORP</t>
  </si>
  <si>
    <t>NEWT</t>
  </si>
  <si>
    <t>NEWTEK BUSINESS SERVICES CORP</t>
  </si>
  <si>
    <t>OII</t>
  </si>
  <si>
    <t>OCEANEERING INTERNATIONAL INC</t>
  </si>
  <si>
    <t>GPS</t>
  </si>
  <si>
    <t>GAP INC</t>
  </si>
  <si>
    <t>KEX</t>
  </si>
  <si>
    <t>KIRBY CORP</t>
  </si>
  <si>
    <t>AXP</t>
  </si>
  <si>
    <t>AMERICAN EXPRESS CO</t>
  </si>
  <si>
    <t>ODC</t>
  </si>
  <si>
    <t>OIL DRI CORP OF AMERICA</t>
  </si>
  <si>
    <t>CRWS</t>
  </si>
  <si>
    <t>CROWN CRAFTS INC</t>
  </si>
  <si>
    <t>UDR</t>
  </si>
  <si>
    <t>U D R INC</t>
  </si>
  <si>
    <t>INTC</t>
  </si>
  <si>
    <t>INTEL CORP</t>
  </si>
  <si>
    <t>ORI</t>
  </si>
  <si>
    <t>OLD REPUBLIC INTERNATIONAL CORP</t>
  </si>
  <si>
    <t>BAC</t>
  </si>
  <si>
    <t>BANK OF AMERICA CORP</t>
  </si>
  <si>
    <t>TRV</t>
  </si>
  <si>
    <t>TRAVELERS COMPANIES INC</t>
  </si>
  <si>
    <t>YELL</t>
  </si>
  <si>
    <t>YELLOW CORP NEW</t>
  </si>
  <si>
    <t>BTI</t>
  </si>
  <si>
    <t>BRITISH AMERICAN TOBACCO PLC</t>
  </si>
  <si>
    <t>HMC</t>
  </si>
  <si>
    <t>HONDA MOTOR CO LTD</t>
  </si>
  <si>
    <t>TWIN</t>
  </si>
  <si>
    <t>TWIN DISC INC</t>
  </si>
  <si>
    <t>SXT</t>
  </si>
  <si>
    <t>SENSIENT TECHNOLOGIES CORP</t>
  </si>
  <si>
    <t>VIRC</t>
  </si>
  <si>
    <t>VIRCO MFG CORP</t>
  </si>
  <si>
    <t>OLP</t>
  </si>
  <si>
    <t>ONE LIBERTY PROPERTIES INC</t>
  </si>
  <si>
    <t>ACU</t>
  </si>
  <si>
    <t>ACME UNITED CORP</t>
  </si>
  <si>
    <t>MDT</t>
  </si>
  <si>
    <t>MEDTRONIC PLC</t>
  </si>
  <si>
    <t>OTTR</t>
  </si>
  <si>
    <t>OTTER TAIL CORP</t>
  </si>
  <si>
    <t>OMI</t>
  </si>
  <si>
    <t>OWENS &amp; MINOR INC NEW</t>
  </si>
  <si>
    <t>SNA</t>
  </si>
  <si>
    <t>SNAP ON INC</t>
  </si>
  <si>
    <t>PNC</t>
  </si>
  <si>
    <t>P N C FINANCIAL SERVICES GRP INC</t>
  </si>
  <si>
    <t>GHM</t>
  </si>
  <si>
    <t>GRAHAM CORP</t>
  </si>
  <si>
    <t>PCAR</t>
  </si>
  <si>
    <t>PACCAR INC</t>
  </si>
  <si>
    <t>TTC</t>
  </si>
  <si>
    <t>TORO CO</t>
  </si>
  <si>
    <t>LUMN</t>
  </si>
  <si>
    <t>LUMEN TECHOLOGIES INC</t>
  </si>
  <si>
    <t>FDX</t>
  </si>
  <si>
    <t>FEDEX CORP</t>
  </si>
  <si>
    <t>AFG</t>
  </si>
  <si>
    <t>AMERICAN FINANCIAL GROUP INC NEW</t>
  </si>
  <si>
    <t>ADI</t>
  </si>
  <si>
    <t>ANALOG DEVICES INC</t>
  </si>
  <si>
    <t>LEG</t>
  </si>
  <si>
    <t>LEGGETT &amp; PLATT INC</t>
  </si>
  <si>
    <t>NWL</t>
  </si>
  <si>
    <t>NEWELL BRANDS INC</t>
  </si>
  <si>
    <t>PAR</t>
  </si>
  <si>
    <t>PAR TECHNOLOGY CORP</t>
  </si>
  <si>
    <t>SWX</t>
  </si>
  <si>
    <t>SOUTHWEST GAS HOLDINGS INC</t>
  </si>
  <si>
    <t>AMD</t>
  </si>
  <si>
    <t>ADVANCED MICRO DEVICES INC</t>
  </si>
  <si>
    <t>PKOH</t>
  </si>
  <si>
    <t>PARK OHIO HOLDINGS CORP</t>
  </si>
  <si>
    <t>DCI</t>
  </si>
  <si>
    <t>DONALDSON INC</t>
  </si>
  <si>
    <t>LOW</t>
  </si>
  <si>
    <t>LOWES COMPANIES INC</t>
  </si>
  <si>
    <t>AE</t>
  </si>
  <si>
    <t>ADAMS RESOURCES &amp; ENERGY INC</t>
  </si>
  <si>
    <t>PATK</t>
  </si>
  <si>
    <t>PATRICK INDUSTRIES INC</t>
  </si>
  <si>
    <t>HXL</t>
  </si>
  <si>
    <t>HEXCEL CORP NEW</t>
  </si>
  <si>
    <t>PAYX</t>
  </si>
  <si>
    <t>PAYCHEX INC</t>
  </si>
  <si>
    <t>AON</t>
  </si>
  <si>
    <t>AON PLC NEW</t>
  </si>
  <si>
    <t>DLX</t>
  </si>
  <si>
    <t>DELUXE CORP</t>
  </si>
  <si>
    <t>MOG</t>
  </si>
  <si>
    <t>BKH</t>
  </si>
  <si>
    <t>BLACK HILLS CORP</t>
  </si>
  <si>
    <t>SOR</t>
  </si>
  <si>
    <t>SOURCE CAPITAL INC</t>
  </si>
  <si>
    <t>TMO</t>
  </si>
  <si>
    <t>THERMO FISHER SCIENTIFIC INC</t>
  </si>
  <si>
    <t>CSX</t>
  </si>
  <si>
    <t>C S X CORP</t>
  </si>
  <si>
    <t>BXMT</t>
  </si>
  <si>
    <t>BLACKSTONE MORTGAGE TRUST INC</t>
  </si>
  <si>
    <t>FEIM</t>
  </si>
  <si>
    <t>FREQUENCY ELECTRONICS INC</t>
  </si>
  <si>
    <t>GL</t>
  </si>
  <si>
    <t>GLOBE LIFE INC</t>
  </si>
  <si>
    <t>PBT</t>
  </si>
  <si>
    <t>PERMIAN BASIN RTY TR</t>
  </si>
  <si>
    <t>GTY</t>
  </si>
  <si>
    <t>GETTY REALTY CORP NEW</t>
  </si>
  <si>
    <t>SJT</t>
  </si>
  <si>
    <t>SAN JUAN BASIN RTY TR</t>
  </si>
  <si>
    <t>WST</t>
  </si>
  <si>
    <t>WEST PHARMACEUTICAL SERVICES INC</t>
  </si>
  <si>
    <t>MTR</t>
  </si>
  <si>
    <t>MESA ROYALTY TRUST</t>
  </si>
  <si>
    <t>MXF</t>
  </si>
  <si>
    <t>MEXICO FUND INC</t>
  </si>
  <si>
    <t>SENEB</t>
  </si>
  <si>
    <t>SENECA FOODS CORP NEW</t>
  </si>
  <si>
    <t>AGYS</t>
  </si>
  <si>
    <t>AGILYSYS INC</t>
  </si>
  <si>
    <t>DCO</t>
  </si>
  <si>
    <t>DUCOMMUN INC DE</t>
  </si>
  <si>
    <t>NVO</t>
  </si>
  <si>
    <t>NOVO NORDISK A S</t>
  </si>
  <si>
    <t>BRO</t>
  </si>
  <si>
    <t>BROWN &amp; BROWN INC</t>
  </si>
  <si>
    <t>USAU</t>
  </si>
  <si>
    <t>U S GOLD CORP</t>
  </si>
  <si>
    <t>NRT</t>
  </si>
  <si>
    <t>NORTH EUROPEAN OIL RTY TR</t>
  </si>
  <si>
    <t>POWL</t>
  </si>
  <si>
    <t>POWELL INDUSTRIES INC</t>
  </si>
  <si>
    <t>SWN</t>
  </si>
  <si>
    <t>SOUTHWESTERN ENERGY CO</t>
  </si>
  <si>
    <t>TDS</t>
  </si>
  <si>
    <t>TELEPHONE &amp; DATA SYSTEMS INC</t>
  </si>
  <si>
    <t>CI</t>
  </si>
  <si>
    <t>CIGNA CORP NEW</t>
  </si>
  <si>
    <t>CHE</t>
  </si>
  <si>
    <t>CHEMED CORP NEW</t>
  </si>
  <si>
    <t>BBWI</t>
  </si>
  <si>
    <t>BATH &amp; BODY WORKS INC</t>
  </si>
  <si>
    <t>NSC</t>
  </si>
  <si>
    <t>NORFOLK SOUTHERN CORP</t>
  </si>
  <si>
    <t>PGR</t>
  </si>
  <si>
    <t>PROGRESSIVE CORP OH</t>
  </si>
  <si>
    <t>NJR</t>
  </si>
  <si>
    <t>NEW JERSEY RES</t>
  </si>
  <si>
    <t>PSA</t>
  </si>
  <si>
    <t>PUBLIC STORAGE</t>
  </si>
  <si>
    <t>PCYO</t>
  </si>
  <si>
    <t>PURE CYCLE CORP</t>
  </si>
  <si>
    <t>AGX</t>
  </si>
  <si>
    <t>ARGAN INC</t>
  </si>
  <si>
    <t>SBR</t>
  </si>
  <si>
    <t>SABINE ROYALTY TR</t>
  </si>
  <si>
    <t>KWR</t>
  </si>
  <si>
    <t>QUAKER CHEMICAL CORP</t>
  </si>
  <si>
    <t>D</t>
  </si>
  <si>
    <t>DOMINION ENERGY INC</t>
  </si>
  <si>
    <t>NXGN</t>
  </si>
  <si>
    <t>NEXTGEN HEALTHCARE INC</t>
  </si>
  <si>
    <t>KEY</t>
  </si>
  <si>
    <t>KEYCORP NEW</t>
  </si>
  <si>
    <t>ASYS</t>
  </si>
  <si>
    <t>AMTECH SYSTEMS INC</t>
  </si>
  <si>
    <t>RCMT</t>
  </si>
  <si>
    <t>R C M TECHNOLOGIES INC</t>
  </si>
  <si>
    <t>HOV</t>
  </si>
  <si>
    <t>HOVNANIAN ENTERPRISES INC</t>
  </si>
  <si>
    <t>RLI</t>
  </si>
  <si>
    <t>R L I CORP</t>
  </si>
  <si>
    <t>UNF</t>
  </si>
  <si>
    <t>UNIFIRST CORP</t>
  </si>
  <si>
    <t>RPM</t>
  </si>
  <si>
    <t>R P M INTERNATIONAL INC</t>
  </si>
  <si>
    <t>MYE</t>
  </si>
  <si>
    <t>MYERS INDUSTRIES INC</t>
  </si>
  <si>
    <t>AOS</t>
  </si>
  <si>
    <t>SMITH A O CORP</t>
  </si>
  <si>
    <t>TPHS</t>
  </si>
  <si>
    <t>TRINITY PLACE HOLDINGS INC</t>
  </si>
  <si>
    <t>COO</t>
  </si>
  <si>
    <t>COOPER COMPANIES INC</t>
  </si>
  <si>
    <t>USLM</t>
  </si>
  <si>
    <t>UNITED STATES LIME MINERALS INC</t>
  </si>
  <si>
    <t>TISI</t>
  </si>
  <si>
    <t>TEAM INC</t>
  </si>
  <si>
    <t>VZ</t>
  </si>
  <si>
    <t>VERIZON COMMUNICATIONS INC</t>
  </si>
  <si>
    <t>HCN</t>
  </si>
  <si>
    <t>WELLTOWER INC</t>
  </si>
  <si>
    <t>T</t>
  </si>
  <si>
    <t>A T &amp; T INC</t>
  </si>
  <si>
    <t>USB</t>
  </si>
  <si>
    <t>U S BANCORP DEL</t>
  </si>
  <si>
    <t>HD</t>
  </si>
  <si>
    <t>HOME DEPOT INC</t>
  </si>
  <si>
    <t>MDC</t>
  </si>
  <si>
    <t>M D C HOLDINGS INC</t>
  </si>
  <si>
    <t>SLM</t>
  </si>
  <si>
    <t>S L M CORP</t>
  </si>
  <si>
    <t>WDC</t>
  </si>
  <si>
    <t>WESTERN DIGITAL CORP</t>
  </si>
  <si>
    <t>RES</t>
  </si>
  <si>
    <t>R P C INC</t>
  </si>
  <si>
    <t>SBOW</t>
  </si>
  <si>
    <t>SILVERBOW RESOURCES INC</t>
  </si>
  <si>
    <t>AIG</t>
  </si>
  <si>
    <t>AMERICAN INTERNATIONAL GROUP INC</t>
  </si>
  <si>
    <t>RELL</t>
  </si>
  <si>
    <t>RICHARDSON ELECTRONICS LTD</t>
  </si>
  <si>
    <t>ITI</t>
  </si>
  <si>
    <t>ITERIS INC</t>
  </si>
  <si>
    <t>UTL</t>
  </si>
  <si>
    <t>UNITIL CORP</t>
  </si>
  <si>
    <t>BIG</t>
  </si>
  <si>
    <t>BIG LOTS INC</t>
  </si>
  <si>
    <t>PEAK</t>
  </si>
  <si>
    <t>HEALTHPEAK PROPERTIES INC</t>
  </si>
  <si>
    <t>TRP</t>
  </si>
  <si>
    <t>T C ENERGY CORP</t>
  </si>
  <si>
    <t>RGLD</t>
  </si>
  <si>
    <t>ROYAL GOLD INC</t>
  </si>
  <si>
    <t>NEON</t>
  </si>
  <si>
    <t>NEONODE INC</t>
  </si>
  <si>
    <t>SEIC</t>
  </si>
  <si>
    <t>S E I INVESTMENTS CO</t>
  </si>
  <si>
    <t>SIGI</t>
  </si>
  <si>
    <t>SELECTIVE INSURANCE GROUP INC</t>
  </si>
  <si>
    <t>WTM</t>
  </si>
  <si>
    <t>WHITE MOUNTAINS INS GROUP INC</t>
  </si>
  <si>
    <t>IAF</t>
  </si>
  <si>
    <t>ABRDN AUSTRALIA EQUITY FUND INC</t>
  </si>
  <si>
    <t>REX</t>
  </si>
  <si>
    <t>REX AMERICAN RESOURCES CORP</t>
  </si>
  <si>
    <t>SSL</t>
  </si>
  <si>
    <t>SASOL LTD</t>
  </si>
  <si>
    <t>ASG</t>
  </si>
  <si>
    <t>LIBERTY ALL STAR GROWTH FD INC</t>
  </si>
  <si>
    <t>MS</t>
  </si>
  <si>
    <t>MORGAN STANLEY DEAN WITTER &amp; CO</t>
  </si>
  <si>
    <t>ECF</t>
  </si>
  <si>
    <t>ELLSWORTH GROWTH &amp; INCOME FD LTD</t>
  </si>
  <si>
    <t>FAX</t>
  </si>
  <si>
    <t>ABRDN ASIA PACIFIC INCOME FD INC</t>
  </si>
  <si>
    <t>VGZ</t>
  </si>
  <si>
    <t>VISTA GOLD CORP</t>
  </si>
  <si>
    <t>SBCF</t>
  </si>
  <si>
    <t>SEACOAST BANKING CORP FLA</t>
  </si>
  <si>
    <t>RJF</t>
  </si>
  <si>
    <t>RAYMOND JAMES FINANCIAL INC</t>
  </si>
  <si>
    <t>BCS</t>
  </si>
  <si>
    <t>BARCLAYS PLC</t>
  </si>
  <si>
    <t>STZ</t>
  </si>
  <si>
    <t>CONSTELLATION BRANDS INC</t>
  </si>
  <si>
    <t>GAB</t>
  </si>
  <si>
    <t>GABELLI EQUITY TRUST INC</t>
  </si>
  <si>
    <t>EEA</t>
  </si>
  <si>
    <t>EUROPEAN EQUITY FUND INC</t>
  </si>
  <si>
    <t>HOG</t>
  </si>
  <si>
    <t>HARLEY DAVIDSON INC</t>
  </si>
  <si>
    <t>KBH</t>
  </si>
  <si>
    <t>K B HOME</t>
  </si>
  <si>
    <t>BDN</t>
  </si>
  <si>
    <t>BRANDYWINE REALTY TRUST</t>
  </si>
  <si>
    <t>TOL</t>
  </si>
  <si>
    <t>TOLL BROTHERS INC</t>
  </si>
  <si>
    <t>C</t>
  </si>
  <si>
    <t>CITIGROUP INC</t>
  </si>
  <si>
    <t>ECL</t>
  </si>
  <si>
    <t>ECOLAB INC</t>
  </si>
  <si>
    <t>EQC</t>
  </si>
  <si>
    <t>EQUITY COMMONWEALTH</t>
  </si>
  <si>
    <t>MUX</t>
  </si>
  <si>
    <t>MCEWEN MINING INC</t>
  </si>
  <si>
    <t>USA</t>
  </si>
  <si>
    <t>LIBERTY ALL STAR EQUITY FD</t>
  </si>
  <si>
    <t>MFM</t>
  </si>
  <si>
    <t>M F S MUNICIPAL INCOME TRUST</t>
  </si>
  <si>
    <t>RVT</t>
  </si>
  <si>
    <t>ROYCE VALUE TRUST INC</t>
  </si>
  <si>
    <t>TWN</t>
  </si>
  <si>
    <t>TAIWAN FUND INC</t>
  </si>
  <si>
    <t>UNM</t>
  </si>
  <si>
    <t>UNUM GROUP</t>
  </si>
  <si>
    <t>SON</t>
  </si>
  <si>
    <t>SONOCO PRODUCTS CO</t>
  </si>
  <si>
    <t>GOLD</t>
  </si>
  <si>
    <t>BARRICK GOLD CORP</t>
  </si>
  <si>
    <t>AWR</t>
  </si>
  <si>
    <t>AMERICAN STATES WATER CO</t>
  </si>
  <si>
    <t>TFC</t>
  </si>
  <si>
    <t>TRUIST FINANCIAL CORP</t>
  </si>
  <si>
    <t>CMU</t>
  </si>
  <si>
    <t>M F S HIGH YIELD MUNICIPAL TRUST</t>
  </si>
  <si>
    <t>DNP</t>
  </si>
  <si>
    <t>D N P SELECT INCOME FD INC</t>
  </si>
  <si>
    <t>TURN</t>
  </si>
  <si>
    <t>180 DEGREE CAPITAL CORP</t>
  </si>
  <si>
    <t>SHYF</t>
  </si>
  <si>
    <t>SHYFT GROUP INC</t>
  </si>
  <si>
    <t>CCRD</t>
  </si>
  <si>
    <t>CORECARD CORP</t>
  </si>
  <si>
    <t>MMT</t>
  </si>
  <si>
    <t>M F S MULTIMARKET INCOME TRUST</t>
  </si>
  <si>
    <t>STAA</t>
  </si>
  <si>
    <t>STAAR SURGICAL CO</t>
  </si>
  <si>
    <t>NHC</t>
  </si>
  <si>
    <t>NATIONAL HEALTHCARE CORP</t>
  </si>
  <si>
    <t>STT</t>
  </si>
  <si>
    <t>STATE STREET CORP</t>
  </si>
  <si>
    <t>UHT</t>
  </si>
  <si>
    <t>UNIVERSAL HEALTH RLTY INCM TR</t>
  </si>
  <si>
    <t>STC</t>
  </si>
  <si>
    <t>STEWART INFORMATION SVCS CORP</t>
  </si>
  <si>
    <t>SF</t>
  </si>
  <si>
    <t>STIFEL FINANCIAL CORP</t>
  </si>
  <si>
    <t>SYK</t>
  </si>
  <si>
    <t>STRYKER CORP</t>
  </si>
  <si>
    <t>RGR</t>
  </si>
  <si>
    <t>STURM RUGER &amp; CO INC</t>
  </si>
  <si>
    <t>TSRI</t>
  </si>
  <si>
    <t>T S R INC</t>
  </si>
  <si>
    <t>TAYD</t>
  </si>
  <si>
    <t>TAYLOR DEVICES INC</t>
  </si>
  <si>
    <t>SSY</t>
  </si>
  <si>
    <t>SUNLINK HEALTH SYSTEMS INC</t>
  </si>
  <si>
    <t>VOXX</t>
  </si>
  <si>
    <t>VOXX INTERNATIONAL CORP</t>
  </si>
  <si>
    <t>BKR</t>
  </si>
  <si>
    <t>BAKER HUGHES CO</t>
  </si>
  <si>
    <t>BHP</t>
  </si>
  <si>
    <t>B H P GROUP LTD</t>
  </si>
  <si>
    <t>FUN</t>
  </si>
  <si>
    <t>CEDAR FAIR L P</t>
  </si>
  <si>
    <t>CLM</t>
  </si>
  <si>
    <t>CORNERSTONE STRATEGIC VAL FD INC</t>
  </si>
  <si>
    <t>TEF</t>
  </si>
  <si>
    <t>TELEFONICA S A</t>
  </si>
  <si>
    <t>CIK</t>
  </si>
  <si>
    <t>CREDIT SUISSE ASSET MGMT INC FD</t>
  </si>
  <si>
    <t>GSK</t>
  </si>
  <si>
    <t>G S K PLC</t>
  </si>
  <si>
    <t>HQH</t>
  </si>
  <si>
    <t>TEKLA HEALTHCARE INVESTORS</t>
  </si>
  <si>
    <t>IOR</t>
  </si>
  <si>
    <t>INCOME OPPORTUNITY RLTY INVS INC</t>
  </si>
  <si>
    <t>INT</t>
  </si>
  <si>
    <t>WORLD FUEL SERVICES CORP</t>
  </si>
  <si>
    <t>MGF</t>
  </si>
  <si>
    <t>M F S GOVERNMENT MARKETS INC TR</t>
  </si>
  <si>
    <t>NUV</t>
  </si>
  <si>
    <t>NUVEEN MUNICIPAL VALUE FUND</t>
  </si>
  <si>
    <t>PARAA</t>
  </si>
  <si>
    <t>PARAMOUNT GLOBAL</t>
  </si>
  <si>
    <t>IEP</t>
  </si>
  <si>
    <t>ICAHN ENTERPRISES L P</t>
  </si>
  <si>
    <t>SAN</t>
  </si>
  <si>
    <t>BANCO SANTANDER S A</t>
  </si>
  <si>
    <t>CCL</t>
  </si>
  <si>
    <t>CARNIVAL CORP</t>
  </si>
  <si>
    <t>LEO</t>
  </si>
  <si>
    <t>B N Y MELLON STRATEGIC MUNI INC</t>
  </si>
  <si>
    <t>SWZ</t>
  </si>
  <si>
    <t>SWISS HELVETIA FUND INC</t>
  </si>
  <si>
    <t>MBI</t>
  </si>
  <si>
    <t>M B I A INC</t>
  </si>
  <si>
    <t>PII</t>
  </si>
  <si>
    <t>POLARIS INC</t>
  </si>
  <si>
    <t>PCF</t>
  </si>
  <si>
    <t>HIGH INCOME SECURITIES FUND</t>
  </si>
  <si>
    <t>SCHW</t>
  </si>
  <si>
    <t>SCHWAB CHARLES CORP NEW</t>
  </si>
  <si>
    <t>VGR</t>
  </si>
  <si>
    <t>VECTOR GROUP LTD</t>
  </si>
  <si>
    <t>NCA</t>
  </si>
  <si>
    <t>NUVEEN CALIFORNIA MUN VALUE FD</t>
  </si>
  <si>
    <t>NNY</t>
  </si>
  <si>
    <t>NUVEEN NEW YORK MUN VALUE FUND</t>
  </si>
  <si>
    <t>PXD</t>
  </si>
  <si>
    <t>PIONEER NATURAL RESOURCES CO</t>
  </si>
  <si>
    <t>MIN</t>
  </si>
  <si>
    <t>M F S INTERMEDIATE INCOME TRUST</t>
  </si>
  <si>
    <t>PPT</t>
  </si>
  <si>
    <t>PUTNAM PREMIER INCOME TRUST</t>
  </si>
  <si>
    <t>DX</t>
  </si>
  <si>
    <t>DYNEX CAPITAL INC</t>
  </si>
  <si>
    <t>GIM</t>
  </si>
  <si>
    <t>TEMPLETON GLOBAL INCOME FUND</t>
  </si>
  <si>
    <t>AB</t>
  </si>
  <si>
    <t>ALLIANCEBERNSTEIN HOLDING L P</t>
  </si>
  <si>
    <t>MAN</t>
  </si>
  <si>
    <t>MANPOWERGROUP</t>
  </si>
  <si>
    <t>NMI</t>
  </si>
  <si>
    <t>NUVEEN MUNCIPAL INCOME FUND INC</t>
  </si>
  <si>
    <t>PIM</t>
  </si>
  <si>
    <t>PUTNAM MASTER INTER INCOME TR</t>
  </si>
  <si>
    <t>USM</t>
  </si>
  <si>
    <t>UNITED STATES CELLULAR CORP</t>
  </si>
  <si>
    <t>BKT</t>
  </si>
  <si>
    <t>BLACKROCK INCOME TRUST INC</t>
  </si>
  <si>
    <t>CIF</t>
  </si>
  <si>
    <t>M F S INTERMEDIATE HIGH INC FUND</t>
  </si>
  <si>
    <t>MTH</t>
  </si>
  <si>
    <t>MERITAGE HOMES CORP</t>
  </si>
  <si>
    <t>ZTR</t>
  </si>
  <si>
    <t>VIRTUS TOTAL RETURN FUND INC</t>
  </si>
  <si>
    <t>BBVA</t>
  </si>
  <si>
    <t>BANCO BILBAO VIZCAYA ARGENTARIA</t>
  </si>
  <si>
    <t>DMF</t>
  </si>
  <si>
    <t>BNY MELLON MUNICIPAL INCOME INC</t>
  </si>
  <si>
    <t>KTF</t>
  </si>
  <si>
    <t>D W S MUNICIPAL INCOME TRUST NEW</t>
  </si>
  <si>
    <t>MPV</t>
  </si>
  <si>
    <t>BARINGS PARTICIPATION INVESTORS</t>
  </si>
  <si>
    <t>MHF</t>
  </si>
  <si>
    <t>WESTERN ASSET MUNI HIGH INC FUND</t>
  </si>
  <si>
    <t>JMM</t>
  </si>
  <si>
    <t>NUVEEN MULTI MARKET INC FD INC</t>
  </si>
  <si>
    <t>RPT</t>
  </si>
  <si>
    <t>R P T REALTY</t>
  </si>
  <si>
    <t>VOD</t>
  </si>
  <si>
    <t>VODAFONE GROUP PLC NEW</t>
  </si>
  <si>
    <t>CXE</t>
  </si>
  <si>
    <t>M F S HIGH INCOME MUNICIPAL TR</t>
  </si>
  <si>
    <t>TNC</t>
  </si>
  <si>
    <t>TENNANT CO</t>
  </si>
  <si>
    <t>PMM</t>
  </si>
  <si>
    <t>PUTNAM MANAGED MUNI INCOME TR</t>
  </si>
  <si>
    <t>MIDD</t>
  </si>
  <si>
    <t>MIDDLEBY CORP</t>
  </si>
  <si>
    <t>VLT</t>
  </si>
  <si>
    <t>INVESCO HIGH INCOME TRUST II</t>
  </si>
  <si>
    <t>ADBE</t>
  </si>
  <si>
    <t>ADOBE INC</t>
  </si>
  <si>
    <t>MRTN</t>
  </si>
  <si>
    <t>MARTEN TRANSPORT LTD</t>
  </si>
  <si>
    <t>NBN</t>
  </si>
  <si>
    <t>NORTHEAST BANK</t>
  </si>
  <si>
    <t>ODP</t>
  </si>
  <si>
    <t>O D P CORP</t>
  </si>
  <si>
    <t>MERC</t>
  </si>
  <si>
    <t>MERCER INTERNATIONAL INC</t>
  </si>
  <si>
    <t>IEX</t>
  </si>
  <si>
    <t>IDEX CORP</t>
  </si>
  <si>
    <t>CRUS</t>
  </si>
  <si>
    <t>CIRRUS LOGIC INC</t>
  </si>
  <si>
    <t>FRME</t>
  </si>
  <si>
    <t>FIRST MERCHANTS CORP</t>
  </si>
  <si>
    <t>GEN</t>
  </si>
  <si>
    <t>GEN DIGITAL INC</t>
  </si>
  <si>
    <t>BPT</t>
  </si>
  <si>
    <t>B P PRUDHOE BAY ROYALTY TRUST</t>
  </si>
  <si>
    <t>CXH</t>
  </si>
  <si>
    <t>M F S INVESTMENT GRADE MUNI TR</t>
  </si>
  <si>
    <t>MCR</t>
  </si>
  <si>
    <t>M F S CHARTER INCOME TRUST</t>
  </si>
  <si>
    <t>TG</t>
  </si>
  <si>
    <t>TREDEGAR CORP</t>
  </si>
  <si>
    <t>CRH</t>
  </si>
  <si>
    <t>C R H PLC</t>
  </si>
  <si>
    <t>TEVA</t>
  </si>
  <si>
    <t>TEVA PHARMACEUTICAL INDS LTD</t>
  </si>
  <si>
    <t>CGNX</t>
  </si>
  <si>
    <t>COGNEX CORP</t>
  </si>
  <si>
    <t>WWR</t>
  </si>
  <si>
    <t>WESTWATER RESOURCES INC</t>
  </si>
  <si>
    <t>TECH</t>
  </si>
  <si>
    <t>BIO TECHNE CORP</t>
  </si>
  <si>
    <t>CLRO</t>
  </si>
  <si>
    <t>CLEARONE INC</t>
  </si>
  <si>
    <t>ISDR</t>
  </si>
  <si>
    <t>ISSUER DIRECT CORP</t>
  </si>
  <si>
    <t>AEF</t>
  </si>
  <si>
    <t>ABRDN EMERG MKTS EQTY INCOME FD</t>
  </si>
  <si>
    <t>MUFG</t>
  </si>
  <si>
    <t>MITSUBISHI UFJ FINANCIAL GP INC</t>
  </si>
  <si>
    <t>VTR</t>
  </si>
  <si>
    <t>VENTAS INC</t>
  </si>
  <si>
    <t>EOG</t>
  </si>
  <si>
    <t>EOG RESOURCES INC</t>
  </si>
  <si>
    <t>EA</t>
  </si>
  <si>
    <t>ELECTRONIC ARTS INC</t>
  </si>
  <si>
    <t>DGII</t>
  </si>
  <si>
    <t>DIGI INTERNATIONAL INC</t>
  </si>
  <si>
    <t>DSM</t>
  </si>
  <si>
    <t>B N Y MELLON STRAT MUNI BOND FUN</t>
  </si>
  <si>
    <t>MFV</t>
  </si>
  <si>
    <t>M F S SPECIAL VALUE TRUST</t>
  </si>
  <si>
    <t>NTR</t>
  </si>
  <si>
    <t>NUTRIEN LTD</t>
  </si>
  <si>
    <t>STAR</t>
  </si>
  <si>
    <t>ISTAR INC</t>
  </si>
  <si>
    <t>LSCC</t>
  </si>
  <si>
    <t>LATTICE SEMICONDUCTOR CORP</t>
  </si>
  <si>
    <t>IMGN</t>
  </si>
  <si>
    <t>IMMUNOGEN INC</t>
  </si>
  <si>
    <t>PDT</t>
  </si>
  <si>
    <t>HANCOCK JOHN PREMIUM DIVIDEND FD</t>
  </si>
  <si>
    <t>GIII</t>
  </si>
  <si>
    <t>G III APPAREL GROUP INC</t>
  </si>
  <si>
    <t>GSBC</t>
  </si>
  <si>
    <t>GREAT SOUTHERN BANCORP INC</t>
  </si>
  <si>
    <t>PTC</t>
  </si>
  <si>
    <t>P T C INC</t>
  </si>
  <si>
    <t>GF</t>
  </si>
  <si>
    <t>NEW GERMANY FUND INC</t>
  </si>
  <si>
    <t>NEOG</t>
  </si>
  <si>
    <t>NEOGEN CORP</t>
  </si>
  <si>
    <t>HALL</t>
  </si>
  <si>
    <t>HALLMARK FINANCIAL SERVICES INC</t>
  </si>
  <si>
    <t>BLFS</t>
  </si>
  <si>
    <t>BIOLIFE SOLUTIONS INC</t>
  </si>
  <si>
    <t>PPIH</t>
  </si>
  <si>
    <t>PERMA PIPE INTL HOLDINGS INC</t>
  </si>
  <si>
    <t>CSCO</t>
  </si>
  <si>
    <t>CISCO SYSTEMS INC</t>
  </si>
  <si>
    <t>THO</t>
  </si>
  <si>
    <t>THOR INDUSTRIES INC</t>
  </si>
  <si>
    <t>CTRA</t>
  </si>
  <si>
    <t>COTERRA ENERGY INC</t>
  </si>
  <si>
    <t>CEE</t>
  </si>
  <si>
    <t>CENTRAL &amp; EASTERN EUROPE FD INC</t>
  </si>
  <si>
    <t>HOLX</t>
  </si>
  <si>
    <t>HOLOGIC INC</t>
  </si>
  <si>
    <t>IRL</t>
  </si>
  <si>
    <t>NEW IRELAND FUND INC</t>
  </si>
  <si>
    <t>JOF</t>
  </si>
  <si>
    <t>JAPAN SMALLER CAP FUND INC</t>
  </si>
  <si>
    <t>JOE</t>
  </si>
  <si>
    <t>ST JOE CO</t>
  </si>
  <si>
    <t>TTI</t>
  </si>
  <si>
    <t>TETRA TECHNOLOGIES INC</t>
  </si>
  <si>
    <t>VICR</t>
  </si>
  <si>
    <t>VICOR CORP</t>
  </si>
  <si>
    <t>GVA</t>
  </si>
  <si>
    <t>GRANITE CONSTRUCTION INC</t>
  </si>
  <si>
    <t>KMPR</t>
  </si>
  <si>
    <t>KEMPER CORP DE</t>
  </si>
  <si>
    <t>TYL</t>
  </si>
  <si>
    <t>TYLER TECHNOLOGIES INC</t>
  </si>
  <si>
    <t>RIO</t>
  </si>
  <si>
    <t>RIO TINTO PLC</t>
  </si>
  <si>
    <t>BHE</t>
  </si>
  <si>
    <t>BENCHMARK ELECTRONICS INC</t>
  </si>
  <si>
    <t>PARA</t>
  </si>
  <si>
    <t>TRMB</t>
  </si>
  <si>
    <t>TRIMBLE INC</t>
  </si>
  <si>
    <t>EXPO</t>
  </si>
  <si>
    <t>EXPONENT INC</t>
  </si>
  <si>
    <t>PRK</t>
  </si>
  <si>
    <t>PARK NATIONAL CORP</t>
  </si>
  <si>
    <t>MXE</t>
  </si>
  <si>
    <t>MEXICO EQUITY &amp; INCOME FUND</t>
  </si>
  <si>
    <t>MTRX</t>
  </si>
  <si>
    <t>MATRIX SERVICE CO</t>
  </si>
  <si>
    <t>AN</t>
  </si>
  <si>
    <t>AUTONATION INC DEL</t>
  </si>
  <si>
    <t>GTIM</t>
  </si>
  <si>
    <t>GOOD TIMES RESTAURANTS INC</t>
  </si>
  <si>
    <t>MMSI</t>
  </si>
  <si>
    <t>MERIT MEDICAL SYSTEMS INC</t>
  </si>
  <si>
    <t>GRF</t>
  </si>
  <si>
    <t>EAGLE CAPITAL GROWTH FUND INC</t>
  </si>
  <si>
    <t>VERU</t>
  </si>
  <si>
    <t>VERU INC</t>
  </si>
  <si>
    <t>ESE</t>
  </si>
  <si>
    <t>E S C O TECHNOLOGIES INC</t>
  </si>
  <si>
    <t>CATY</t>
  </si>
  <si>
    <t>CATHAY GENERAL BANCORP</t>
  </si>
  <si>
    <t>NRIM</t>
  </si>
  <si>
    <t>NORTHRIM BANCORP INC</t>
  </si>
  <si>
    <t>PFD</t>
  </si>
  <si>
    <t>FLAHERTY &amp; CRUMRINE PFD INC FD</t>
  </si>
  <si>
    <t>NQP</t>
  </si>
  <si>
    <t>NUVEEN PA QUALITY MUNI INCOME FD</t>
  </si>
  <si>
    <t>MLI</t>
  </si>
  <si>
    <t>MUELLER INDUSTRIES INC</t>
  </si>
  <si>
    <t>DORM</t>
  </si>
  <si>
    <t>DORMAN PRODUCTS INC</t>
  </si>
  <si>
    <t>QDEL</t>
  </si>
  <si>
    <t>QUIDELORTHO CORP</t>
  </si>
  <si>
    <t>DEO</t>
  </si>
  <si>
    <t>DIAGEO PLC</t>
  </si>
  <si>
    <t>AZO</t>
  </si>
  <si>
    <t>AUTOZONE INC</t>
  </si>
  <si>
    <t>REGN</t>
  </si>
  <si>
    <t>REGENERON PHARMACEUTICALS INC</t>
  </si>
  <si>
    <t>X</t>
  </si>
  <si>
    <t>UNITED STATES STEEL CORP NEW</t>
  </si>
  <si>
    <t>TM</t>
  </si>
  <si>
    <t>TOYOTA MOTOR CORP</t>
  </si>
  <si>
    <t>IONS</t>
  </si>
  <si>
    <t>IONIS PHARMACEUTICALS INC</t>
  </si>
  <si>
    <t>RDNT</t>
  </si>
  <si>
    <t>RADNET INC</t>
  </si>
  <si>
    <t>HWC</t>
  </si>
  <si>
    <t>HANCOCK WHITNEY CORP</t>
  </si>
  <si>
    <t>LCUT</t>
  </si>
  <si>
    <t>LIFETIME BRANDS INC</t>
  </si>
  <si>
    <t>ATGE</t>
  </si>
  <si>
    <t>ADTALEM GLOBAL EDUCATION INC</t>
  </si>
  <si>
    <t>IDXX</t>
  </si>
  <si>
    <t>I D E X X LABORATORIES INC</t>
  </si>
  <si>
    <t>RGS</t>
  </si>
  <si>
    <t>REGIS CORP MINN</t>
  </si>
  <si>
    <t>AES</t>
  </si>
  <si>
    <t>A E S CORP</t>
  </si>
  <si>
    <t>CRVL</t>
  </si>
  <si>
    <t>CORVEL CORP</t>
  </si>
  <si>
    <t>DIN</t>
  </si>
  <si>
    <t>DINE BRANDS GLOBAL INC</t>
  </si>
  <si>
    <t>ALKS</t>
  </si>
  <si>
    <t>ALKERMES PLC</t>
  </si>
  <si>
    <t>VRTX</t>
  </si>
  <si>
    <t>VERTEX PHARMACEUTICALS INC</t>
  </si>
  <si>
    <t>MNRO</t>
  </si>
  <si>
    <t>MONRO INC</t>
  </si>
  <si>
    <t>PRGS</t>
  </si>
  <si>
    <t>PROGRESS SOFTWARE CORP</t>
  </si>
  <si>
    <t>ZBRA</t>
  </si>
  <si>
    <t>ZEBRA TECHNOLOGIES CORP</t>
  </si>
  <si>
    <t>EZPW</t>
  </si>
  <si>
    <t>EZCORP INC</t>
  </si>
  <si>
    <t>MTG</t>
  </si>
  <si>
    <t>M G I C INVESTMENT CORP WIS</t>
  </si>
  <si>
    <t>HAE</t>
  </si>
  <si>
    <t>HAEMONETICS CORP MASS</t>
  </si>
  <si>
    <t>PRA</t>
  </si>
  <si>
    <t>PROASSURANCE CORP</t>
  </si>
  <si>
    <t>FIZZ</t>
  </si>
  <si>
    <t>NATIONAL BEVERAGE CORP</t>
  </si>
  <si>
    <t>BIIB</t>
  </si>
  <si>
    <t>BIOGEN INC</t>
  </si>
  <si>
    <t>FCFS</t>
  </si>
  <si>
    <t>FIRSTCASH HOLDINGS INC</t>
  </si>
  <si>
    <t>AAON</t>
  </si>
  <si>
    <t>AAON INC</t>
  </si>
  <si>
    <t>AEY</t>
  </si>
  <si>
    <t>ADDVANTAGE TECHNOLOGIES GRP INC</t>
  </si>
  <si>
    <t>BOKF</t>
  </si>
  <si>
    <t>B O K FINANCIAL CORP</t>
  </si>
  <si>
    <t>ASXC</t>
  </si>
  <si>
    <t>ASENSUS SURGICAL INC</t>
  </si>
  <si>
    <t>STRL</t>
  </si>
  <si>
    <t>STERLING CONSTRUCTION CO INC</t>
  </si>
  <si>
    <t>SMTI</t>
  </si>
  <si>
    <t>SANARA MEDTECH INC</t>
  </si>
  <si>
    <t>ENB</t>
  </si>
  <si>
    <t>ENBRIDGE INC</t>
  </si>
  <si>
    <t>ISIG</t>
  </si>
  <si>
    <t>INSIGNIA SYSTEMS INC</t>
  </si>
  <si>
    <t>TRNS</t>
  </si>
  <si>
    <t>TRANSCAT INC</t>
  </si>
  <si>
    <t>MGIC</t>
  </si>
  <si>
    <t>MAGIC SOFTWARE ENTERPRISES LTD</t>
  </si>
  <si>
    <t>ERNA</t>
  </si>
  <si>
    <t>ETERNA THERAPEUTICS INC</t>
  </si>
  <si>
    <t>IMBI</t>
  </si>
  <si>
    <t>IMEDIA BRANDS INC</t>
  </si>
  <si>
    <t>ODFL</t>
  </si>
  <si>
    <t>OLD DOMINION FREIGHT LINE INC</t>
  </si>
  <si>
    <t>NHI</t>
  </si>
  <si>
    <t>NATIONAL HEALTH INVESTORS INC</t>
  </si>
  <si>
    <t>ATNI</t>
  </si>
  <si>
    <t>A T N INTERNATIONAL INC</t>
  </si>
  <si>
    <t>WRLD</t>
  </si>
  <si>
    <t>WORLD ACCEPTANCE CORP</t>
  </si>
  <si>
    <t>WNC</t>
  </si>
  <si>
    <t>WABASH NATIONAL CORP</t>
  </si>
  <si>
    <t>HMN</t>
  </si>
  <si>
    <t>HORACE MANN EDUCATORS CORP NEW</t>
  </si>
  <si>
    <t>DTF</t>
  </si>
  <si>
    <t>D T F TAX FREE IN 2028 TM FD INC</t>
  </si>
  <si>
    <t>KIM</t>
  </si>
  <si>
    <t>KIMCO REALTY CORP</t>
  </si>
  <si>
    <t>VKQ</t>
  </si>
  <si>
    <t>INVESCO MUNICIPAL TRUST</t>
  </si>
  <si>
    <t>OI</t>
  </si>
  <si>
    <t>O I GLASS INC</t>
  </si>
  <si>
    <t>JBSS</t>
  </si>
  <si>
    <t>SANFILIPPO JOHN B &amp; SON</t>
  </si>
  <si>
    <t>AMSC</t>
  </si>
  <si>
    <t>AMERICAN SUPERCONDUCTOR CORP</t>
  </si>
  <si>
    <t>QCOM</t>
  </si>
  <si>
    <t>QUALCOMM INC</t>
  </si>
  <si>
    <t>PRGO</t>
  </si>
  <si>
    <t>PERRIGO CO PLC</t>
  </si>
  <si>
    <t>TTEK</t>
  </si>
  <si>
    <t>TETRA TECH INC</t>
  </si>
  <si>
    <t>JAN</t>
  </si>
  <si>
    <t>JANONE INC</t>
  </si>
  <si>
    <t>WT</t>
  </si>
  <si>
    <t>WISDOMTREE INC</t>
  </si>
  <si>
    <t>WTT</t>
  </si>
  <si>
    <t>WIRELESS TELECOM GROUP INC</t>
  </si>
  <si>
    <t>PHX</t>
  </si>
  <si>
    <t>P H X MINERALS INC</t>
  </si>
  <si>
    <t>OFC</t>
  </si>
  <si>
    <t>CORPORATE OFFICE PROPERTIES TR</t>
  </si>
  <si>
    <t>AHPI</t>
  </si>
  <si>
    <t>ALLIED HEALTHCARE PRODUCTS INC</t>
  </si>
  <si>
    <t>POCI</t>
  </si>
  <si>
    <t>PRECISION OPTICS CORP INC</t>
  </si>
  <si>
    <t>GILD</t>
  </si>
  <si>
    <t>GILEAD SCIENCES INC</t>
  </si>
  <si>
    <t>SMG</t>
  </si>
  <si>
    <t>SCOTTS MIRACLE GRO CO</t>
  </si>
  <si>
    <t>PFO</t>
  </si>
  <si>
    <t>FLAHERTY &amp; CRUMRINE PFD INC OPP</t>
  </si>
  <si>
    <t>VGM</t>
  </si>
  <si>
    <t>INVESCO TRUST INVESTMENT GR MUNS</t>
  </si>
  <si>
    <t>ROP</t>
  </si>
  <si>
    <t>ROPER TECHNOLOGIES INC</t>
  </si>
  <si>
    <t>SCHL</t>
  </si>
  <si>
    <t>SCHOLASTIC CORP</t>
  </si>
  <si>
    <t>SNPS</t>
  </si>
  <si>
    <t>SYNOPSYS INC</t>
  </si>
  <si>
    <t>MODG</t>
  </si>
  <si>
    <t>TOPGOLF CALLAWAY BRANDS CORP</t>
  </si>
  <si>
    <t>CRT</t>
  </si>
  <si>
    <t>CROSS TIMBERS ROYALTY TRUST</t>
  </si>
  <si>
    <t>SBI</t>
  </si>
  <si>
    <t>WESTERN ASSET INTERMED MUNI FD</t>
  </si>
  <si>
    <t>THFF</t>
  </si>
  <si>
    <t>FIRST FINANCIAL CORP IN</t>
  </si>
  <si>
    <t>LCTX</t>
  </si>
  <si>
    <t>LINEAGE CELL THERAPEUTICS INC</t>
  </si>
  <si>
    <t>NBTB</t>
  </si>
  <si>
    <t>N B T BANCORP INC</t>
  </si>
  <si>
    <t>MBOT</t>
  </si>
  <si>
    <t>MICROBOT MEDICAL INC</t>
  </si>
  <si>
    <t>ICUI</t>
  </si>
  <si>
    <t>I C U MEDICAL INC</t>
  </si>
  <si>
    <t>JACK</t>
  </si>
  <si>
    <t>JACK IN THE BOX INC</t>
  </si>
  <si>
    <t>FCO</t>
  </si>
  <si>
    <t>ABRDN GLOBAL INCOME FUND INC</t>
  </si>
  <si>
    <t>BRW</t>
  </si>
  <si>
    <t>SABA CAPITAL INCOME &amp; OPP FUND</t>
  </si>
  <si>
    <t>M</t>
  </si>
  <si>
    <t>MACYS INC</t>
  </si>
  <si>
    <t>MYN</t>
  </si>
  <si>
    <t>BLACKROCK MUNIYLD NY QLTY FD INC</t>
  </si>
  <si>
    <t>NXP</t>
  </si>
  <si>
    <t>NUVEEN SELECT TAX FREE INC PORT</t>
  </si>
  <si>
    <t>NTIC</t>
  </si>
  <si>
    <t>NORTHERN TECHNOLOGIES INTL CORP</t>
  </si>
  <si>
    <t>MHK</t>
  </si>
  <si>
    <t>MOHAWK INDUSTRIES INC</t>
  </si>
  <si>
    <t>ASUR</t>
  </si>
  <si>
    <t>ASURE SOFTWARE INC</t>
  </si>
  <si>
    <t>KOPN</t>
  </si>
  <si>
    <t>KOPIN CORP</t>
  </si>
  <si>
    <t>TRST</t>
  </si>
  <si>
    <t>TRUSTCO BANK CORP NY</t>
  </si>
  <si>
    <t>AGCO</t>
  </si>
  <si>
    <t>A G C O CORP</t>
  </si>
  <si>
    <t>RNST</t>
  </si>
  <si>
    <t>RENASANT CORP</t>
  </si>
  <si>
    <t>STBA</t>
  </si>
  <si>
    <t>S &amp; T BANCORP INC</t>
  </si>
  <si>
    <t>APTO</t>
  </si>
  <si>
    <t>APTOSE BIOSCIENCES INC</t>
  </si>
  <si>
    <t>TGB</t>
  </si>
  <si>
    <t>TASEKO MINES LTD</t>
  </si>
  <si>
    <t>HQL</t>
  </si>
  <si>
    <t>TEKLA LIFE SCIENCES INVESTORS</t>
  </si>
  <si>
    <t>BKE</t>
  </si>
  <si>
    <t>BUCKLE INC</t>
  </si>
  <si>
    <t>VTN</t>
  </si>
  <si>
    <t>INVESCO TRUST INVEST GR NY MUN</t>
  </si>
  <si>
    <t>ARCB</t>
  </si>
  <si>
    <t>ARCBEST CORP</t>
  </si>
  <si>
    <t>BSX</t>
  </si>
  <si>
    <t>BOSTON SCIENTIFIC CORP</t>
  </si>
  <si>
    <t>KSS</t>
  </si>
  <si>
    <t>KOHLS CORP</t>
  </si>
  <si>
    <t>OLED</t>
  </si>
  <si>
    <t>UNIVERSAL DISPLAY CORP</t>
  </si>
  <si>
    <t>INTZ</t>
  </si>
  <si>
    <t>INTRUSION INC</t>
  </si>
  <si>
    <t>USPH</t>
  </si>
  <si>
    <t>U S PHYSICAL THERAPY INC</t>
  </si>
  <si>
    <t>FC</t>
  </si>
  <si>
    <t>FRANKLIN COVEY CO</t>
  </si>
  <si>
    <t>VMO</t>
  </si>
  <si>
    <t>INVESCO MUNICIPAL OPRTY TRUST</t>
  </si>
  <si>
    <t>FCF</t>
  </si>
  <si>
    <t>FIRST COMMONWEALTH FINANCIAL COR</t>
  </si>
  <si>
    <t>STE</t>
  </si>
  <si>
    <t>STERIS PLC NEW</t>
  </si>
  <si>
    <t>BBBY</t>
  </si>
  <si>
    <t>BED BATH &amp; BEYOND INC</t>
  </si>
  <si>
    <t>CACC</t>
  </si>
  <si>
    <t>CREDIT ACCEPTANCE CORP</t>
  </si>
  <si>
    <t>DHI</t>
  </si>
  <si>
    <t>D R HORTON INC</t>
  </si>
  <si>
    <t>COLB</t>
  </si>
  <si>
    <t>COLUMBIA BANKING SYSTEM INC</t>
  </si>
  <si>
    <t>NXN</t>
  </si>
  <si>
    <t>NUVEEN INSU NY SELE TF INC PORT</t>
  </si>
  <si>
    <t>FCEL</t>
  </si>
  <si>
    <t>FUELCELL ENERGY INC</t>
  </si>
  <si>
    <t>SBUX</t>
  </si>
  <si>
    <t>STARBUCKS CORP</t>
  </si>
  <si>
    <t>TSN</t>
  </si>
  <si>
    <t>TYSON FOODS INC</t>
  </si>
  <si>
    <t>MEOH</t>
  </si>
  <si>
    <t>METHANEX CORP</t>
  </si>
  <si>
    <t>CHN</t>
  </si>
  <si>
    <t>CHINA FUND INC</t>
  </si>
  <si>
    <t>CENT</t>
  </si>
  <si>
    <t>CENTRAL GARDEN &amp; PET CO</t>
  </si>
  <si>
    <t>WIRE</t>
  </si>
  <si>
    <t>ENCORE WIRE CORP</t>
  </si>
  <si>
    <t>STRS</t>
  </si>
  <si>
    <t>STRATUS PROPERTIES INC</t>
  </si>
  <si>
    <t>MMU</t>
  </si>
  <si>
    <t>WESTERN ASSET MANAGED MUNIS FUND</t>
  </si>
  <si>
    <t>OHI</t>
  </si>
  <si>
    <t>OMEGA HEALTHCARE INVESTORS INC</t>
  </si>
  <si>
    <t>JEQ</t>
  </si>
  <si>
    <t>ABRDN JAPAN EQUITY FUND INC</t>
  </si>
  <si>
    <t>LTC</t>
  </si>
  <si>
    <t>L T C PROPERTIES INC</t>
  </si>
  <si>
    <t>FUNC</t>
  </si>
  <si>
    <t>FIRST UNITED CORP</t>
  </si>
  <si>
    <t>EQS</t>
  </si>
  <si>
    <t>EQUUS TOTAL RETURN INC</t>
  </si>
  <si>
    <t>CVU</t>
  </si>
  <si>
    <t>C P I AEROSTRUCTURES INC</t>
  </si>
  <si>
    <t>CAKE</t>
  </si>
  <si>
    <t>CHEESECAKE FACTORY INC</t>
  </si>
  <si>
    <t>NIM</t>
  </si>
  <si>
    <t>NUVEEN SELECT MATURITIES MUN FD</t>
  </si>
  <si>
    <t>ASGN</t>
  </si>
  <si>
    <t>ASGN INC</t>
  </si>
  <si>
    <t>LFUS</t>
  </si>
  <si>
    <t>LITTELFUSE INC</t>
  </si>
  <si>
    <t>BLX</t>
  </si>
  <si>
    <t>BANCO LATINOAMERICANO DE CO EX S</t>
  </si>
  <si>
    <t>CCU</t>
  </si>
  <si>
    <t>COMPANIA CERVECERIAS UNIDAS S A</t>
  </si>
  <si>
    <t>UNAM</t>
  </si>
  <si>
    <t>UNICO AMERICAN CORP</t>
  </si>
  <si>
    <t>TRIB</t>
  </si>
  <si>
    <t>TRINITY BIOTECH PLC</t>
  </si>
  <si>
    <t>VTNR</t>
  </si>
  <si>
    <t>VERTEX ENERGY INC</t>
  </si>
  <si>
    <t>MTX</t>
  </si>
  <si>
    <t>MINERALS TECHNOLOGIES INC</t>
  </si>
  <si>
    <t>CPSS</t>
  </si>
  <si>
    <t>CONSUMER PORTFOLIO SVCS INC</t>
  </si>
  <si>
    <t>PDCO</t>
  </si>
  <si>
    <t>PATTERSON COMPANIES INC</t>
  </si>
  <si>
    <t>RDN</t>
  </si>
  <si>
    <t>RADIAN GROUP INC</t>
  </si>
  <si>
    <t>UFI</t>
  </si>
  <si>
    <t>UNIFI INC</t>
  </si>
  <si>
    <t>MGA</t>
  </si>
  <si>
    <t>MAGNA INTERNATIONAL INC</t>
  </si>
  <si>
    <t>QUMU</t>
  </si>
  <si>
    <t>QUMU CORP</t>
  </si>
  <si>
    <t>MIY</t>
  </si>
  <si>
    <t>BLACKROCK MUNIYLD MI QLTY FD INC</t>
  </si>
  <si>
    <t>MPA</t>
  </si>
  <si>
    <t>BLACKROCK MUNIYIELD PENN QLTY FD</t>
  </si>
  <si>
    <t>NAVB</t>
  </si>
  <si>
    <t>NAVIDEA BIOPHARMACEUTICALS INC</t>
  </si>
  <si>
    <t>BIOL</t>
  </si>
  <si>
    <t>BIOLASE INC</t>
  </si>
  <si>
    <t>KAI</t>
  </si>
  <si>
    <t>KADANT INC</t>
  </si>
  <si>
    <t>LGND</t>
  </si>
  <si>
    <t>LIGAND PHARMACEUTICALS INC</t>
  </si>
  <si>
    <t>GURE</t>
  </si>
  <si>
    <t>GULF RESOURCES INC</t>
  </si>
  <si>
    <t>NAZ</t>
  </si>
  <si>
    <t>NUVEEN AZ QUALITY MUNI INCOME FD</t>
  </si>
  <si>
    <t>SM</t>
  </si>
  <si>
    <t>S M ENERGY CO</t>
  </si>
  <si>
    <t>PESI</t>
  </si>
  <si>
    <t>PERMA FIX ENVIRONMENTAL SVCS INC</t>
  </si>
  <si>
    <t>ULBI</t>
  </si>
  <si>
    <t>ULTRALIFE CORP</t>
  </si>
  <si>
    <t>AEM</t>
  </si>
  <si>
    <t>AGNICO EAGLE MINES LTD</t>
  </si>
  <si>
    <t>ASM</t>
  </si>
  <si>
    <t>AVINO SILVER &amp; GOLD MINES LTD</t>
  </si>
  <si>
    <t>RCI</t>
  </si>
  <si>
    <t>ROGERS COMMUNICATIONS INC</t>
  </si>
  <si>
    <t>STKL</t>
  </si>
  <si>
    <t>SUNOPTA INC</t>
  </si>
  <si>
    <t>TARO</t>
  </si>
  <si>
    <t>TARO PHARM INDUSTRIES LTD</t>
  </si>
  <si>
    <t>OPY</t>
  </si>
  <si>
    <t>OPPENHEIMER HOLDINGS INC</t>
  </si>
  <si>
    <t>TATT</t>
  </si>
  <si>
    <t>TAT TECHNOLOGIES LTD</t>
  </si>
  <si>
    <t>DDD</t>
  </si>
  <si>
    <t>3 D SYSTEMS CORP DEL</t>
  </si>
  <si>
    <t>DPSI</t>
  </si>
  <si>
    <t>DECISIONPOINT SYSTEMS INC</t>
  </si>
  <si>
    <t>UFCS</t>
  </si>
  <si>
    <t>UNITED FIRE GROUP INC</t>
  </si>
  <si>
    <t>BNSO</t>
  </si>
  <si>
    <t>BONSO ELECTRONICS INTL INC</t>
  </si>
  <si>
    <t>UG</t>
  </si>
  <si>
    <t>UNITED GUARDIAN INC</t>
  </si>
  <si>
    <t>OFIX</t>
  </si>
  <si>
    <t>ORTHOFIX MEDICAL INC</t>
  </si>
  <si>
    <t>SPNS</t>
  </si>
  <si>
    <t>SAPIENS INTERNATIONAL CORP N V</t>
  </si>
  <si>
    <t>PRMW</t>
  </si>
  <si>
    <t>PRIMO WATER CORP</t>
  </si>
  <si>
    <t>UMBF</t>
  </si>
  <si>
    <t>U M B FINANCIAL CORP</t>
  </si>
  <si>
    <t>IAC</t>
  </si>
  <si>
    <t>IAC INC</t>
  </si>
  <si>
    <t>EGY</t>
  </si>
  <si>
    <t>VAALCO ENERGY INC</t>
  </si>
  <si>
    <t>MNP</t>
  </si>
  <si>
    <t>WESTERN ASSET MUNI PARTNERS FUND</t>
  </si>
  <si>
    <t>WOLF</t>
  </si>
  <si>
    <t>WOLFSPEED INC</t>
  </si>
  <si>
    <t>AORT</t>
  </si>
  <si>
    <t>ARTIVION INC</t>
  </si>
  <si>
    <t>NATH</t>
  </si>
  <si>
    <t>NATHANS FAMOUS INC NEW</t>
  </si>
  <si>
    <t>PEBO</t>
  </si>
  <si>
    <t>PEOPLES BANCORP INC</t>
  </si>
  <si>
    <t>RCKY</t>
  </si>
  <si>
    <t>ROCKY BRANDS INC</t>
  </si>
  <si>
    <t>UEIC</t>
  </si>
  <si>
    <t>UNIVERSAL ELECTRONICS INC</t>
  </si>
  <si>
    <t>SITC</t>
  </si>
  <si>
    <t>SITE CENTERS CORP</t>
  </si>
  <si>
    <t>BKN</t>
  </si>
  <si>
    <t>BLACKROCK INVEST QLTY MUNI TR IN</t>
  </si>
  <si>
    <t>VFL</t>
  </si>
  <si>
    <t>DELAWARE INV NAT MUNI INCOME FD</t>
  </si>
  <si>
    <t>ELS</t>
  </si>
  <si>
    <t>EQUITY LIFESTYLE PROPERTIES INC</t>
  </si>
  <si>
    <t>ALG</t>
  </si>
  <si>
    <t>ALAMO GROUP INC</t>
  </si>
  <si>
    <t>AVID</t>
  </si>
  <si>
    <t>AVID TECHNOLOGY INC</t>
  </si>
  <si>
    <t>UAMY</t>
  </si>
  <si>
    <t>UNITED STATES ANTIMONY CORP</t>
  </si>
  <si>
    <t>CHS</t>
  </si>
  <si>
    <t>CHICOS FAS INC</t>
  </si>
  <si>
    <t>GILT</t>
  </si>
  <si>
    <t>GILAT SATELLITE NETWORKS LTD</t>
  </si>
  <si>
    <t>INTU</t>
  </si>
  <si>
    <t>INTUIT INC</t>
  </si>
  <si>
    <t>LSTR</t>
  </si>
  <si>
    <t>LANDSTAR SYSTEM INC</t>
  </si>
  <si>
    <t>SNT</t>
  </si>
  <si>
    <t>SENSTAR TECHNOLOGIES LTD</t>
  </si>
  <si>
    <t>MCHP</t>
  </si>
  <si>
    <t>MICROCHIP TECHNOLOGY INC</t>
  </si>
  <si>
    <t>HGBL</t>
  </si>
  <si>
    <t>HERITAGE GLOBAL INC</t>
  </si>
  <si>
    <t>SCVL</t>
  </si>
  <si>
    <t>SHOE CARNIVAL INC IN</t>
  </si>
  <si>
    <t>SYBT</t>
  </si>
  <si>
    <t>STOCK YARDS BANCORP INC</t>
  </si>
  <si>
    <t>UBCP</t>
  </si>
  <si>
    <t>UNITED BANCORP INC OH</t>
  </si>
  <si>
    <t>FRTX</t>
  </si>
  <si>
    <t>FRESH TRACKS THERAPEUTICS INC</t>
  </si>
  <si>
    <t>CHDN</t>
  </si>
  <si>
    <t>CHURCHILL DOWNS INC</t>
  </si>
  <si>
    <t>ETD</t>
  </si>
  <si>
    <t>ETHAN ALLEN INTERIORS INC</t>
  </si>
  <si>
    <t>USEG</t>
  </si>
  <si>
    <t>U S ENERGY CORP</t>
  </si>
  <si>
    <t>NMT</t>
  </si>
  <si>
    <t>NUVEEN MA QUALITY MUNI INCOME FD</t>
  </si>
  <si>
    <t>NPV</t>
  </si>
  <si>
    <t>NUVEEN VA QUALITY MUNI INCOME FD</t>
  </si>
  <si>
    <t>CB</t>
  </si>
  <si>
    <t>CHUBB LTD</t>
  </si>
  <si>
    <t>GBR</t>
  </si>
  <si>
    <t>NEW CONCEPT ENERGY INC</t>
  </si>
  <si>
    <t>BANF</t>
  </si>
  <si>
    <t>BANCFIRST CORP</t>
  </si>
  <si>
    <t>FOSL</t>
  </si>
  <si>
    <t>FOSSIL GROUP INC</t>
  </si>
  <si>
    <t>JBL</t>
  </si>
  <si>
    <t>JABIL INC</t>
  </si>
  <si>
    <t>ORLY</t>
  </si>
  <si>
    <t>O REILLY AUTOMOTIVE INC NEW</t>
  </si>
  <si>
    <t>SANM</t>
  </si>
  <si>
    <t>SANMINA CORP</t>
  </si>
  <si>
    <t>TCBK</t>
  </si>
  <si>
    <t>TRICO BANCSHARES</t>
  </si>
  <si>
    <t>AMRN</t>
  </si>
  <si>
    <t>AMARIN CORP PLC</t>
  </si>
  <si>
    <t>ATR</t>
  </si>
  <si>
    <t>APTARGROUP INC</t>
  </si>
  <si>
    <t>RCL</t>
  </si>
  <si>
    <t>ROYAL CARIBBEAN CRUISES LTD</t>
  </si>
  <si>
    <t>ANIK</t>
  </si>
  <si>
    <t>ANIKA THERAPEUTICS INC</t>
  </si>
  <si>
    <t>GABC</t>
  </si>
  <si>
    <t>GERMAN AMERICAN BANCORP INC</t>
  </si>
  <si>
    <t>TWI</t>
  </si>
  <si>
    <t>TITAN INTERNATIONAL INC ILL</t>
  </si>
  <si>
    <t>RGA</t>
  </si>
  <si>
    <t>REINSURANCE GROUP OF AMERICA INC</t>
  </si>
  <si>
    <t>NTZ</t>
  </si>
  <si>
    <t>NATUZZI S P A</t>
  </si>
  <si>
    <t>NOM</t>
  </si>
  <si>
    <t>NUVEEN MO QUAL MUNI INC FD</t>
  </si>
  <si>
    <t>PMO</t>
  </si>
  <si>
    <t>PUTNAM MUNICIPAL OPPTYS TR</t>
  </si>
  <si>
    <t>AKR</t>
  </si>
  <si>
    <t>ACADIA REALTY TRUST</t>
  </si>
  <si>
    <t>SPE</t>
  </si>
  <si>
    <t>SPECIAL OPPORTUNITIES FD INC</t>
  </si>
  <si>
    <t>RIG</t>
  </si>
  <si>
    <t>TRANSOCEAN LTD</t>
  </si>
  <si>
    <t>SKT</t>
  </si>
  <si>
    <t>TANGER FACTORY OUTLET CENTERS IN</t>
  </si>
  <si>
    <t>THRM</t>
  </si>
  <si>
    <t>GENTHERM INC</t>
  </si>
  <si>
    <t>BBSI</t>
  </si>
  <si>
    <t>BARRETT BUSINESS SERVICES INC</t>
  </si>
  <si>
    <t>LINK</t>
  </si>
  <si>
    <t>INTERLINK ELECTRONICS INC</t>
  </si>
  <si>
    <t>PZZA</t>
  </si>
  <si>
    <t>PAPA JOHNS INTL INC</t>
  </si>
  <si>
    <t>NSYS</t>
  </si>
  <si>
    <t>NORTECH SYSTEMS INC</t>
  </si>
  <si>
    <t>ALL</t>
  </si>
  <si>
    <t>ALLSTATE CORP</t>
  </si>
  <si>
    <t>LNW</t>
  </si>
  <si>
    <t>LIGHT &amp; WONDER INC</t>
  </si>
  <si>
    <t>VCV</t>
  </si>
  <si>
    <t>INVESCO CALIFORNIA VL MUNI IN TR</t>
  </si>
  <si>
    <t>VPV</t>
  </si>
  <si>
    <t>INVESCO PA VALUE MUNICIPAL IN TR</t>
  </si>
  <si>
    <t>YPF</t>
  </si>
  <si>
    <t>Y P F SOCIEDAD ANONIMA</t>
  </si>
  <si>
    <t>AZN</t>
  </si>
  <si>
    <t>ASTRAZENECA PLC</t>
  </si>
  <si>
    <t>PFC</t>
  </si>
  <si>
    <t>PREMIER FINANCIAL CORP</t>
  </si>
  <si>
    <t>SIM</t>
  </si>
  <si>
    <t>GRUPO SIMEC S A B DE C V</t>
  </si>
  <si>
    <t>TALO</t>
  </si>
  <si>
    <t>TALOS ENERGY INC</t>
  </si>
  <si>
    <t>MSD</t>
  </si>
  <si>
    <t>MORGAN STANLEY EMRG MKTS FD INC</t>
  </si>
  <si>
    <t>CPT</t>
  </si>
  <si>
    <t>CAMDEN PROPERTY TRUST</t>
  </si>
  <si>
    <t>YVR</t>
  </si>
  <si>
    <t>LIQUID MEDIA GROUP LTD</t>
  </si>
  <si>
    <t>FLL</t>
  </si>
  <si>
    <t>FULL HOUSE RESORTS INC</t>
  </si>
  <si>
    <t>WINA</t>
  </si>
  <si>
    <t>WINMARK CORP</t>
  </si>
  <si>
    <t>INOD</t>
  </si>
  <si>
    <t>INNODATA INC</t>
  </si>
  <si>
    <t>MCRI</t>
  </si>
  <si>
    <t>MONARCH CASINO &amp; RESORT INC</t>
  </si>
  <si>
    <t>BWA</t>
  </si>
  <si>
    <t>BORGWARNER INC</t>
  </si>
  <si>
    <t>EQR</t>
  </si>
  <si>
    <t>EQUITY RESIDENTIAL</t>
  </si>
  <si>
    <t>BFS</t>
  </si>
  <si>
    <t>SAUL CENTERS INC</t>
  </si>
  <si>
    <t>PCM</t>
  </si>
  <si>
    <t>P C M FUND INC</t>
  </si>
  <si>
    <t>CASH</t>
  </si>
  <si>
    <t>PATHWARD FINANCIAL INC</t>
  </si>
  <si>
    <t>UUU</t>
  </si>
  <si>
    <t>UNIVERSAL SECURITY INSTRS INC</t>
  </si>
  <si>
    <t>FTEK</t>
  </si>
  <si>
    <t>FUEL TECH INC</t>
  </si>
  <si>
    <t>MOV</t>
  </si>
  <si>
    <t>MOVADO GROUP INC</t>
  </si>
  <si>
    <t>RAVE</t>
  </si>
  <si>
    <t>RAVE RESTAURANT GROUP INC</t>
  </si>
  <si>
    <t>UHS</t>
  </si>
  <si>
    <t>UNIVERSAL HEALTH SERVICES INC</t>
  </si>
  <si>
    <t>KOF</t>
  </si>
  <si>
    <t>COCA COLA FEMSA S A B DE C V</t>
  </si>
  <si>
    <t>SQM</t>
  </si>
  <si>
    <t>SOCIEDAD QUIMICA &amp; MINERA CHL SA</t>
  </si>
  <si>
    <t>TEI</t>
  </si>
  <si>
    <t>TEMPLETON EMERG MKTS INC FD</t>
  </si>
  <si>
    <t>TLF</t>
  </si>
  <si>
    <t>TANDY LEATHER FACTORY INC</t>
  </si>
  <si>
    <t>BDC</t>
  </si>
  <si>
    <t>BELDEN INC NEW</t>
  </si>
  <si>
    <t>ATVI</t>
  </si>
  <si>
    <t>ACTIVISION BLIZZARD INC</t>
  </si>
  <si>
    <t>DECK</t>
  </si>
  <si>
    <t>DECKERS OUTDOOR CORP</t>
  </si>
  <si>
    <t>IT</t>
  </si>
  <si>
    <t>GARTNER INC</t>
  </si>
  <si>
    <t>PTN</t>
  </si>
  <si>
    <t>PALATIN TECHNOLOGIES INC</t>
  </si>
  <si>
    <t>QCRH</t>
  </si>
  <si>
    <t>Q C R HOLDINGS INC</t>
  </si>
  <si>
    <t>RVSB</t>
  </si>
  <si>
    <t>RIVERVIEW BANCORP INC</t>
  </si>
  <si>
    <t>AUB</t>
  </si>
  <si>
    <t>ATLANTIC UNION BANKSHARES CORP</t>
  </si>
  <si>
    <t>VKI</t>
  </si>
  <si>
    <t>INVESCO ADVANTAGE MUN INC TR II</t>
  </si>
  <si>
    <t>BYD</t>
  </si>
  <si>
    <t>BOYD GAMING CORP</t>
  </si>
  <si>
    <t>LXP</t>
  </si>
  <si>
    <t>L X P INDUSTRIAL TRUST</t>
  </si>
  <si>
    <t>UTMD</t>
  </si>
  <si>
    <t>UTAH MEDICAL PRODUCTS INC</t>
  </si>
  <si>
    <t>REG</t>
  </si>
  <si>
    <t>REGENCY CENTERS CORP</t>
  </si>
  <si>
    <t>NVR</t>
  </si>
  <si>
    <t>N V R INC</t>
  </si>
  <si>
    <t>CNTY</t>
  </si>
  <si>
    <t>CENTURY CASINOS INC</t>
  </si>
  <si>
    <t>FFIN</t>
  </si>
  <si>
    <t>FIRST FINANCIAL BANKSHARES INC</t>
  </si>
  <si>
    <t>ITRI</t>
  </si>
  <si>
    <t>ITRON INC</t>
  </si>
  <si>
    <t>FWRD</t>
  </si>
  <si>
    <t>FORWARD AIR CORP</t>
  </si>
  <si>
    <t>OSBC</t>
  </si>
  <si>
    <t>OLD SECOND BANCORP INC</t>
  </si>
  <si>
    <t>PTEN</t>
  </si>
  <si>
    <t>PATTERSON U T I ENERGY INC</t>
  </si>
  <si>
    <t>NYCB</t>
  </si>
  <si>
    <t>NEW YORK COMMUNITY BANCORP INC</t>
  </si>
  <si>
    <t>ROCK</t>
  </si>
  <si>
    <t>GIBRALTAR INDUSTRIES INC</t>
  </si>
  <si>
    <t>VSEC</t>
  </si>
  <si>
    <t>V S E CORP</t>
  </si>
  <si>
    <t>SCHN</t>
  </si>
  <si>
    <t>SCHNITZER STEEL INDUSTRIES INC</t>
  </si>
  <si>
    <t>UFPI</t>
  </si>
  <si>
    <t>U F P INDUSTRIES INC</t>
  </si>
  <si>
    <t>VIAV</t>
  </si>
  <si>
    <t>VIAVI SOLUTIONS INC</t>
  </si>
  <si>
    <t>URBN</t>
  </si>
  <si>
    <t>URBAN OUTFITTERS INC</t>
  </si>
  <si>
    <t>BBAR</t>
  </si>
  <si>
    <t>BANCO BBVA ARGENTINA SA</t>
  </si>
  <si>
    <t>HHS</t>
  </si>
  <si>
    <t>HARTE HANKS INC</t>
  </si>
  <si>
    <t>INCY</t>
  </si>
  <si>
    <t>INCYTE CORP</t>
  </si>
  <si>
    <t>MHO</t>
  </si>
  <si>
    <t>M I HOMES INC</t>
  </si>
  <si>
    <t>HIO</t>
  </si>
  <si>
    <t>WESTERN ASSET HIGH INC OPP FUND</t>
  </si>
  <si>
    <t>TIGO</t>
  </si>
  <si>
    <t>MILLICOM INTL CELLULAR SA</t>
  </si>
  <si>
    <t>RMT</t>
  </si>
  <si>
    <t>ROYCE MICRO CAP TRUST INC</t>
  </si>
  <si>
    <t>CMCT</t>
  </si>
  <si>
    <t>CREATIVE MEDIA &amp; COM TR CORP</t>
  </si>
  <si>
    <t>SHOO</t>
  </si>
  <si>
    <t>MADDEN STEVEN LTD</t>
  </si>
  <si>
    <t>UFPT</t>
  </si>
  <si>
    <t>U F P TECHNOLOGIES INC</t>
  </si>
  <si>
    <t>MED</t>
  </si>
  <si>
    <t>MEDIFAST INC</t>
  </si>
  <si>
    <t>ARWR</t>
  </si>
  <si>
    <t>ARROWHEAD PHARMACEUTICALS INC</t>
  </si>
  <si>
    <t>SU</t>
  </si>
  <si>
    <t>SUNCOR ENERGY INC NEW</t>
  </si>
  <si>
    <t>VLY</t>
  </si>
  <si>
    <t>VALLEY NATIONAL BANCORP</t>
  </si>
  <si>
    <t>EMN</t>
  </si>
  <si>
    <t>EASTMAN CHEMICAL CO</t>
  </si>
  <si>
    <t>TV</t>
  </si>
  <si>
    <t>GRUPO TELEVISA SA</t>
  </si>
  <si>
    <t>SPG</t>
  </si>
  <si>
    <t>SIMON PROPERTY GROUP INC NEW</t>
  </si>
  <si>
    <t>SUI</t>
  </si>
  <si>
    <t>SUN COMMUNITIES INC</t>
  </si>
  <si>
    <t>STCN</t>
  </si>
  <si>
    <t>STEEL CONNECT INC</t>
  </si>
  <si>
    <t>VMI</t>
  </si>
  <si>
    <t>VALMONT INDUSTRIES INC</t>
  </si>
  <si>
    <t>HAIN</t>
  </si>
  <si>
    <t>HAIN CELESTIAL GROUP INC</t>
  </si>
  <si>
    <t>VALU</t>
  </si>
  <si>
    <t>VALUE LINE INC</t>
  </si>
  <si>
    <t>MAA</t>
  </si>
  <si>
    <t>MID AMERICA APT COMMUNITIES INC</t>
  </si>
  <si>
    <t>ALB</t>
  </si>
  <si>
    <t>ALBEMARLE CORP</t>
  </si>
  <si>
    <t>BZH</t>
  </si>
  <si>
    <t>BEAZER HOMES USA INC</t>
  </si>
  <si>
    <t>IFN</t>
  </si>
  <si>
    <t>INDIA FUND INC</t>
  </si>
  <si>
    <t>MLM</t>
  </si>
  <si>
    <t>MARTIN MARIETTA MATERIALS INC</t>
  </si>
  <si>
    <t>RYN</t>
  </si>
  <si>
    <t>RAYONIER INC NEW</t>
  </si>
  <si>
    <t>DAKT</t>
  </si>
  <si>
    <t>DAKTRONICS INC</t>
  </si>
  <si>
    <t>SGMA</t>
  </si>
  <si>
    <t>SIGMATRON INTERNATIONAL INC</t>
  </si>
  <si>
    <t>SILC</t>
  </si>
  <si>
    <t>SILICOM LTD</t>
  </si>
  <si>
    <t>TSCO</t>
  </si>
  <si>
    <t>TRACTOR SUPPLY CO NEW</t>
  </si>
  <si>
    <t>RGCO</t>
  </si>
  <si>
    <t>R G C RESOURCES INC</t>
  </si>
  <si>
    <t>BCRX</t>
  </si>
  <si>
    <t>BIOCRYST PHARMACEUTICALS INC</t>
  </si>
  <si>
    <t>BHC</t>
  </si>
  <si>
    <t>BAUSCH HEALTH COMPANIES INC</t>
  </si>
  <si>
    <t>CPRT</t>
  </si>
  <si>
    <t>COPART INC</t>
  </si>
  <si>
    <t>FLEX</t>
  </si>
  <si>
    <t>FLEX LTD</t>
  </si>
  <si>
    <t>LARK</t>
  </si>
  <si>
    <t>LANDMARK BANCORP INC</t>
  </si>
  <si>
    <t>MPAA</t>
  </si>
  <si>
    <t>MOTORCAR PARTS OF AMERICA INC</t>
  </si>
  <si>
    <t>NNBR</t>
  </si>
  <si>
    <t>N N INC</t>
  </si>
  <si>
    <t>SCSC</t>
  </si>
  <si>
    <t>SCANSOURCE INC</t>
  </si>
  <si>
    <t>ZEUS</t>
  </si>
  <si>
    <t>OLYMPIC STEEL INC</t>
  </si>
  <si>
    <t>AVB</t>
  </si>
  <si>
    <t>AVALONBAY COMMUNITIES INC</t>
  </si>
  <si>
    <t>MAC</t>
  </si>
  <si>
    <t>MACERICH CO</t>
  </si>
  <si>
    <t>RCS</t>
  </si>
  <si>
    <t>P I M C O STRATEGIC INCOME FD IN</t>
  </si>
  <si>
    <t>ADC</t>
  </si>
  <si>
    <t>AGREE REALTY CORP</t>
  </si>
  <si>
    <t>EXP</t>
  </si>
  <si>
    <t>EAGLE MATERIALS INC</t>
  </si>
  <si>
    <t>AEO</t>
  </si>
  <si>
    <t>AMERICAN EAGLE OUTFITTERS INC NE</t>
  </si>
  <si>
    <t>SMBC</t>
  </si>
  <si>
    <t>SOUTHERN MISSOURI BANCORP INC</t>
  </si>
  <si>
    <t>ABCB</t>
  </si>
  <si>
    <t>AMERIS BANCORP</t>
  </si>
  <si>
    <t>CUBA</t>
  </si>
  <si>
    <t>HERZFELD CARIBBEAN BASIN FD INC</t>
  </si>
  <si>
    <t>SYPR</t>
  </si>
  <si>
    <t>SYPRIS SOLUTIONS INC</t>
  </si>
  <si>
    <t>NKTR</t>
  </si>
  <si>
    <t>NEKTAR THERAPEUTICS</t>
  </si>
  <si>
    <t>PENN</t>
  </si>
  <si>
    <t>PENN ENTERTAINMENT INC</t>
  </si>
  <si>
    <t>SSD</t>
  </si>
  <si>
    <t>SIMPSON MANUFACTURING CO INC</t>
  </si>
  <si>
    <t>ARMP</t>
  </si>
  <si>
    <t>ARMATA PHARMACEUTICALS INC</t>
  </si>
  <si>
    <t>HMNF</t>
  </si>
  <si>
    <t>H M N FINANCIAL INC</t>
  </si>
  <si>
    <t>IMAX</t>
  </si>
  <si>
    <t>IMAX CORP</t>
  </si>
  <si>
    <t>ESS</t>
  </si>
  <si>
    <t>ESSEX PROPERTY TRUST INC</t>
  </si>
  <si>
    <t>FR</t>
  </si>
  <si>
    <t>FIRST INDUSTRIAL REALTY TR INC</t>
  </si>
  <si>
    <t>HIW</t>
  </si>
  <si>
    <t>HIGHWOODS PROPERTIES INC</t>
  </si>
  <si>
    <t>AIV</t>
  </si>
  <si>
    <t>APARTMENT INVESTMENT &amp; MGMT CO</t>
  </si>
  <si>
    <t>GBX</t>
  </si>
  <si>
    <t>GREENBRIER COMPANIES INC</t>
  </si>
  <si>
    <t>MATW</t>
  </si>
  <si>
    <t>MATTHEWS INTERNATIONAL CORP</t>
  </si>
  <si>
    <t>GEO</t>
  </si>
  <si>
    <t>GEO GROUP INC NEW</t>
  </si>
  <si>
    <t>VRE</t>
  </si>
  <si>
    <t>VERIS RESIDENTIAL INC</t>
  </si>
  <si>
    <t>BTO</t>
  </si>
  <si>
    <t>HANCOCK JOHN FINANCIAL OPPTS FD</t>
  </si>
  <si>
    <t>ADTN</t>
  </si>
  <si>
    <t>ADTRAN HOLDINGS INC</t>
  </si>
  <si>
    <t>AMED</t>
  </si>
  <si>
    <t>AMEDISYS INC</t>
  </si>
  <si>
    <t>EFOI</t>
  </si>
  <si>
    <t>ENERGY FOCUS INC</t>
  </si>
  <si>
    <t>MLR</t>
  </si>
  <si>
    <t>MILLER INDUSTRIES INC TENN</t>
  </si>
  <si>
    <t>PNBK</t>
  </si>
  <si>
    <t>PATRIOT NATIONAL BANCORP INC</t>
  </si>
  <si>
    <t>VLGEA</t>
  </si>
  <si>
    <t>VILLAGE SUPER MARKET INC</t>
  </si>
  <si>
    <t>RS</t>
  </si>
  <si>
    <t>RELIANCE STEEL &amp; ALUMINUM CO</t>
  </si>
  <si>
    <t>TDF</t>
  </si>
  <si>
    <t>TEMPLETON DRAGON FUND INC</t>
  </si>
  <si>
    <t>DWSN</t>
  </si>
  <si>
    <t>DAWSON GEOPHYSICAL CO NEW</t>
  </si>
  <si>
    <t>SIRI</t>
  </si>
  <si>
    <t>SIRIUS X M HOLDINGS INC</t>
  </si>
  <si>
    <t>CPE</t>
  </si>
  <si>
    <t>CALLON PETROLEUM CO DEL</t>
  </si>
  <si>
    <t>DAR</t>
  </si>
  <si>
    <t>DARLING INGREDIENTS INC</t>
  </si>
  <si>
    <t>TESS</t>
  </si>
  <si>
    <t>T E S S C O TECHNOLOGIES INC</t>
  </si>
  <si>
    <t>WVVI</t>
  </si>
  <si>
    <t>WILLAMETTE VALLEY VINYDS INC</t>
  </si>
  <si>
    <t>CARV</t>
  </si>
  <si>
    <t>CARVER BANCORP INC</t>
  </si>
  <si>
    <t>CVLG</t>
  </si>
  <si>
    <t>COVENANT LOGISTICS GROUP INC</t>
  </si>
  <si>
    <t>SSYS</t>
  </si>
  <si>
    <t>STRATASYS LTD</t>
  </si>
  <si>
    <t>TSEM</t>
  </si>
  <si>
    <t>TOWER SEMICONDUCTOR LTD</t>
  </si>
  <si>
    <t>USX</t>
  </si>
  <si>
    <t>U S XPRESS ENTERPRISES INC NEW</t>
  </si>
  <si>
    <t>GGT</t>
  </si>
  <si>
    <t>GABELLI MULTIMEDIA TRUST INC</t>
  </si>
  <si>
    <t>KEP</t>
  </si>
  <si>
    <t>KOREA ELECTRIC POWER CO</t>
  </si>
  <si>
    <t>PHI</t>
  </si>
  <si>
    <t>P L D T INC</t>
  </si>
  <si>
    <t>PKX</t>
  </si>
  <si>
    <t>POSCO HOLDINGS INC</t>
  </si>
  <si>
    <t>O</t>
  </si>
  <si>
    <t>REALTY INCOME CORP</t>
  </si>
  <si>
    <t>RELX</t>
  </si>
  <si>
    <t>RELX PLC</t>
  </si>
  <si>
    <t>COF</t>
  </si>
  <si>
    <t>CAPITAL ONE FINANCIAL CORP</t>
  </si>
  <si>
    <t>MCK</t>
  </si>
  <si>
    <t>MCKESSON H B O C INC</t>
  </si>
  <si>
    <t>TGS</t>
  </si>
  <si>
    <t>TRANSPORTADORA DE GAS DEL SUR SA</t>
  </si>
  <si>
    <t>HDSN</t>
  </si>
  <si>
    <t>HUDSON TECHNOLOGIES INC</t>
  </si>
  <si>
    <t>NWBI</t>
  </si>
  <si>
    <t>NORTHWEST BANCSHARES INC</t>
  </si>
  <si>
    <t>VECO</t>
  </si>
  <si>
    <t>VEECO INSTRUMENTS INC DEL</t>
  </si>
  <si>
    <t>MSN</t>
  </si>
  <si>
    <t>EMERSON RADIO CORP</t>
  </si>
  <si>
    <t>IRS</t>
  </si>
  <si>
    <t>I R S A INVERSIONES Y REP S A</t>
  </si>
  <si>
    <t>STM</t>
  </si>
  <si>
    <t>STMICROELECTRONICS NV</t>
  </si>
  <si>
    <t>TEO</t>
  </si>
  <si>
    <t>TELECOM ARGENTINA S A</t>
  </si>
  <si>
    <t>CYD</t>
  </si>
  <si>
    <t>CHINA YUCHAI INTERNATIONAL LTD</t>
  </si>
  <si>
    <t>MIND</t>
  </si>
  <si>
    <t>MIND TECHNOLOGY INC</t>
  </si>
  <si>
    <t>CPHC</t>
  </si>
  <si>
    <t>CANTERBURY PARK HOLDING CORP</t>
  </si>
  <si>
    <t>USAP</t>
  </si>
  <si>
    <t>UNIVERSAL STNLESS &amp; ALY PRODS IN</t>
  </si>
  <si>
    <t>CIGI</t>
  </si>
  <si>
    <t>COLLIERS INTERNATIONAL GROUP INC</t>
  </si>
  <si>
    <t>NSIT</t>
  </si>
  <si>
    <t>INSIGHT ENTERPRISES INC</t>
  </si>
  <si>
    <t>RCII</t>
  </si>
  <si>
    <t>RENT A CENTER INC NEW</t>
  </si>
  <si>
    <t>SMIT</t>
  </si>
  <si>
    <t>SCHMITT INDUSTRIES INC ORE</t>
  </si>
  <si>
    <t>AZTA</t>
  </si>
  <si>
    <t>AZENTA INC</t>
  </si>
  <si>
    <t>SNEX</t>
  </si>
  <si>
    <t>STONEX GROUP INC</t>
  </si>
  <si>
    <t>STRT</t>
  </si>
  <si>
    <t>STRATTEC SECURITY CORP</t>
  </si>
  <si>
    <t>ACIW</t>
  </si>
  <si>
    <t>A C I WORLDWIDE INC</t>
  </si>
  <si>
    <t>BMO</t>
  </si>
  <si>
    <t>BANK MONTREAL QUE</t>
  </si>
  <si>
    <t>WDFC</t>
  </si>
  <si>
    <t>WD 40 CO</t>
  </si>
  <si>
    <t>GCV</t>
  </si>
  <si>
    <t>GABELLI CONV &amp; INC SECS FUND INC</t>
  </si>
  <si>
    <t>ASML</t>
  </si>
  <si>
    <t>A S M L HOLDING N V</t>
  </si>
  <si>
    <t>DLTR</t>
  </si>
  <si>
    <t>DOLLAR TREE INC</t>
  </si>
  <si>
    <t>NATI</t>
  </si>
  <si>
    <t>NATIONAL INSTRUMENTS CORP</t>
  </si>
  <si>
    <t>STGW</t>
  </si>
  <si>
    <t>STAGWELL INC</t>
  </si>
  <si>
    <t>ABC</t>
  </si>
  <si>
    <t>AMERISOURCEBERGEN CORP</t>
  </si>
  <si>
    <t>WAFD</t>
  </si>
  <si>
    <t>WASHINGTON FEDERAL INC</t>
  </si>
  <si>
    <t>CBZ</t>
  </si>
  <si>
    <t>CBIZ INC</t>
  </si>
  <si>
    <t>TAIT</t>
  </si>
  <si>
    <t>TAITRON COMPONENTS INC</t>
  </si>
  <si>
    <t>COOP</t>
  </si>
  <si>
    <t>MR COOPER GROUP INC</t>
  </si>
  <si>
    <t>CWCO</t>
  </si>
  <si>
    <t>CONSOLIDATED WATER CO LTD</t>
  </si>
  <si>
    <t>HLIT</t>
  </si>
  <si>
    <t>HARMONIC INC</t>
  </si>
  <si>
    <t>DRI</t>
  </si>
  <si>
    <t>DARDEN RESTAURANTS INC</t>
  </si>
  <si>
    <t>MDY</t>
  </si>
  <si>
    <t>SPDR S &amp; P MIDCAP 400 ETF TRUST</t>
  </si>
  <si>
    <t>GIC</t>
  </si>
  <si>
    <t>GLOBAL INDUSTRIAL CO</t>
  </si>
  <si>
    <t>HA</t>
  </si>
  <si>
    <t>HAWAIIAN HOLDINGS INC</t>
  </si>
  <si>
    <t>LSI</t>
  </si>
  <si>
    <t>LIFE STORAGE INC</t>
  </si>
  <si>
    <t>WAB</t>
  </si>
  <si>
    <t>WABTEC CORP</t>
  </si>
  <si>
    <t>LECO</t>
  </si>
  <si>
    <t>LINCOLN ELECTRIC HOLDINGS INC</t>
  </si>
  <si>
    <t>DISH</t>
  </si>
  <si>
    <t>DISH NETWORK CORP</t>
  </si>
  <si>
    <t>NHTC</t>
  </si>
  <si>
    <t>NATURAL HEALTH TRENDS CORP</t>
  </si>
  <si>
    <t>PAAS</t>
  </si>
  <si>
    <t>PAN AMERICAN SILVER CORP</t>
  </si>
  <si>
    <t>RMD</t>
  </si>
  <si>
    <t>RESMED INC</t>
  </si>
  <si>
    <t>SBGI</t>
  </si>
  <si>
    <t>SINCLAIR BROADCAST GROUP INC</t>
  </si>
  <si>
    <t>SCKT</t>
  </si>
  <si>
    <t>SOCKET MOBILE INC</t>
  </si>
  <si>
    <t>OBLG</t>
  </si>
  <si>
    <t>OBLONG INC</t>
  </si>
  <si>
    <t>FCX</t>
  </si>
  <si>
    <t>FREEPORT MCMORAN INC</t>
  </si>
  <si>
    <t>TK</t>
  </si>
  <si>
    <t>TEEKAY CORP</t>
  </si>
  <si>
    <t>DSWL</t>
  </si>
  <si>
    <t>DESWELL INDUSTRIES INC</t>
  </si>
  <si>
    <t>GVP</t>
  </si>
  <si>
    <t>G S E SYSTEMS INC</t>
  </si>
  <si>
    <t>CLMB</t>
  </si>
  <si>
    <t>CLIMB GLOBAL SOLUTIONS INC</t>
  </si>
  <si>
    <t>SVC</t>
  </si>
  <si>
    <t>SERVICE PROPERTIES TRUST</t>
  </si>
  <si>
    <t>WABC</t>
  </si>
  <si>
    <t>WESTAMERICA BANCORPORATION</t>
  </si>
  <si>
    <t>WINT</t>
  </si>
  <si>
    <t>WINDTREE THERAPEUTICS INC</t>
  </si>
  <si>
    <t>CHNR</t>
  </si>
  <si>
    <t>CHINA NATURAL RESOURCES INC</t>
  </si>
  <si>
    <t>ADMP</t>
  </si>
  <si>
    <t>ADAMIS PHARMACEUTICALS CORP</t>
  </si>
  <si>
    <t>DIT</t>
  </si>
  <si>
    <t>AMCON DISTRIBUTING CO</t>
  </si>
  <si>
    <t>IART</t>
  </si>
  <si>
    <t>INTEGRA LIFESCIENCES HLDNGS CORP</t>
  </si>
  <si>
    <t>KFRC</t>
  </si>
  <si>
    <t>KFORCE INC</t>
  </si>
  <si>
    <t>RWT</t>
  </si>
  <si>
    <t>REDWOOD TRUST INC</t>
  </si>
  <si>
    <t>ENVB</t>
  </si>
  <si>
    <t>ENVERIC BIOSCIENCES INC</t>
  </si>
  <si>
    <t>FGH</t>
  </si>
  <si>
    <t>F G GROUP HOLDINGS INC</t>
  </si>
  <si>
    <t>AUBN</t>
  </si>
  <si>
    <t>AUBURN NATIONAL BANCORP</t>
  </si>
  <si>
    <t>NOVT</t>
  </si>
  <si>
    <t>NOVANTA INC</t>
  </si>
  <si>
    <t>MD</t>
  </si>
  <si>
    <t>PEDIATRIX MEDICAL GROUP INC</t>
  </si>
  <si>
    <t>ACGL</t>
  </si>
  <si>
    <t>ARCH CAPITAL GROUP LTD NEW</t>
  </si>
  <si>
    <t>SENEA</t>
  </si>
  <si>
    <t>SMSI</t>
  </si>
  <si>
    <t>SMITH MICRO SOFTWARE INC</t>
  </si>
  <si>
    <t>THG</t>
  </si>
  <si>
    <t>HANOVER INSURANCE GROUP INC</t>
  </si>
  <si>
    <t>RE</t>
  </si>
  <si>
    <t>EVEREST RE GROUP LTD</t>
  </si>
  <si>
    <t>DVA</t>
  </si>
  <si>
    <t>DAVITA INC</t>
  </si>
  <si>
    <t>BAP</t>
  </si>
  <si>
    <t>CREDICORP LTD</t>
  </si>
  <si>
    <t>ERIE</t>
  </si>
  <si>
    <t>ERIE INDEMNITY CO</t>
  </si>
  <si>
    <t>MYGN</t>
  </si>
  <si>
    <t>MYRIAD GENETICS INC</t>
  </si>
  <si>
    <t>ELLO</t>
  </si>
  <si>
    <t>ELLOMAY CAPITAL LTD</t>
  </si>
  <si>
    <t>POOL</t>
  </si>
  <si>
    <t>POOL CORP</t>
  </si>
  <si>
    <t>RICK</t>
  </si>
  <si>
    <t>RCI HOSPITALITY HOLDINGS INC</t>
  </si>
  <si>
    <t>ACHV</t>
  </si>
  <si>
    <t>ACHIEVE LIFE SCIENCES INC</t>
  </si>
  <si>
    <t>CCF</t>
  </si>
  <si>
    <t>CHASE CORP</t>
  </si>
  <si>
    <t>AEIS</t>
  </si>
  <si>
    <t>ADVANCED ENERGY INDUSTRIES INC</t>
  </si>
  <si>
    <t>BLDP</t>
  </si>
  <si>
    <t>BALLARD POWER SYSTEMS INC</t>
  </si>
  <si>
    <t>OPK</t>
  </si>
  <si>
    <t>OPKO HEALTH INC</t>
  </si>
  <si>
    <t>FFIC</t>
  </si>
  <si>
    <t>FLUSHING FINANCIAL CORP</t>
  </si>
  <si>
    <t>BANR</t>
  </si>
  <si>
    <t>BANNER CORP</t>
  </si>
  <si>
    <t>HSIC</t>
  </si>
  <si>
    <t>SCHEIN HENRY INC</t>
  </si>
  <si>
    <t>IVAC</t>
  </si>
  <si>
    <t>INTEVAC INC</t>
  </si>
  <si>
    <t>NTAP</t>
  </si>
  <si>
    <t>NETAPP INC</t>
  </si>
  <si>
    <t>NWPX</t>
  </si>
  <si>
    <t>NORTHWEST PIPE CO</t>
  </si>
  <si>
    <t>MLSS</t>
  </si>
  <si>
    <t>MILESTONE SCIENTIFIC INC</t>
  </si>
  <si>
    <t>SAM</t>
  </si>
  <si>
    <t>BOSTON BEER INC</t>
  </si>
  <si>
    <t>E</t>
  </si>
  <si>
    <t>E N I SPA</t>
  </si>
  <si>
    <t>IMH</t>
  </si>
  <si>
    <t>IMPAC MORTGAGE HOLDINGS INC</t>
  </si>
  <si>
    <t>EL</t>
  </si>
  <si>
    <t>LAUDER ESTEE COS INC</t>
  </si>
  <si>
    <t>TLK</t>
  </si>
  <si>
    <t>PERUSAHAAN P P P T TELEKOM INDO</t>
  </si>
  <si>
    <t>MATV</t>
  </si>
  <si>
    <t>MATIV HOLDINGS INC</t>
  </si>
  <si>
    <t>WAT</t>
  </si>
  <si>
    <t>WATERS CORP</t>
  </si>
  <si>
    <t>RY</t>
  </si>
  <si>
    <t>ROYAL BANK CANADA MONTREAL QUE</t>
  </si>
  <si>
    <t>CLB</t>
  </si>
  <si>
    <t>CORE LABORATORIES NV</t>
  </si>
  <si>
    <t>TGTX</t>
  </si>
  <si>
    <t>T G THERAPEUTICS INC</t>
  </si>
  <si>
    <t>EME</t>
  </si>
  <si>
    <t>EMCOR GROUP INC</t>
  </si>
  <si>
    <t>AMRX</t>
  </si>
  <si>
    <t>AMNEAL PHARMACEUTICALS INC</t>
  </si>
  <si>
    <t>SGU</t>
  </si>
  <si>
    <t>STAR GROUP LP</t>
  </si>
  <si>
    <t>SMID</t>
  </si>
  <si>
    <t>SMITH MIDLAND CORP</t>
  </si>
  <si>
    <t>ASTC</t>
  </si>
  <si>
    <t>ASTROTECH CORP</t>
  </si>
  <si>
    <t>HIG</t>
  </si>
  <si>
    <t>HARTFORD FINANCIAL SVCS GRP INC</t>
  </si>
  <si>
    <t>MSM</t>
  </si>
  <si>
    <t>M S C INDUSTRIAL DIRECT INC</t>
  </si>
  <si>
    <t>NVAX</t>
  </si>
  <si>
    <t>NOVAVAX INC</t>
  </si>
  <si>
    <t>SCCO</t>
  </si>
  <si>
    <t>SOUTHERN COPPER CORP</t>
  </si>
  <si>
    <t>BYFC</t>
  </si>
  <si>
    <t>BROADWAY FINANCIAL CORP DEL</t>
  </si>
  <si>
    <t>IDRA</t>
  </si>
  <si>
    <t>IDERA PHARMACEUTICALS INC</t>
  </si>
  <si>
    <t>NICE</t>
  </si>
  <si>
    <t>NICE LTD</t>
  </si>
  <si>
    <t>OTEX</t>
  </si>
  <si>
    <t>OPEN TEXT CORP</t>
  </si>
  <si>
    <t>TTNP</t>
  </si>
  <si>
    <t>TITAN PHARMACEUTICALS INC DEL</t>
  </si>
  <si>
    <t>SPH</t>
  </si>
  <si>
    <t>SUBURBAN PROPANE PARTNERS LP</t>
  </si>
  <si>
    <t>WLY</t>
  </si>
  <si>
    <t>WILEY JOHN &amp; SONS INC</t>
  </si>
  <si>
    <t>WLYB</t>
  </si>
  <si>
    <t>WSM</t>
  </si>
  <si>
    <t>WILLIAMS SONOMA INC</t>
  </si>
  <si>
    <t>ANDE</t>
  </si>
  <si>
    <t>ANDERSONS INC</t>
  </si>
  <si>
    <t>CMCO</t>
  </si>
  <si>
    <t>COLUMBUS MCKINNON CORP NY</t>
  </si>
  <si>
    <t>CSGS</t>
  </si>
  <si>
    <t>C S G SYSTEMS INTERNATIONAL INC</t>
  </si>
  <si>
    <t>IRM</t>
  </si>
  <si>
    <t>IRON MOUNTAIN INC NEW</t>
  </si>
  <si>
    <t>IRIX</t>
  </si>
  <si>
    <t>IRIDEX CORP</t>
  </si>
  <si>
    <t>LFCR</t>
  </si>
  <si>
    <t>LIFECORE BIOMEDICAL INC</t>
  </si>
  <si>
    <t>LPTH</t>
  </si>
  <si>
    <t>LIGHTPATH TECHNOLOGIES INC</t>
  </si>
  <si>
    <t>OVBC</t>
  </si>
  <si>
    <t>OHIO VALLEY BANC CORP</t>
  </si>
  <si>
    <t>CCJ</t>
  </si>
  <si>
    <t>CAMECO CORP</t>
  </si>
  <si>
    <t>EWA</t>
  </si>
  <si>
    <t>EWO</t>
  </si>
  <si>
    <t>EWK</t>
  </si>
  <si>
    <t>EWC</t>
  </si>
  <si>
    <t>EWQ</t>
  </si>
  <si>
    <t>EWG</t>
  </si>
  <si>
    <t>EWH</t>
  </si>
  <si>
    <t>EWI</t>
  </si>
  <si>
    <t>EWL</t>
  </si>
  <si>
    <t>EWD</t>
  </si>
  <si>
    <t>EWP</t>
  </si>
  <si>
    <t>EWS</t>
  </si>
  <si>
    <t>EWN</t>
  </si>
  <si>
    <t>EWM</t>
  </si>
  <si>
    <t>EWJ</t>
  </si>
  <si>
    <t>CENX</t>
  </si>
  <si>
    <t>CENTURY ALUMINUM CO</t>
  </si>
  <si>
    <t>HUBG</t>
  </si>
  <si>
    <t>HUB GROUP INC</t>
  </si>
  <si>
    <t>SGRP</t>
  </si>
  <si>
    <t>S P A R GROUP INC</t>
  </si>
  <si>
    <t>TCX</t>
  </si>
  <si>
    <t>TUCOWS INC</t>
  </si>
  <si>
    <t>JCTCF</t>
  </si>
  <si>
    <t>JEWETT CAMERON TRADING LTD</t>
  </si>
  <si>
    <t>KVHI</t>
  </si>
  <si>
    <t>K V H INDUSTRIES INC</t>
  </si>
  <si>
    <t>STRM</t>
  </si>
  <si>
    <t>STREAMLINE HEALTH SOLUTIONS INC</t>
  </si>
  <si>
    <t>OCC</t>
  </si>
  <si>
    <t>OPTICAL CABLE CORP</t>
  </si>
  <si>
    <t>RCG</t>
  </si>
  <si>
    <t>RENN FUND INC</t>
  </si>
  <si>
    <t>EPM</t>
  </si>
  <si>
    <t>EVOLUTION PETROLEUM CORP</t>
  </si>
  <si>
    <t>SASR</t>
  </si>
  <si>
    <t>SANDY SPRING BANCORP INC</t>
  </si>
  <si>
    <t>BVN</t>
  </si>
  <si>
    <t>COMPANIA DE MINAS BV SA</t>
  </si>
  <si>
    <t>TUP</t>
  </si>
  <si>
    <t>TUPPERWARE BRANDS CORP</t>
  </si>
  <si>
    <t>ARTNA</t>
  </si>
  <si>
    <t>ARTESIAN RESOURCES CORP</t>
  </si>
  <si>
    <t>BOSC</t>
  </si>
  <si>
    <t>B O S BETTER ONLINE SOLNS LTD</t>
  </si>
  <si>
    <t>FCN</t>
  </si>
  <si>
    <t>F T I CONSULTING INC</t>
  </si>
  <si>
    <t>JAKK</t>
  </si>
  <si>
    <t>JAKKS PACIFIC INC</t>
  </si>
  <si>
    <t>NBIX</t>
  </si>
  <si>
    <t>NEUROCRINE BIOSCIENCES INC</t>
  </si>
  <si>
    <t>MFIN</t>
  </si>
  <si>
    <t>MEDALLION FINANCIAL CORP</t>
  </si>
  <si>
    <t>SCWO</t>
  </si>
  <si>
    <t>374WATER INC</t>
  </si>
  <si>
    <t>FDS</t>
  </si>
  <si>
    <t>FACTSET RESEARCH SYSTEMS INC</t>
  </si>
  <si>
    <t>WOR</t>
  </si>
  <si>
    <t>WORTHINGTON INDUSTRIES INC</t>
  </si>
  <si>
    <t>SKM</t>
  </si>
  <si>
    <t>S K TELECOM CO LTD</t>
  </si>
  <si>
    <t>ANSS</t>
  </si>
  <si>
    <t>ANSYS INC</t>
  </si>
  <si>
    <t>CHKP</t>
  </si>
  <si>
    <t>CHECK POINT SOFTWARE TECHS LTD</t>
  </si>
  <si>
    <t>CNOB</t>
  </si>
  <si>
    <t>CONNECTONE BANCORP INC NEW</t>
  </si>
  <si>
    <t>CASI</t>
  </si>
  <si>
    <t>CASI PHARMACEUTICALS INC</t>
  </si>
  <si>
    <t>AVDL</t>
  </si>
  <si>
    <t>AVADEL PHARMACEUTICALS PLC</t>
  </si>
  <si>
    <t>TBI</t>
  </si>
  <si>
    <t>TRUEBLUE INC</t>
  </si>
  <si>
    <t>PROV</t>
  </si>
  <si>
    <t>PROVIDENT FINANCIAL HOLDINGS INC</t>
  </si>
  <si>
    <t>QGEN</t>
  </si>
  <si>
    <t>QIAGEN NV</t>
  </si>
  <si>
    <t>RUSHB</t>
  </si>
  <si>
    <t>RUSH ENTERPRISES INC</t>
  </si>
  <si>
    <t>RNR</t>
  </si>
  <si>
    <t>RENAISSANCERE HOLDINGS LTD</t>
  </si>
  <si>
    <t>WHLM</t>
  </si>
  <si>
    <t>WILHELMINA INTERNATIONAL INC</t>
  </si>
  <si>
    <t>CASS</t>
  </si>
  <si>
    <t>CASS INFORMATION SYSTEMS INC</t>
  </si>
  <si>
    <t>GERN</t>
  </si>
  <si>
    <t>GERON CORP</t>
  </si>
  <si>
    <t>AIM</t>
  </si>
  <si>
    <t>AIM IMMUNOTECH INC</t>
  </si>
  <si>
    <t>OCFC</t>
  </si>
  <si>
    <t>OCEANFIRST FINANCIAL CORP</t>
  </si>
  <si>
    <t>PEGA</t>
  </si>
  <si>
    <t>PEGASYSTEMS INC</t>
  </si>
  <si>
    <t>STRA</t>
  </si>
  <si>
    <t>STRATEGIC EDUCATION INC</t>
  </si>
  <si>
    <t>GES</t>
  </si>
  <si>
    <t>GUESS INC</t>
  </si>
  <si>
    <t>TD</t>
  </si>
  <si>
    <t>TORONTO DOMINION BANK ONT</t>
  </si>
  <si>
    <t>AIMD</t>
  </si>
  <si>
    <t>AINOS INC</t>
  </si>
  <si>
    <t>AWRE</t>
  </si>
  <si>
    <t>AWARE INC</t>
  </si>
  <si>
    <t>CSV</t>
  </si>
  <si>
    <t>CARRIAGE SERVICES INC</t>
  </si>
  <si>
    <t>OPCH</t>
  </si>
  <si>
    <t>OPTION CARE HEALTH INC</t>
  </si>
  <si>
    <t>MVIS</t>
  </si>
  <si>
    <t>MICROVISION INC WA</t>
  </si>
  <si>
    <t>SRCL</t>
  </si>
  <si>
    <t>STERICYCLE INC</t>
  </si>
  <si>
    <t>SSRM</t>
  </si>
  <si>
    <t>S S R MINING INC</t>
  </si>
  <si>
    <t>TACT</t>
  </si>
  <si>
    <t>TRANSACT TECHNOLOGIES INC</t>
  </si>
  <si>
    <t>TTEC</t>
  </si>
  <si>
    <t>T T E C HOLDINGS INC</t>
  </si>
  <si>
    <t>SPPI</t>
  </si>
  <si>
    <t>SPECTRUM PHARMACEUTICALS INC</t>
  </si>
  <si>
    <t>WLFC</t>
  </si>
  <si>
    <t>WILLIS LEASE FINANCE CORP</t>
  </si>
  <si>
    <t>ANF</t>
  </si>
  <si>
    <t>ABERCROMBIE &amp; FITCH CO</t>
  </si>
  <si>
    <t>FMS</t>
  </si>
  <si>
    <t>FRESENIUS MED CARE AG &amp; CO KGAA</t>
  </si>
  <si>
    <t>OCN</t>
  </si>
  <si>
    <t>OCWEN FINANCIAL CORP</t>
  </si>
  <si>
    <t>USNA</t>
  </si>
  <si>
    <t>USANA HEALTH SCIENCES INC</t>
  </si>
  <si>
    <t>NOV</t>
  </si>
  <si>
    <t>N O V INC</t>
  </si>
  <si>
    <t>TGI</t>
  </si>
  <si>
    <t>TRIUMPH GROUP INC NEW</t>
  </si>
  <si>
    <t>PAG</t>
  </si>
  <si>
    <t>PENSKE AUTOMOTIVE GROUP INC</t>
  </si>
  <si>
    <t>BJRI</t>
  </si>
  <si>
    <t>BJS RESTAURANTS INC</t>
  </si>
  <si>
    <t>DRD</t>
  </si>
  <si>
    <t>DRDGOLD LTD</t>
  </si>
  <si>
    <t>HMY</t>
  </si>
  <si>
    <t>HARMONY GOLD MINING CO LTD</t>
  </si>
  <si>
    <t>HIBB</t>
  </si>
  <si>
    <t>HIBBETT SPORTS INC</t>
  </si>
  <si>
    <t>ZION</t>
  </si>
  <si>
    <t>ZIONS BANCORPORATION N A</t>
  </si>
  <si>
    <t>GEL</t>
  </si>
  <si>
    <t>GENESIS ENERGY L P</t>
  </si>
  <si>
    <t>NUS</t>
  </si>
  <si>
    <t>NU SKIN ENTERPRISES INC</t>
  </si>
  <si>
    <t>SSP</t>
  </si>
  <si>
    <t>E W SCRIPPS CO</t>
  </si>
  <si>
    <t>CNI</t>
  </si>
  <si>
    <t>CANADIAN NATIONAL RAILWAY CO</t>
  </si>
  <si>
    <t>AXDX</t>
  </si>
  <si>
    <t>ACCELERATE DIAGNOSTICS INC</t>
  </si>
  <si>
    <t>ESLT</t>
  </si>
  <si>
    <t>ELBIT SYSTEMS LTD</t>
  </si>
  <si>
    <t>FORR</t>
  </si>
  <si>
    <t>FORRESTER RESEARCH INC</t>
  </si>
  <si>
    <t>CWBC</t>
  </si>
  <si>
    <t>COMMUNITY WEST BANCSHARES</t>
  </si>
  <si>
    <t>PLUS</t>
  </si>
  <si>
    <t>EPLUS INC</t>
  </si>
  <si>
    <t>SEAC</t>
  </si>
  <si>
    <t>SEACHANGE INTERNATIONAL INC</t>
  </si>
  <si>
    <t>STLD</t>
  </si>
  <si>
    <t>STEEL DYNAMICS INC</t>
  </si>
  <si>
    <t>UNFI</t>
  </si>
  <si>
    <t>UNITED NATURAL FOODS INC</t>
  </si>
  <si>
    <t>NILE</t>
  </si>
  <si>
    <t>BITNILE HOLDINGS INC</t>
  </si>
  <si>
    <t>HIHO</t>
  </si>
  <si>
    <t>HIGHWAY HOLDINGS LTD</t>
  </si>
  <si>
    <t>LAD</t>
  </si>
  <si>
    <t>LITHIA MOTORS INC</t>
  </si>
  <si>
    <t>PTIX</t>
  </si>
  <si>
    <t>PROTAGENIC THERAPEUTICS INC</t>
  </si>
  <si>
    <t>VSAT</t>
  </si>
  <si>
    <t>VIASAT INC</t>
  </si>
  <si>
    <t>NCR</t>
  </si>
  <si>
    <t>N C R CORP NEW</t>
  </si>
  <si>
    <t>DGX</t>
  </si>
  <si>
    <t>QUEST DIAGNOSTICS INC</t>
  </si>
  <si>
    <t>ROK</t>
  </si>
  <si>
    <t>ROCKWELL AUTOMATION INC</t>
  </si>
  <si>
    <t>NSP</t>
  </si>
  <si>
    <t>INSPERITY INC</t>
  </si>
  <si>
    <t>BSAC</t>
  </si>
  <si>
    <t>BANCO SANTANDER CHILE NEW</t>
  </si>
  <si>
    <t>CMT</t>
  </si>
  <si>
    <t>CORE MOLDING TECHNOLOGIES INC</t>
  </si>
  <si>
    <t>SSB</t>
  </si>
  <si>
    <t>SOUTHSTATE CORP</t>
  </si>
  <si>
    <t>KRC</t>
  </si>
  <si>
    <t>KILROY REALTY CORP</t>
  </si>
  <si>
    <t>UNTY</t>
  </si>
  <si>
    <t>UNITY BANCORP INC</t>
  </si>
  <si>
    <t>SPY</t>
  </si>
  <si>
    <t>SPDR S &amp; P 500 E T F TRUST</t>
  </si>
  <si>
    <t>WWD</t>
  </si>
  <si>
    <t>WOODWARD INC</t>
  </si>
  <si>
    <t>CCEL</t>
  </si>
  <si>
    <t>CRYO CELL INTERNATIONAL INC</t>
  </si>
  <si>
    <t>CERS</t>
  </si>
  <si>
    <t>CERUS CORP</t>
  </si>
  <si>
    <t>ELTK</t>
  </si>
  <si>
    <t>ELTEK LTD</t>
  </si>
  <si>
    <t>HLIO</t>
  </si>
  <si>
    <t>HELIOS TECHNOLOGIES INC</t>
  </si>
  <si>
    <t>VCEL</t>
  </si>
  <si>
    <t>VERICEL CORP</t>
  </si>
  <si>
    <t>CCBG</t>
  </si>
  <si>
    <t>CAPITAL CITY BANK GROUP</t>
  </si>
  <si>
    <t>CIEN</t>
  </si>
  <si>
    <t>CIENA CORP</t>
  </si>
  <si>
    <t>SLGN</t>
  </si>
  <si>
    <t>SILGAN HOLDINGS INC</t>
  </si>
  <si>
    <t>GOGL</t>
  </si>
  <si>
    <t>GOLDEN OCEAN GROUP LTD</t>
  </si>
  <si>
    <t>CEA</t>
  </si>
  <si>
    <t>CHINA EASTERN AIRLINES CORP LTD</t>
  </si>
  <si>
    <t>MTN</t>
  </si>
  <si>
    <t>VAIL RESORTS INC</t>
  </si>
  <si>
    <t>CLWT</t>
  </si>
  <si>
    <t>EURO TECH HOLDINGS CO LTD</t>
  </si>
  <si>
    <t>CRESY</t>
  </si>
  <si>
    <t>CRESUD S A C I F Y A</t>
  </si>
  <si>
    <t>CTIC</t>
  </si>
  <si>
    <t>C T I BIOPHARMA CORP</t>
  </si>
  <si>
    <t>EEFT</t>
  </si>
  <si>
    <t>EURONET WORLDWIDE INC</t>
  </si>
  <si>
    <t>EMKR</t>
  </si>
  <si>
    <t>EMCORE CORP</t>
  </si>
  <si>
    <t>LOGI</t>
  </si>
  <si>
    <t>LOGITECH INTERNATIONAL SA</t>
  </si>
  <si>
    <t>WTFC</t>
  </si>
  <si>
    <t>WINTRUST FINANCIAL CORP</t>
  </si>
  <si>
    <t>APWC</t>
  </si>
  <si>
    <t>ASIA PACIFIC WIRE &amp; CBLE CORP LT</t>
  </si>
  <si>
    <t>ALV</t>
  </si>
  <si>
    <t>AUTOLIV INC</t>
  </si>
  <si>
    <t>LNG</t>
  </si>
  <si>
    <t>CHENIERE ENERGY INC</t>
  </si>
  <si>
    <t>CVLY</t>
  </si>
  <si>
    <t>CODORUS VALLEY BANCORP INC</t>
  </si>
  <si>
    <t>GIFI</t>
  </si>
  <si>
    <t>GULF ISLAND FABRICATION INC</t>
  </si>
  <si>
    <t>BKYI</t>
  </si>
  <si>
    <t>BIO KEY INTERNATIONAL INC</t>
  </si>
  <si>
    <t>TTWO</t>
  </si>
  <si>
    <t>TAKE TWO INTERACTIVE SOFTWR INC</t>
  </si>
  <si>
    <t>ARE</t>
  </si>
  <si>
    <t>ALEXANDRIA REAL EST EQUITIES INC</t>
  </si>
  <si>
    <t>APH</t>
  </si>
  <si>
    <t>AMPHENOL CORP NEW</t>
  </si>
  <si>
    <t>AMZN</t>
  </si>
  <si>
    <t>AMAZON COM INC</t>
  </si>
  <si>
    <t>SBET</t>
  </si>
  <si>
    <t>SHARPLINK GAMING LTD</t>
  </si>
  <si>
    <t>SRL</t>
  </si>
  <si>
    <t>SCULLY ROYALTY LTD</t>
  </si>
  <si>
    <t>PBHC</t>
  </si>
  <si>
    <t>PATHFINDER BANCORP INC MD</t>
  </si>
  <si>
    <t>RMBS</t>
  </si>
  <si>
    <t>RAMBUS INC</t>
  </si>
  <si>
    <t>RYAAY</t>
  </si>
  <si>
    <t>RYANAIR HOLDINGS PLC</t>
  </si>
  <si>
    <t>WILC</t>
  </si>
  <si>
    <t>G WILLI FOOD INTL LTD</t>
  </si>
  <si>
    <t>SRPT</t>
  </si>
  <si>
    <t>SAREPTA THERAPEUTICS INC</t>
  </si>
  <si>
    <t>INTT</t>
  </si>
  <si>
    <t>INTEST CORP</t>
  </si>
  <si>
    <t>PPBI</t>
  </si>
  <si>
    <t>PACIFIC PREMIER BANCORP INC</t>
  </si>
  <si>
    <t>QRVO</t>
  </si>
  <si>
    <t>QORVO INC</t>
  </si>
  <si>
    <t>SLP</t>
  </si>
  <si>
    <t>SIMULATIONS PLUS INC</t>
  </si>
  <si>
    <t>BXP</t>
  </si>
  <si>
    <t>BOSTON PROPERTIES INC</t>
  </si>
  <si>
    <t>FIX</t>
  </si>
  <si>
    <t>COMFORT SYSTEMS USA INC</t>
  </si>
  <si>
    <t>MMS</t>
  </si>
  <si>
    <t>MAXIMUS INC</t>
  </si>
  <si>
    <t>RL</t>
  </si>
  <si>
    <t>RALPH LAUREN CORP</t>
  </si>
  <si>
    <t>SRT</t>
  </si>
  <si>
    <t>STARTEK INC</t>
  </si>
  <si>
    <t>ING</t>
  </si>
  <si>
    <t>I N G GROEP N V</t>
  </si>
  <si>
    <t>EGP</t>
  </si>
  <si>
    <t>EASTGROUP PROPERTIES INC</t>
  </si>
  <si>
    <t>HLX</t>
  </si>
  <si>
    <t>HELIX ENERGY SOLUTIONS GROUP INC</t>
  </si>
  <si>
    <t>AEG</t>
  </si>
  <si>
    <t>AEGON N V</t>
  </si>
  <si>
    <t>DXPE</t>
  </si>
  <si>
    <t>D X P ENTERPRISES INC</t>
  </si>
  <si>
    <t>EGHT</t>
  </si>
  <si>
    <t>8X8 INC NEW</t>
  </si>
  <si>
    <t>HSKA</t>
  </si>
  <si>
    <t>HESKA CORP</t>
  </si>
  <si>
    <t>OZK</t>
  </si>
  <si>
    <t>BANK O Z K</t>
  </si>
  <si>
    <t>PRPH</t>
  </si>
  <si>
    <t>PROPHASE LABS INC</t>
  </si>
  <si>
    <t>CXW</t>
  </si>
  <si>
    <t>CORECIVIC INC</t>
  </si>
  <si>
    <t>ZNH</t>
  </si>
  <si>
    <t>CHINA SOUTHERN AIRLINES CO LTD</t>
  </si>
  <si>
    <t>JLL</t>
  </si>
  <si>
    <t>JONES LANG LASALLE INC</t>
  </si>
  <si>
    <t>ABEV</t>
  </si>
  <si>
    <t>AMBEV SA</t>
  </si>
  <si>
    <t>AME</t>
  </si>
  <si>
    <t>AMETEK INC NEW</t>
  </si>
  <si>
    <t>BN</t>
  </si>
  <si>
    <t>BROOKFIELD CORP</t>
  </si>
  <si>
    <t>MT</t>
  </si>
  <si>
    <t>ARCELORMITTAL S A LUXEMBOURG</t>
  </si>
  <si>
    <t>SLG</t>
  </si>
  <si>
    <t>S L GREEN REALTY CORP</t>
  </si>
  <si>
    <t>VLO</t>
  </si>
  <si>
    <t>VALERO ENERGY CORP NEW</t>
  </si>
  <si>
    <t>AEHR</t>
  </si>
  <si>
    <t>AEHR TEST SYSTEMS</t>
  </si>
  <si>
    <t>EDAP</t>
  </si>
  <si>
    <t>EDAP T M S S A</t>
  </si>
  <si>
    <t>ABIO</t>
  </si>
  <si>
    <t>ARCA BIOPHARMA INC</t>
  </si>
  <si>
    <t>LKFN</t>
  </si>
  <si>
    <t>LAKELAND FINANCIAL CORP</t>
  </si>
  <si>
    <t>BHB</t>
  </si>
  <si>
    <t>BAR HARBOR BANKSHARES</t>
  </si>
  <si>
    <t>IBA</t>
  </si>
  <si>
    <t>INDUSTRIAS BACHOCO S A B DE C V</t>
  </si>
  <si>
    <t>NAT</t>
  </si>
  <si>
    <t>NORDIC AMERICAN TANKERS LTD</t>
  </si>
  <si>
    <t>YUM</t>
  </si>
  <si>
    <t>YUM BRANDS INC</t>
  </si>
  <si>
    <t>FARO</t>
  </si>
  <si>
    <t>FARO TECHNOLOGIES INC</t>
  </si>
  <si>
    <t>WAVD</t>
  </si>
  <si>
    <t>WAVEDANCER INC</t>
  </si>
  <si>
    <t>PLCE</t>
  </si>
  <si>
    <t>CHILDRENS PLACE INC</t>
  </si>
  <si>
    <t>PSMT</t>
  </si>
  <si>
    <t>PRICESMART INC</t>
  </si>
  <si>
    <t>RDCM</t>
  </si>
  <si>
    <t>RADCOM LTD</t>
  </si>
  <si>
    <t>POWW</t>
  </si>
  <si>
    <t>AMMO INC</t>
  </si>
  <si>
    <t>SIGA</t>
  </si>
  <si>
    <t>S I G A TECHNOLOGIES INC</t>
  </si>
  <si>
    <t>NLY</t>
  </si>
  <si>
    <t>ANNALY CAPITAL MANAGEMENT INC</t>
  </si>
  <si>
    <t>CAC</t>
  </si>
  <si>
    <t>CAMDEN NATIONAL CORP</t>
  </si>
  <si>
    <t>SNDA</t>
  </si>
  <si>
    <t>SONIDA SENIOR LIVING INC</t>
  </si>
  <si>
    <t>DRQ</t>
  </si>
  <si>
    <t>DRIL QUIP INC</t>
  </si>
  <si>
    <t>ORAN</t>
  </si>
  <si>
    <t>ORANGE</t>
  </si>
  <si>
    <t>RHP</t>
  </si>
  <si>
    <t>RYMAN HOSPITALITY PROPERTIES INC</t>
  </si>
  <si>
    <t>GPI</t>
  </si>
  <si>
    <t>GROUP 1 AUTOMOTIVE INC</t>
  </si>
  <si>
    <t>SRI</t>
  </si>
  <si>
    <t>STONERIDGE INC</t>
  </si>
  <si>
    <t>TSM</t>
  </si>
  <si>
    <t>TAIWAN SEMICONDUCTOR MFG CO LTD</t>
  </si>
  <si>
    <t>FDP</t>
  </si>
  <si>
    <t>FRESH DEL MONTE PRODUCE INC</t>
  </si>
  <si>
    <t>CHRW</t>
  </si>
  <si>
    <t>CH ROBINSON WORLDWIDE INC</t>
  </si>
  <si>
    <t>CWST</t>
  </si>
  <si>
    <t>CASELLA WASTE SYSTEMS INC</t>
  </si>
  <si>
    <t>FORTY</t>
  </si>
  <si>
    <t>FORMULA SYSTEMS LTD</t>
  </si>
  <si>
    <t>CSR</t>
  </si>
  <si>
    <t>CENTERSPACE</t>
  </si>
  <si>
    <t>OSIS</t>
  </si>
  <si>
    <t>O S I SYSTEMS INC</t>
  </si>
  <si>
    <t>INVE</t>
  </si>
  <si>
    <t>IDETIVE INC</t>
  </si>
  <si>
    <t>CHH</t>
  </si>
  <si>
    <t>CHOICE HOTELS INTERNATIONAL INC</t>
  </si>
  <si>
    <t>NOTV</t>
  </si>
  <si>
    <t>INOTIV INC</t>
  </si>
  <si>
    <t>CTHR</t>
  </si>
  <si>
    <t>CHARLES &amp; COLVARD LTD</t>
  </si>
  <si>
    <t>CTIB</t>
  </si>
  <si>
    <t>YUNHONG CTI LTD</t>
  </si>
  <si>
    <t>GEOS</t>
  </si>
  <si>
    <t>GEOSPACE TECHNOLOGIES CORP</t>
  </si>
  <si>
    <t>CDZI</t>
  </si>
  <si>
    <t>CADIZ INC</t>
  </si>
  <si>
    <t>ARKR</t>
  </si>
  <si>
    <t>ARK RESTAURANTS CORP</t>
  </si>
  <si>
    <t>PLD</t>
  </si>
  <si>
    <t>PROLOGIS INC</t>
  </si>
  <si>
    <t>AMG</t>
  </si>
  <si>
    <t>AFFILIATED MANAGERS GROUP INC</t>
  </si>
  <si>
    <t>SID</t>
  </si>
  <si>
    <t>COMPANHIA SIDERURGICA NACIONAL</t>
  </si>
  <si>
    <t>EPR</t>
  </si>
  <si>
    <t>E P R PROPERTIES</t>
  </si>
  <si>
    <t>MTD</t>
  </si>
  <si>
    <t>METTLER TOLEDO INTERNATIONAL INC</t>
  </si>
  <si>
    <t>SAH</t>
  </si>
  <si>
    <t>SONIC AUTOMOTIVE INC</t>
  </si>
  <si>
    <t>ADSK</t>
  </si>
  <si>
    <t>AUTODESK INC</t>
  </si>
  <si>
    <t>CM</t>
  </si>
  <si>
    <t>CANADIAN IMPERIAL BANK COMMERCE</t>
  </si>
  <si>
    <t>INGR</t>
  </si>
  <si>
    <t>INGREDION INC</t>
  </si>
  <si>
    <t>AAIC</t>
  </si>
  <si>
    <t>ARLINGTON ASSET INVESTMENT CORP</t>
  </si>
  <si>
    <t>MPB</t>
  </si>
  <si>
    <t>MID PENN BANCORP INC</t>
  </si>
  <si>
    <t>URI</t>
  </si>
  <si>
    <t>UNITED RENTALS INC</t>
  </si>
  <si>
    <t>ASRT</t>
  </si>
  <si>
    <t>ASSERTIO HOLDINGS INC</t>
  </si>
  <si>
    <t>NICK</t>
  </si>
  <si>
    <t>NICHOLAS FINANCIAL INC</t>
  </si>
  <si>
    <t>NYMX</t>
  </si>
  <si>
    <t>NYMOX PHARMACEUTICAL CORP</t>
  </si>
  <si>
    <t>POWI</t>
  </si>
  <si>
    <t>POWER INTEGRATIONS INC</t>
  </si>
  <si>
    <t>PRDO</t>
  </si>
  <si>
    <t>PERDOCEO EDUCATION CORP</t>
  </si>
  <si>
    <t>CFFI</t>
  </si>
  <si>
    <t>C &amp; F FINANCIAL CORP</t>
  </si>
  <si>
    <t>DENN</t>
  </si>
  <si>
    <t>DENNYS CORP</t>
  </si>
  <si>
    <t>HFWA</t>
  </si>
  <si>
    <t>HERITAGE FINANCIAL CORP WA</t>
  </si>
  <si>
    <t>MRCY</t>
  </si>
  <si>
    <t>MERCURY SYSTEMS INC</t>
  </si>
  <si>
    <t>HOPE</t>
  </si>
  <si>
    <t>HOPE BANCORP INC</t>
  </si>
  <si>
    <t>RMTI</t>
  </si>
  <si>
    <t>ROCKWELL MEDICAL INC DE</t>
  </si>
  <si>
    <t>TSBK</t>
  </si>
  <si>
    <t>TIMBERLAND BANCORP INC</t>
  </si>
  <si>
    <t>VRSN</t>
  </si>
  <si>
    <t>VERISIGN INC</t>
  </si>
  <si>
    <t>MTMT</t>
  </si>
  <si>
    <t>MEGA MATRIX CORP</t>
  </si>
  <si>
    <t>WPC</t>
  </si>
  <si>
    <t>W P CAREY INC</t>
  </si>
  <si>
    <t>DIA</t>
  </si>
  <si>
    <t>SPDR DOW JONES IND AVG ETF TRUST</t>
  </si>
  <si>
    <t>IESC</t>
  </si>
  <si>
    <t>I E S HOLDINGS INC</t>
  </si>
  <si>
    <t>CADE</t>
  </si>
  <si>
    <t>CADENCE BANK</t>
  </si>
  <si>
    <t>PWR</t>
  </si>
  <si>
    <t>QUANTA SERVICES INC</t>
  </si>
  <si>
    <t>SCS</t>
  </si>
  <si>
    <t>STEELCASE INC</t>
  </si>
  <si>
    <t>BRKL</t>
  </si>
  <si>
    <t>BROOKLINE BANCORP INC</t>
  </si>
  <si>
    <t>COLM</t>
  </si>
  <si>
    <t>COLUMBIA SPORTSWEAR CO</t>
  </si>
  <si>
    <t>IBOC</t>
  </si>
  <si>
    <t>INTERNATIONAL BANCSHARES CORP</t>
  </si>
  <si>
    <t>NWFL</t>
  </si>
  <si>
    <t>NORWOOD FINANCIAL CORP</t>
  </si>
  <si>
    <t>CNXN</t>
  </si>
  <si>
    <t>PC CONNECTION INC</t>
  </si>
  <si>
    <t>SRDX</t>
  </si>
  <si>
    <t>SURMODICS INC</t>
  </si>
  <si>
    <t>CIX</t>
  </si>
  <si>
    <t>COMPX INTERNATIONAL INC</t>
  </si>
  <si>
    <t>DSU</t>
  </si>
  <si>
    <t>BLACKROCK DEBT STRATEGIES FD INC</t>
  </si>
  <si>
    <t>MAR</t>
  </si>
  <si>
    <t>MARRIOTT INTERNATIONAL INC NEW</t>
  </si>
  <si>
    <t>BBY</t>
  </si>
  <si>
    <t>BEST BUY COMPANY INC</t>
  </si>
  <si>
    <t>MUJ</t>
  </si>
  <si>
    <t>BLACKROCK MUNIHLDGS NJ QLTY FD</t>
  </si>
  <si>
    <t>RBA</t>
  </si>
  <si>
    <t>RITCHIE BROS AUCTIONEERS INC</t>
  </si>
  <si>
    <t>SEE</t>
  </si>
  <si>
    <t>SEALED AIR CORP NEW</t>
  </si>
  <si>
    <t>MFA</t>
  </si>
  <si>
    <t>M F A FINANCIAL INC</t>
  </si>
  <si>
    <t>SOFO</t>
  </si>
  <si>
    <t>SONIC FOUNDRY INC</t>
  </si>
  <si>
    <t>CBAN</t>
  </si>
  <si>
    <t>COLONY BANKCORP INC</t>
  </si>
  <si>
    <t>CRAI</t>
  </si>
  <si>
    <t>C R A INTERNATIONAL INC</t>
  </si>
  <si>
    <t>INDT</t>
  </si>
  <si>
    <t>INDUS REALTY TRUST INC</t>
  </si>
  <si>
    <t>MANH</t>
  </si>
  <si>
    <t>MANHATTAN ASSOCIATES INC</t>
  </si>
  <si>
    <t>UMPQ</t>
  </si>
  <si>
    <t>UMPQUA HOLDINGS CORP</t>
  </si>
  <si>
    <t>IOSP</t>
  </si>
  <si>
    <t>INNOSPEC INC</t>
  </si>
  <si>
    <t>HIX</t>
  </si>
  <si>
    <t>WESTERN ASSET HIGH INC FD II INC</t>
  </si>
  <si>
    <t>AMKR</t>
  </si>
  <si>
    <t>AMKOR TECHNOLOGY INC</t>
  </si>
  <si>
    <t>HCKT</t>
  </si>
  <si>
    <t>HACKETT GROUP INC</t>
  </si>
  <si>
    <t>AXTI</t>
  </si>
  <si>
    <t>A X T INC</t>
  </si>
  <si>
    <t>GNTY</t>
  </si>
  <si>
    <t>GUARANTY BANCSHARES INC</t>
  </si>
  <si>
    <t>ICLR</t>
  </si>
  <si>
    <t>ICON PLC NEW</t>
  </si>
  <si>
    <t>PLX</t>
  </si>
  <si>
    <t>PROTALIX BIOTHERAPEUTICS INC</t>
  </si>
  <si>
    <t>SBSI</t>
  </si>
  <si>
    <t>SOUTHSIDE BANCSHARES INC</t>
  </si>
  <si>
    <t>CLAR</t>
  </si>
  <si>
    <t>CLARUS CORP</t>
  </si>
  <si>
    <t>WYY</t>
  </si>
  <si>
    <t>WIDEPOINT CORP</t>
  </si>
  <si>
    <t>FHI</t>
  </si>
  <si>
    <t>FEDERATED HERMES INC</t>
  </si>
  <si>
    <t>AMT</t>
  </si>
  <si>
    <t>AMERICAN TOWER CORP NEW</t>
  </si>
  <si>
    <t>AWX</t>
  </si>
  <si>
    <t>AVALON HOLDINGS CORP</t>
  </si>
  <si>
    <t>CLS</t>
  </si>
  <si>
    <t>CELESTICA INC</t>
  </si>
  <si>
    <t>GIL</t>
  </si>
  <si>
    <t>GILDAN ACTIVEWEAR INC</t>
  </si>
  <si>
    <t>ENG</t>
  </si>
  <si>
    <t>ENGLOBAL CORP</t>
  </si>
  <si>
    <t>HZO</t>
  </si>
  <si>
    <t>MARINEMAX INC</t>
  </si>
  <si>
    <t>SRE</t>
  </si>
  <si>
    <t>SEMPRA ENERGY</t>
  </si>
  <si>
    <t>DOX</t>
  </si>
  <si>
    <t>AMDOCS LTD</t>
  </si>
  <si>
    <t>CTSH</t>
  </si>
  <si>
    <t>COGNIZANT TECHNOLOGY SOLS CORP</t>
  </si>
  <si>
    <t>ALTO</t>
  </si>
  <si>
    <t>ALTO INGREDIENTS INC</t>
  </si>
  <si>
    <t>MSTR</t>
  </si>
  <si>
    <t>MICROSTRATEGY INC</t>
  </si>
  <si>
    <t>SJR</t>
  </si>
  <si>
    <t>SHAW COMMUNICATIONS INC</t>
  </si>
  <si>
    <t>DHY</t>
  </si>
  <si>
    <t>CREDIT SUISSE HIGH YIELD BOND FD</t>
  </si>
  <si>
    <t>EPD</t>
  </si>
  <si>
    <t>ENTERPRISE PRODUCTS PARTNERS LP</t>
  </si>
  <si>
    <t>RSG</t>
  </si>
  <si>
    <t>REPUBLIC SERVICES INC</t>
  </si>
  <si>
    <t>LEU</t>
  </si>
  <si>
    <t>CENTRUS ENERGY CORP</t>
  </si>
  <si>
    <t>BELFB</t>
  </si>
  <si>
    <t>RBCAA</t>
  </si>
  <si>
    <t>REPUBLIC BANCORP INC KY</t>
  </si>
  <si>
    <t>CSGP</t>
  </si>
  <si>
    <t>COSTAR GROUP INC</t>
  </si>
  <si>
    <t>CVV</t>
  </si>
  <si>
    <t>C V D EQUIPMENT CORP</t>
  </si>
  <si>
    <t>HTBK</t>
  </si>
  <si>
    <t>HERITAGE COMMERCE CORP</t>
  </si>
  <si>
    <t>SAL</t>
  </si>
  <si>
    <t>SALISBURY BANCORP INC</t>
  </si>
  <si>
    <t>UBA</t>
  </si>
  <si>
    <t>CCI</t>
  </si>
  <si>
    <t>CROWN CASTLE INC</t>
  </si>
  <si>
    <t>AU</t>
  </si>
  <si>
    <t>ANGLOGOLD ASHANTI LTD</t>
  </si>
  <si>
    <t>IX</t>
  </si>
  <si>
    <t>O R I X CORP</t>
  </si>
  <si>
    <t>EBAY</t>
  </si>
  <si>
    <t>EBAY INC</t>
  </si>
  <si>
    <t>GIB</t>
  </si>
  <si>
    <t>C G I INC</t>
  </si>
  <si>
    <t>BUSE</t>
  </si>
  <si>
    <t>FIRST BUSEY CORP</t>
  </si>
  <si>
    <t>CCNE</t>
  </si>
  <si>
    <t>C N B FINANCIAL CORP PA</t>
  </si>
  <si>
    <t>PB</t>
  </si>
  <si>
    <t>PROSPERITY BANCSHARES INC</t>
  </si>
  <si>
    <t>INO</t>
  </si>
  <si>
    <t>INOVIO PHARMACEUTICALS INC</t>
  </si>
  <si>
    <t>XLB</t>
  </si>
  <si>
    <t>XLV</t>
  </si>
  <si>
    <t>XLP</t>
  </si>
  <si>
    <t>XLY</t>
  </si>
  <si>
    <t>XLE</t>
  </si>
  <si>
    <t>XLF</t>
  </si>
  <si>
    <t>XLI</t>
  </si>
  <si>
    <t>XLK</t>
  </si>
  <si>
    <t>XLU</t>
  </si>
  <si>
    <t>RFIL</t>
  </si>
  <si>
    <t>R F INDUSTRIES LTD</t>
  </si>
  <si>
    <t>SNBR</t>
  </si>
  <si>
    <t>SLEEP NUMBER CORP</t>
  </si>
  <si>
    <t>CFBK</t>
  </si>
  <si>
    <t>C F BANKSHARES INC</t>
  </si>
  <si>
    <t>DFFN</t>
  </si>
  <si>
    <t>DIFFUSION PHARMACEUTICALS INC</t>
  </si>
  <si>
    <t>BCOR</t>
  </si>
  <si>
    <t>BLUCORA INC</t>
  </si>
  <si>
    <t>AXL</t>
  </si>
  <si>
    <t>AMERICAN AXLE &amp; MFG HLGDS INC</t>
  </si>
  <si>
    <t>CEV</t>
  </si>
  <si>
    <t>EATON VANCE CALIF MUN INC TR</t>
  </si>
  <si>
    <t>EVN</t>
  </si>
  <si>
    <t>EATON VANCE MUNICIPAL INCOME TR</t>
  </si>
  <si>
    <t>AUD</t>
  </si>
  <si>
    <t>AUDACY INC</t>
  </si>
  <si>
    <t>DSGX</t>
  </si>
  <si>
    <t>DESCARTES SYSTEMS GROUP INC</t>
  </si>
  <si>
    <t>FCAP</t>
  </si>
  <si>
    <t>FIRST CAPITAL INC</t>
  </si>
  <si>
    <t>GDEN</t>
  </si>
  <si>
    <t>GOLDEN ENTERTAINMENT INC</t>
  </si>
  <si>
    <t>NVDA</t>
  </si>
  <si>
    <t>NVIDIA CORP</t>
  </si>
  <si>
    <t>KZIA</t>
  </si>
  <si>
    <t>KAZIA THERAPEUTICS LTD</t>
  </si>
  <si>
    <t>KFY</t>
  </si>
  <si>
    <t>KORN FERRY</t>
  </si>
  <si>
    <t>EWBC</t>
  </si>
  <si>
    <t>EAST WEST BANCORP INC</t>
  </si>
  <si>
    <t>MTEX</t>
  </si>
  <si>
    <t>MANNATECH INC</t>
  </si>
  <si>
    <t>BB</t>
  </si>
  <si>
    <t>BLACKBERRY LTD</t>
  </si>
  <si>
    <t>MUE</t>
  </si>
  <si>
    <t>BLACKROCK MUNIHLDGS QLTY FD II</t>
  </si>
  <si>
    <t>QQQ</t>
  </si>
  <si>
    <t>INVESCO QQQ TRUST</t>
  </si>
  <si>
    <t>INFY</t>
  </si>
  <si>
    <t>INFOSYS LTD</t>
  </si>
  <si>
    <t>MKSI</t>
  </si>
  <si>
    <t>M K S INSTRUMENTS INC</t>
  </si>
  <si>
    <t>BKNG</t>
  </si>
  <si>
    <t>BOOKING HOLDINGS INC</t>
  </si>
  <si>
    <t>CNX</t>
  </si>
  <si>
    <t>C N X RESOURCES CORP</t>
  </si>
  <si>
    <t>TREX</t>
  </si>
  <si>
    <t>TREX COMPANY INC</t>
  </si>
  <si>
    <t>SLNG</t>
  </si>
  <si>
    <t>STABILIS SOLUTIONS INC</t>
  </si>
  <si>
    <t>AMNB</t>
  </si>
  <si>
    <t>AMERICAN NATIONAL BANKSHARES INC</t>
  </si>
  <si>
    <t>DHIL</t>
  </si>
  <si>
    <t>DIAMOND HILL INVESTMENT GRP INC</t>
  </si>
  <si>
    <t>ATLC</t>
  </si>
  <si>
    <t>ATLANTICUS HOLDINGS CORP</t>
  </si>
  <si>
    <t>CFFN</t>
  </si>
  <si>
    <t>CAPITOL FEDERAL FINANCIAL INC</t>
  </si>
  <si>
    <t>EXTR</t>
  </si>
  <si>
    <t>EXTREME NETWORKS INC</t>
  </si>
  <si>
    <t>HSII</t>
  </si>
  <si>
    <t>HEIDRICK &amp; STRUGGLES INTL INC</t>
  </si>
  <si>
    <t>TUEM</t>
  </si>
  <si>
    <t>TUESDAY MORNING CORP</t>
  </si>
  <si>
    <t>GS</t>
  </si>
  <si>
    <t>GOLDMAN SACHS GROUP INC</t>
  </si>
  <si>
    <t>KT</t>
  </si>
  <si>
    <t>K T CORP</t>
  </si>
  <si>
    <t>NAD</t>
  </si>
  <si>
    <t>NUVEEN QUALITY MUNI INCOME FUND</t>
  </si>
  <si>
    <t>NAN</t>
  </si>
  <si>
    <t>NUVEEN NY QUALITY MUNI INCOME FD</t>
  </si>
  <si>
    <t>NAC</t>
  </si>
  <si>
    <t>NUVEEN CALIFORNIA QUA MUN INC FD</t>
  </si>
  <si>
    <t>WCC</t>
  </si>
  <si>
    <t>WESCO INTERNATIONAL INC</t>
  </si>
  <si>
    <t>LOAN</t>
  </si>
  <si>
    <t>MANHATTAN BRIDGE CAPITAL INC</t>
  </si>
  <si>
    <t>NLS</t>
  </si>
  <si>
    <t>NAUTILUS INC</t>
  </si>
  <si>
    <t>CBU</t>
  </si>
  <si>
    <t>COMMUNITY BANK SYSTEM INC</t>
  </si>
  <si>
    <t>UONE</t>
  </si>
  <si>
    <t>URBAN ONE INC</t>
  </si>
  <si>
    <t>AUDC</t>
  </si>
  <si>
    <t>AUDIOCODES LTD</t>
  </si>
  <si>
    <t>GUT</t>
  </si>
  <si>
    <t>GABELLI UTILITY TRUST</t>
  </si>
  <si>
    <t>SKX</t>
  </si>
  <si>
    <t>SKECHERS U S A INC</t>
  </si>
  <si>
    <t>FFIV</t>
  </si>
  <si>
    <t>F 5 INC</t>
  </si>
  <si>
    <t>FISI</t>
  </si>
  <si>
    <t>FINANCIAL INSTITUTIONS INC</t>
  </si>
  <si>
    <t>JNPR</t>
  </si>
  <si>
    <t>JUNIPER NETWORKS INC</t>
  </si>
  <si>
    <t>GEG</t>
  </si>
  <si>
    <t>GREAT ELM GROUP INC</t>
  </si>
  <si>
    <t>SBAC</t>
  </si>
  <si>
    <t>S B A COMMUNICATIONS CORP NEW</t>
  </si>
  <si>
    <t>UTHR</t>
  </si>
  <si>
    <t>UNITED THERAPEUTICS CORP</t>
  </si>
  <si>
    <t>BSRR</t>
  </si>
  <si>
    <t>SIERRA BANCORP</t>
  </si>
  <si>
    <t>PWFL</t>
  </si>
  <si>
    <t>POWERFLEET INC</t>
  </si>
  <si>
    <t>HSBC</t>
  </si>
  <si>
    <t>H S B C HOLDINGS PLC</t>
  </si>
  <si>
    <t>LII</t>
  </si>
  <si>
    <t>LENNOX INTERNATIONAL INC</t>
  </si>
  <si>
    <t>QMCO</t>
  </si>
  <si>
    <t>QUANTUM CORP</t>
  </si>
  <si>
    <t>GNSS</t>
  </si>
  <si>
    <t>GENASYS INC</t>
  </si>
  <si>
    <t>COST</t>
  </si>
  <si>
    <t>COSTCO WHOLESALE CORP NEW</t>
  </si>
  <si>
    <t>BMRN</t>
  </si>
  <si>
    <t>BIOMARIN PHARMACEUTICAL INC</t>
  </si>
  <si>
    <t>CYRN</t>
  </si>
  <si>
    <t>CYREN LTD</t>
  </si>
  <si>
    <t>FNLC</t>
  </si>
  <si>
    <t>FIRST BANCORP INC ME</t>
  </si>
  <si>
    <t>GCBC</t>
  </si>
  <si>
    <t>GREENE COUNTY BANCORP INC</t>
  </si>
  <si>
    <t>ZD</t>
  </si>
  <si>
    <t>ZIFF DAVIS INC</t>
  </si>
  <si>
    <t>ECPG</t>
  </si>
  <si>
    <t>ENCORE CAPITAL GROUP INC</t>
  </si>
  <si>
    <t>MDRX</t>
  </si>
  <si>
    <t>ALLSCRIPTS HEALTHCARE SOLNS INC</t>
  </si>
  <si>
    <t>VHC</t>
  </si>
  <si>
    <t>VIRNETX HOLDING CORP</t>
  </si>
  <si>
    <t>PRFT</t>
  </si>
  <si>
    <t>PERFICIENT INC</t>
  </si>
  <si>
    <t>MBWM</t>
  </si>
  <si>
    <t>MERCANTILE BANK CORP</t>
  </si>
  <si>
    <t>SALM</t>
  </si>
  <si>
    <t>SALEM MEDIA GROUP INC</t>
  </si>
  <si>
    <t>NOK</t>
  </si>
  <si>
    <t>NOKIA CORP</t>
  </si>
  <si>
    <t>DVN</t>
  </si>
  <si>
    <t>DEVON ENERGY CORP NEW</t>
  </si>
  <si>
    <t>FLWS</t>
  </si>
  <si>
    <t>1 800 FLOWERS COM INC</t>
  </si>
  <si>
    <t>NTCT</t>
  </si>
  <si>
    <t>NETSCOUT SYSTEMS INC</t>
  </si>
  <si>
    <t>ARLP</t>
  </si>
  <si>
    <t>ALLIANCE RESOURCE PARTNERS</t>
  </si>
  <si>
    <t>CX</t>
  </si>
  <si>
    <t>CEMEX S A B DE C V</t>
  </si>
  <si>
    <t>MFC</t>
  </si>
  <si>
    <t>MANULIFE FINANCIAL CORP</t>
  </si>
  <si>
    <t>EGAN</t>
  </si>
  <si>
    <t>EGAIN CORP</t>
  </si>
  <si>
    <t>RDWR</t>
  </si>
  <si>
    <t>RADWARE LTD</t>
  </si>
  <si>
    <t>BLK</t>
  </si>
  <si>
    <t>BLACKROCK INC</t>
  </si>
  <si>
    <t>CIR</t>
  </si>
  <si>
    <t>CIRCOR INTERNATIONAL INC</t>
  </si>
  <si>
    <t>CIZN</t>
  </si>
  <si>
    <t>CITIZENS HOLDING CO</t>
  </si>
  <si>
    <t>NGG</t>
  </si>
  <si>
    <t>NATIONAL GRID PLC</t>
  </si>
  <si>
    <t>NSL</t>
  </si>
  <si>
    <t>NUVEEN SENIOR INCOME FUND</t>
  </si>
  <si>
    <t>DHC</t>
  </si>
  <si>
    <t>DIVERSIFIED HEALTHCARE TRUST</t>
  </si>
  <si>
    <t>UGP</t>
  </si>
  <si>
    <t>ULTRAPAR PARTICIPACOES S A</t>
  </si>
  <si>
    <t>AKAM</t>
  </si>
  <si>
    <t>AKAMAI TECHNOLOGIES INC</t>
  </si>
  <si>
    <t>BSQR</t>
  </si>
  <si>
    <t>BSQUARE CORP</t>
  </si>
  <si>
    <t>EGBN</t>
  </si>
  <si>
    <t>EAGLE BANCORP INC</t>
  </si>
  <si>
    <t>GAIA</t>
  </si>
  <si>
    <t>GAIA INC</t>
  </si>
  <si>
    <t>PLUG</t>
  </si>
  <si>
    <t>PLUG POWER INC</t>
  </si>
  <si>
    <t>PTNR</t>
  </si>
  <si>
    <t>PARTNER COMMUNICATIONS CO LTD</t>
  </si>
  <si>
    <t>SIFY</t>
  </si>
  <si>
    <t>SIFY TECHNOLOGIES LTD</t>
  </si>
  <si>
    <t>WWE</t>
  </si>
  <si>
    <t>WORLD WRESTLING ENTMT INC</t>
  </si>
  <si>
    <t>PCTI</t>
  </si>
  <si>
    <t>PCTEL INC</t>
  </si>
  <si>
    <t>QUIK</t>
  </si>
  <si>
    <t>QUICKLOGIC CORP</t>
  </si>
  <si>
    <t>IMMR</t>
  </si>
  <si>
    <t>IMMERSION CORP</t>
  </si>
  <si>
    <t>CXDO</t>
  </si>
  <si>
    <t>CREXENDO INC</t>
  </si>
  <si>
    <t>LCII</t>
  </si>
  <si>
    <t>L C I INDUSTRIES</t>
  </si>
  <si>
    <t>KTOS</t>
  </si>
  <si>
    <t>KRATOS DEFENSE &amp; SECUR SOLS INC</t>
  </si>
  <si>
    <t>A</t>
  </si>
  <si>
    <t>AGILENT TECHNOLOGIES INC</t>
  </si>
  <si>
    <t>EVI</t>
  </si>
  <si>
    <t>E V I INDUSTRIES INC</t>
  </si>
  <si>
    <t>IDN</t>
  </si>
  <si>
    <t>INTELLICHECK INC</t>
  </si>
  <si>
    <t>SNN</t>
  </si>
  <si>
    <t>SMITH &amp; NEPHEW PLC</t>
  </si>
  <si>
    <t>TDY</t>
  </si>
  <si>
    <t>TELEDYNE TECHNOLOGIES</t>
  </si>
  <si>
    <t>UPS</t>
  </si>
  <si>
    <t>UNITED PARCEL SERVICE INC</t>
  </si>
  <si>
    <t>REPX</t>
  </si>
  <si>
    <t>RILEY EXPLORATION PERMIAN INC</t>
  </si>
  <si>
    <t>BMRC</t>
  </si>
  <si>
    <t>BANK OF MARIN BANCORP</t>
  </si>
  <si>
    <t>BGCP</t>
  </si>
  <si>
    <t>B G C PARTNERS INC</t>
  </si>
  <si>
    <t>MCBC</t>
  </si>
  <si>
    <t>MACATAWA BANK CORP</t>
  </si>
  <si>
    <t>NKSH</t>
  </si>
  <si>
    <t>NATIONAL BANKSHARES INC</t>
  </si>
  <si>
    <t>NTWK</t>
  </si>
  <si>
    <t>NETSOL TECHNOLOGIES INC</t>
  </si>
  <si>
    <t>PFSW</t>
  </si>
  <si>
    <t>PFSWEB INC</t>
  </si>
  <si>
    <t>RDI</t>
  </si>
  <si>
    <t>READING INTERNATIONAL INC</t>
  </si>
  <si>
    <t>RDIB</t>
  </si>
  <si>
    <t>PKG</t>
  </si>
  <si>
    <t>PACKAGING CORP AMERICA</t>
  </si>
  <si>
    <t>AGEN</t>
  </si>
  <si>
    <t>AGENUS INC</t>
  </si>
  <si>
    <t>BBGI</t>
  </si>
  <si>
    <t>BEASLEY BROADCAST GROUP INC</t>
  </si>
  <si>
    <t>GIGM</t>
  </si>
  <si>
    <t>GIGAMEDIA LTD</t>
  </si>
  <si>
    <t>LBAI</t>
  </si>
  <si>
    <t>LAKELAND BANCORP INC</t>
  </si>
  <si>
    <t>ABEO</t>
  </si>
  <si>
    <t>ABEONA THERAPEUTICS INC</t>
  </si>
  <si>
    <t>EW</t>
  </si>
  <si>
    <t>EDWARDS LIFESCIENCES CORP</t>
  </si>
  <si>
    <t>EMAN</t>
  </si>
  <si>
    <t>EMAGIN CORP</t>
  </si>
  <si>
    <t>EPC</t>
  </si>
  <si>
    <t>EDGEWELL PERSONAL CARE CO</t>
  </si>
  <si>
    <t>IBN</t>
  </si>
  <si>
    <t>I C I C I BANK LTD</t>
  </si>
  <si>
    <t>SLF</t>
  </si>
  <si>
    <t>SUN LIFE FINANCIAL INC</t>
  </si>
  <si>
    <t>EXPD</t>
  </si>
  <si>
    <t>EXPEDITORS INTERNATIONAL WA INC</t>
  </si>
  <si>
    <t>USIO</t>
  </si>
  <si>
    <t>USIO INC</t>
  </si>
  <si>
    <t>WULF</t>
  </si>
  <si>
    <t>TERAWULF INC</t>
  </si>
  <si>
    <t>SLAB</t>
  </si>
  <si>
    <t>SILICON LABORATORIES INC</t>
  </si>
  <si>
    <t>UTSI</t>
  </si>
  <si>
    <t>UTSTARCOM HOLDINGS CORP</t>
  </si>
  <si>
    <t>APT</t>
  </si>
  <si>
    <t>ALPHA PRO TECH LTD</t>
  </si>
  <si>
    <t>MET</t>
  </si>
  <si>
    <t>METLIFE INC</t>
  </si>
  <si>
    <t>GBCI</t>
  </si>
  <si>
    <t>GLACIER BANCORP INC NEW</t>
  </si>
  <si>
    <t>MNST</t>
  </si>
  <si>
    <t>MONSTER BEVERAGE CORP NEW</t>
  </si>
  <si>
    <t>EXEL</t>
  </si>
  <si>
    <t>EXELIXIS INC</t>
  </si>
  <si>
    <t>HSTM</t>
  </si>
  <si>
    <t>HEALTHSTREAM INC</t>
  </si>
  <si>
    <t>LXRX</t>
  </si>
  <si>
    <t>LEXICON PHARMACEUTICALS INC</t>
  </si>
  <si>
    <t>LPSN</t>
  </si>
  <si>
    <t>LIVEPERSON INC</t>
  </si>
  <si>
    <t>SEEL</t>
  </si>
  <si>
    <t>SEELOS THERAPEUTICS INC</t>
  </si>
  <si>
    <t>NVMI</t>
  </si>
  <si>
    <t>NOVA LTD</t>
  </si>
  <si>
    <t>ON</t>
  </si>
  <si>
    <t>ON SEMICONDUCTOR CORP</t>
  </si>
  <si>
    <t>OPOF</t>
  </si>
  <si>
    <t>OLD POINT FINL CORP</t>
  </si>
  <si>
    <t>SGMO</t>
  </si>
  <si>
    <t>SANGAMO THERAPEUTICS INC</t>
  </si>
  <si>
    <t>FULT</t>
  </si>
  <si>
    <t>FULTON FINANCIAL CORP PA</t>
  </si>
  <si>
    <t>OSPN</t>
  </si>
  <si>
    <t>ONESPAN INC</t>
  </si>
  <si>
    <t>IMNN</t>
  </si>
  <si>
    <t>IMUNON INC</t>
  </si>
  <si>
    <t>EWY</t>
  </si>
  <si>
    <t>IVV</t>
  </si>
  <si>
    <t>IVW</t>
  </si>
  <si>
    <t>IVE</t>
  </si>
  <si>
    <t>IWD</t>
  </si>
  <si>
    <t>IWF</t>
  </si>
  <si>
    <t>IWB</t>
  </si>
  <si>
    <t>IWM</t>
  </si>
  <si>
    <t>IWV</t>
  </si>
  <si>
    <t>IYZ</t>
  </si>
  <si>
    <t>IYW</t>
  </si>
  <si>
    <t>IYF</t>
  </si>
  <si>
    <t>IJR</t>
  </si>
  <si>
    <t>NVS</t>
  </si>
  <si>
    <t>NOVARTIS A G</t>
  </si>
  <si>
    <t>AEZS</t>
  </si>
  <si>
    <t>AETERNA ZENTARIS INC</t>
  </si>
  <si>
    <t>PXLW</t>
  </si>
  <si>
    <t>PIXELWORKS INC</t>
  </si>
  <si>
    <t>RBBN</t>
  </si>
  <si>
    <t>RIBBON COMMUNICATIONS INC</t>
  </si>
  <si>
    <t>SWIR</t>
  </si>
  <si>
    <t>SIERRA WIRELESS INC</t>
  </si>
  <si>
    <t>BHLB</t>
  </si>
  <si>
    <t>BERKSHIRE HILLS BANCORP INC</t>
  </si>
  <si>
    <t>CRL</t>
  </si>
  <si>
    <t>CHARLES RIVER LABS INTL INC</t>
  </si>
  <si>
    <t>CYH</t>
  </si>
  <si>
    <t>COMMUNITY HEALTH SYS INC NEW</t>
  </si>
  <si>
    <t>DLA</t>
  </si>
  <si>
    <t>DELTA APPAREL INC</t>
  </si>
  <si>
    <t>IYC</t>
  </si>
  <si>
    <t>IDU</t>
  </si>
  <si>
    <t>IYR</t>
  </si>
  <si>
    <t>IYJ</t>
  </si>
  <si>
    <t>IYH</t>
  </si>
  <si>
    <t>IYG</t>
  </si>
  <si>
    <t>IYE</t>
  </si>
  <si>
    <t>IYK</t>
  </si>
  <si>
    <t>IYM</t>
  </si>
  <si>
    <t>IYY</t>
  </si>
  <si>
    <t>PUK</t>
  </si>
  <si>
    <t>PRUDENTIAL PLC</t>
  </si>
  <si>
    <t>VC</t>
  </si>
  <si>
    <t>VISTEON CORP</t>
  </si>
  <si>
    <t>CGRN</t>
  </si>
  <si>
    <t>CAPSTONE GREEN ENERGY CORP</t>
  </si>
  <si>
    <t>HWBK</t>
  </si>
  <si>
    <t>HAWTHORN BANCSHARES INC</t>
  </si>
  <si>
    <t>PACW</t>
  </si>
  <si>
    <t>PACWEST BANCORP DE</t>
  </si>
  <si>
    <t>INSM</t>
  </si>
  <si>
    <t>INSMED INC</t>
  </si>
  <si>
    <t>ISRG</t>
  </si>
  <si>
    <t>INTUITIVE SURGICAL INC</t>
  </si>
  <si>
    <t>MRVL</t>
  </si>
  <si>
    <t>MARVELL TECHNOLOGY INC</t>
  </si>
  <si>
    <t>NTES</t>
  </si>
  <si>
    <t>NETEASE INC</t>
  </si>
  <si>
    <t>UONEK</t>
  </si>
  <si>
    <t>NNN</t>
  </si>
  <si>
    <t>NATIONAL RETAIL PROPERTIES INC</t>
  </si>
  <si>
    <t>FUSB</t>
  </si>
  <si>
    <t>FIRST U S BANCSHARES INC</t>
  </si>
  <si>
    <t>CNQ</t>
  </si>
  <si>
    <t>CANADIAN NATURAL RESOURCES LTD</t>
  </si>
  <si>
    <t>ERJ</t>
  </si>
  <si>
    <t>EMBRAER S A</t>
  </si>
  <si>
    <t>EWZ</t>
  </si>
  <si>
    <t>EZU</t>
  </si>
  <si>
    <t>IJK</t>
  </si>
  <si>
    <t>IWN</t>
  </si>
  <si>
    <t>IWO</t>
  </si>
  <si>
    <t>IUSV</t>
  </si>
  <si>
    <t>IJJ</t>
  </si>
  <si>
    <t>IEV</t>
  </si>
  <si>
    <t>IJS</t>
  </si>
  <si>
    <t>IJT</t>
  </si>
  <si>
    <t>TKC</t>
  </si>
  <si>
    <t>TURKCELL ILETISIM HIZMETLERI A S</t>
  </si>
  <si>
    <t>ACLS</t>
  </si>
  <si>
    <t>AXCELIS TECHNOLOGIES INC</t>
  </si>
  <si>
    <t>CAMT</t>
  </si>
  <si>
    <t>CAMTEK LTD</t>
  </si>
  <si>
    <t>INFI</t>
  </si>
  <si>
    <t>INFINITY PHARMACEUTICALS INC</t>
  </si>
  <si>
    <t>ENTG</t>
  </si>
  <si>
    <t>ENTEGRIS INC</t>
  </si>
  <si>
    <t>GGAL</t>
  </si>
  <si>
    <t>GRUPO FINANCIERO GALICIA S A</t>
  </si>
  <si>
    <t>ILMN</t>
  </si>
  <si>
    <t>ILLUMINA INC</t>
  </si>
  <si>
    <t>SAVA</t>
  </si>
  <si>
    <t>CASSAVA SCIENCES INC</t>
  </si>
  <si>
    <t>SOHU</t>
  </si>
  <si>
    <t>SOHU COM LTD</t>
  </si>
  <si>
    <t>PRPO</t>
  </si>
  <si>
    <t>PRECIPIO INC</t>
  </si>
  <si>
    <t>EVC</t>
  </si>
  <si>
    <t>ENTRAVISION COMMUNICATIONS CORP</t>
  </si>
  <si>
    <t>PHG</t>
  </si>
  <si>
    <t>KONINKLIJKE PHILIPS N V</t>
  </si>
  <si>
    <t>PBR</t>
  </si>
  <si>
    <t>PETROLEO BRASILEIRO SA PETROBRAS</t>
  </si>
  <si>
    <t>BRKR</t>
  </si>
  <si>
    <t>BRUKER CORP</t>
  </si>
  <si>
    <t>CGEN</t>
  </si>
  <si>
    <t>COMPUGEN LTD</t>
  </si>
  <si>
    <t>CRIS</t>
  </si>
  <si>
    <t>CURIS INC</t>
  </si>
  <si>
    <t>APPS</t>
  </si>
  <si>
    <t>DIGITAL TURBINE INC</t>
  </si>
  <si>
    <t>CRNT</t>
  </si>
  <si>
    <t>CERAGON NETWORKS LTD</t>
  </si>
  <si>
    <t>ISSC</t>
  </si>
  <si>
    <t>INNOVATIVE SOLUTIONS &amp; SUPRT INC</t>
  </si>
  <si>
    <t>LTRX</t>
  </si>
  <si>
    <t>LANTRONIX INC</t>
  </si>
  <si>
    <t>MNDO</t>
  </si>
  <si>
    <t>MIND C T I LTD</t>
  </si>
  <si>
    <t>SRGA</t>
  </si>
  <si>
    <t>SURGALIGN HOLDINGS INC</t>
  </si>
  <si>
    <t>SPTN</t>
  </si>
  <si>
    <t>SPARTANNASH CO</t>
  </si>
  <si>
    <t>ASR</t>
  </si>
  <si>
    <t>GRUPO AEROPORTUARIO DEL SUR S A</t>
  </si>
  <si>
    <t>PSO</t>
  </si>
  <si>
    <t>PEARSON PLC</t>
  </si>
  <si>
    <t>AVNT</t>
  </si>
  <si>
    <t>AVIENT CORP</t>
  </si>
  <si>
    <t>SPYG</t>
  </si>
  <si>
    <t>SPYV</t>
  </si>
  <si>
    <t>SLYG</t>
  </si>
  <si>
    <t>SLYV</t>
  </si>
  <si>
    <t>DGT</t>
  </si>
  <si>
    <t>XNTK</t>
  </si>
  <si>
    <t>UMC</t>
  </si>
  <si>
    <t>UNITED MICROELECTRONICS CORP</t>
  </si>
  <si>
    <t>ITGR</t>
  </si>
  <si>
    <t>INTEGER HOLDINGS CORP</t>
  </si>
  <si>
    <t>AWH</t>
  </si>
  <si>
    <t>ASPIRA WOMENS HEALTH INC</t>
  </si>
  <si>
    <t>DRRX</t>
  </si>
  <si>
    <t>DURECT CORP</t>
  </si>
  <si>
    <t>TTMI</t>
  </si>
  <si>
    <t>TTM TECHNOLOGIES INC</t>
  </si>
  <si>
    <t>ASX</t>
  </si>
  <si>
    <t>A S E TECHNOLOGY HLDG CO LTD</t>
  </si>
  <si>
    <t>TPR</t>
  </si>
  <si>
    <t>TAPESTRY INC</t>
  </si>
  <si>
    <t>JKHY</t>
  </si>
  <si>
    <t>HENRY JACK &amp; ASSOC INC</t>
  </si>
  <si>
    <t>BRFS</t>
  </si>
  <si>
    <t>B R F S A</t>
  </si>
  <si>
    <t>SPTM</t>
  </si>
  <si>
    <t>WIT</t>
  </si>
  <si>
    <t>WIPRO LTD</t>
  </si>
  <si>
    <t>SHEN</t>
  </si>
  <si>
    <t>SHENANDOAH TELECOM CO</t>
  </si>
  <si>
    <t>ICAD</t>
  </si>
  <si>
    <t>ICAD INC</t>
  </si>
  <si>
    <t>INSG</t>
  </si>
  <si>
    <t>INSEEGO CORP</t>
  </si>
  <si>
    <t>RIGL</t>
  </si>
  <si>
    <t>RIGEL PHARMACEUTICALS INC</t>
  </si>
  <si>
    <t>ERF</t>
  </si>
  <si>
    <t>ENERPLUS CORP</t>
  </si>
  <si>
    <t>PGC</t>
  </si>
  <si>
    <t>PEAPACK GLADSTONE FINANCIAL CORP</t>
  </si>
  <si>
    <t>GRMN</t>
  </si>
  <si>
    <t>GARMIN LTD</t>
  </si>
  <si>
    <t>HBIO</t>
  </si>
  <si>
    <t>HARVARD BIOSCIENCE INC</t>
  </si>
  <si>
    <t>RGP</t>
  </si>
  <si>
    <t>RESOURCES CONNECTION INC</t>
  </si>
  <si>
    <t>FLR</t>
  </si>
  <si>
    <t>FLUOR CORP NEW</t>
  </si>
  <si>
    <t>IOO</t>
  </si>
  <si>
    <t>YORW</t>
  </si>
  <si>
    <t>YORK WATER CO</t>
  </si>
  <si>
    <t>ALGN</t>
  </si>
  <si>
    <t>ALIGN TECHNOLOGY INC</t>
  </si>
  <si>
    <t>EXAS</t>
  </si>
  <si>
    <t>EXACT SCIENCES CORP</t>
  </si>
  <si>
    <t>HAFC</t>
  </si>
  <si>
    <t>HANMI FINANCIAL CORP</t>
  </si>
  <si>
    <t>GPN</t>
  </si>
  <si>
    <t>GLOBAL PAYMENTS INC</t>
  </si>
  <si>
    <t>AMX</t>
  </si>
  <si>
    <t>AMERICA MOVIL S A B DE C V</t>
  </si>
  <si>
    <t>IBB</t>
  </si>
  <si>
    <t>ICF</t>
  </si>
  <si>
    <t>MPX</t>
  </si>
  <si>
    <t>MARINE PRODUCTS CORP</t>
  </si>
  <si>
    <t>OIS</t>
  </si>
  <si>
    <t>OIL STATES INTERNATIONAL INC</t>
  </si>
  <si>
    <t>MMP</t>
  </si>
  <si>
    <t>MAGELLAN MIDSTREAM PTNRS L P</t>
  </si>
  <si>
    <t>AMOV</t>
  </si>
  <si>
    <t>IBCP</t>
  </si>
  <si>
    <t>INDEPENDENT BANK CORP MICH</t>
  </si>
  <si>
    <t>FLO</t>
  </si>
  <si>
    <t>FLOWERS FOODS INC</t>
  </si>
  <si>
    <t>NXJ</t>
  </si>
  <si>
    <t>NUVEEN NJ QUALITY MUNI INCOME FD</t>
  </si>
  <si>
    <t>MICS</t>
  </si>
  <si>
    <t>SINGING MACHINE CO INC</t>
  </si>
  <si>
    <t>FCBC</t>
  </si>
  <si>
    <t>FIRST COMMUNITY BANCSHARES INC</t>
  </si>
  <si>
    <t>SGEN</t>
  </si>
  <si>
    <t>SEAGEN INC</t>
  </si>
  <si>
    <t>ABB</t>
  </si>
  <si>
    <t>A B B LTD</t>
  </si>
  <si>
    <t>RDY</t>
  </si>
  <si>
    <t>DR REDDYS LABORATORIES LTD</t>
  </si>
  <si>
    <t>NS</t>
  </si>
  <si>
    <t>NUSTAR ENERGY L P</t>
  </si>
  <si>
    <t>RWR</t>
  </si>
  <si>
    <t>DGICA</t>
  </si>
  <si>
    <t>CIVB</t>
  </si>
  <si>
    <t>CIVISTA BANCSHARES INC</t>
  </si>
  <si>
    <t>SHBI</t>
  </si>
  <si>
    <t>SHORE BANCSHARES INC</t>
  </si>
  <si>
    <t>UBFO</t>
  </si>
  <si>
    <t>UNITED SECURITY BANKSHARES</t>
  </si>
  <si>
    <t>WLMS</t>
  </si>
  <si>
    <t>WILLIAMS INDUSTRIAL SRVCS GP INC</t>
  </si>
  <si>
    <t>IDT</t>
  </si>
  <si>
    <t>I D T CORP</t>
  </si>
  <si>
    <t>RVP</t>
  </si>
  <si>
    <t>RETRACTABLE TECHNOLOGIES INC</t>
  </si>
  <si>
    <t>BFH</t>
  </si>
  <si>
    <t>BREAD FINANCIAL HOLDINGS INC</t>
  </si>
  <si>
    <t>FIS</t>
  </si>
  <si>
    <t>FIDELITY NATIONAL INFO SVCS INC</t>
  </si>
  <si>
    <t>MDLZ</t>
  </si>
  <si>
    <t>MONDELEZ INTERNATIONAL INC</t>
  </si>
  <si>
    <t>PMF</t>
  </si>
  <si>
    <t>PIMCO MUNICIPAL INC FD</t>
  </si>
  <si>
    <t>PNF</t>
  </si>
  <si>
    <t>PIMCO NEW YORK MUNICIPAL INC FD</t>
  </si>
  <si>
    <t>EQNR</t>
  </si>
  <si>
    <t>EQUINOR A S A</t>
  </si>
  <si>
    <t>WTW</t>
  </si>
  <si>
    <t>WILLIS TOWERS WATSON PUB LTD CO</t>
  </si>
  <si>
    <t>GLBZ</t>
  </si>
  <si>
    <t>GLEN BURNIE BANCORP</t>
  </si>
  <si>
    <t>PRSO</t>
  </si>
  <si>
    <t>PERASO INC</t>
  </si>
  <si>
    <t>AXON</t>
  </si>
  <si>
    <t>AXON ENTERPRISE INC</t>
  </si>
  <si>
    <t>EVBN</t>
  </si>
  <si>
    <t>EVANS BANCORP INC</t>
  </si>
  <si>
    <t>CEQP</t>
  </si>
  <si>
    <t>CRESTWOOD EQUITY PARTNERS LP</t>
  </si>
  <si>
    <t>PDFS</t>
  </si>
  <si>
    <t>P D F SOLUTIONS INC</t>
  </si>
  <si>
    <t>BFK</t>
  </si>
  <si>
    <t>BLACKROCK MUN INCOME TR</t>
  </si>
  <si>
    <t>BNY</t>
  </si>
  <si>
    <t>BLACKROCK N Y MUN INCOME TR</t>
  </si>
  <si>
    <t>HDB</t>
  </si>
  <si>
    <t>H D F C BANK LTD</t>
  </si>
  <si>
    <t>IWS</t>
  </si>
  <si>
    <t>IWP</t>
  </si>
  <si>
    <t>IWR</t>
  </si>
  <si>
    <t>IGV</t>
  </si>
  <si>
    <t>SOXX</t>
  </si>
  <si>
    <t>IGN</t>
  </si>
  <si>
    <t>KFS</t>
  </si>
  <si>
    <t>KINGSWAY FINANCIAL SERVICES INC</t>
  </si>
  <si>
    <t>TAC</t>
  </si>
  <si>
    <t>TRANSALTA CORP</t>
  </si>
  <si>
    <t>ZBH</t>
  </si>
  <si>
    <t>ZIMMER BIOMET HOLDINGS INC</t>
  </si>
  <si>
    <t>ACN</t>
  </si>
  <si>
    <t>ACCENTURE PLC IRELAND</t>
  </si>
  <si>
    <t>GLAD</t>
  </si>
  <si>
    <t>GLADSTONE CAPITAL CORP</t>
  </si>
  <si>
    <t>OMCL</t>
  </si>
  <si>
    <t>OMNICELL INC</t>
  </si>
  <si>
    <t>CP</t>
  </si>
  <si>
    <t>CANADIAN PACIFIC RAILWAY LTD</t>
  </si>
  <si>
    <t>EFA</t>
  </si>
  <si>
    <t>OVV</t>
  </si>
  <si>
    <t>OVINTIV INC</t>
  </si>
  <si>
    <t>BG</t>
  </si>
  <si>
    <t>BUNGE LTD</t>
  </si>
  <si>
    <t>FRO</t>
  </si>
  <si>
    <t>FRONTLINE LTD</t>
  </si>
  <si>
    <t>PLPC</t>
  </si>
  <si>
    <t>PREFORMED LINE PRODUCTS CO</t>
  </si>
  <si>
    <t>CS</t>
  </si>
  <si>
    <t>CREDIT SUISSE GROUP</t>
  </si>
  <si>
    <t>NZF</t>
  </si>
  <si>
    <t>NUVEEN MUNI CREDIT INCOME FD</t>
  </si>
  <si>
    <t>CCRN</t>
  </si>
  <si>
    <t>CROSS COUNTRY HEALTHCARE INC</t>
  </si>
  <si>
    <t>DCTH</t>
  </si>
  <si>
    <t>DELCATH SYSTEMS INC</t>
  </si>
  <si>
    <t>ONCY</t>
  </si>
  <si>
    <t>ONCOLYTICS BIOTECH INC</t>
  </si>
  <si>
    <t>ELV</t>
  </si>
  <si>
    <t>ELEVANCE HEALTH INC</t>
  </si>
  <si>
    <t>EPP</t>
  </si>
  <si>
    <t>IGE</t>
  </si>
  <si>
    <t>JPXN</t>
  </si>
  <si>
    <t>ILF</t>
  </si>
  <si>
    <t>JHX</t>
  </si>
  <si>
    <t>JAMES HARDIE INDUSTRIES PLC</t>
  </si>
  <si>
    <t>PFG</t>
  </si>
  <si>
    <t>PRINCIPAL FINANCIAL GROUP INC</t>
  </si>
  <si>
    <t>DB</t>
  </si>
  <si>
    <t>DEUTSCHE BANK A G</t>
  </si>
  <si>
    <t>SBFG</t>
  </si>
  <si>
    <t>S B FINANCIAL GROUP INC</t>
  </si>
  <si>
    <t>PWOD</t>
  </si>
  <si>
    <t>PENNS WOODS BANCORP INC</t>
  </si>
  <si>
    <t>AMN</t>
  </si>
  <si>
    <t>A M N HEALTHCARE SERVICES INC</t>
  </si>
  <si>
    <t>AYI</t>
  </si>
  <si>
    <t>ACUITY BRANDS INC</t>
  </si>
  <si>
    <t>AAP</t>
  </si>
  <si>
    <t>ADVANCE AUTO PARTS INC</t>
  </si>
  <si>
    <t>BHK</t>
  </si>
  <si>
    <t>BLACKROCK CORE BOND TRUST</t>
  </si>
  <si>
    <t>IXP</t>
  </si>
  <si>
    <t>IXN</t>
  </si>
  <si>
    <t>IXJ</t>
  </si>
  <si>
    <t>IXG</t>
  </si>
  <si>
    <t>IXC</t>
  </si>
  <si>
    <t>KB</t>
  </si>
  <si>
    <t>K B FINANCIAL GROUP INC</t>
  </si>
  <si>
    <t>LYG</t>
  </si>
  <si>
    <t>LLOYDS BANKING GROUP PLC</t>
  </si>
  <si>
    <t>JRS</t>
  </si>
  <si>
    <t>NUVEEN REAL ESTATE INC FD</t>
  </si>
  <si>
    <t>WW</t>
  </si>
  <si>
    <t>W W INTERNATIONAL INC</t>
  </si>
  <si>
    <t>ALR</t>
  </si>
  <si>
    <t>ALERISLIFE INC</t>
  </si>
  <si>
    <t>NMR</t>
  </si>
  <si>
    <t>NOMURA HOLDINGS INC</t>
  </si>
  <si>
    <t>PRU</t>
  </si>
  <si>
    <t>PRUDENTIAL FINANCIAL INC</t>
  </si>
  <si>
    <t>WNEB</t>
  </si>
  <si>
    <t>WESTERN NEW ENGLAND BANCORP INC</t>
  </si>
  <si>
    <t>CNC</t>
  </si>
  <si>
    <t>CENTENE CORP DEL</t>
  </si>
  <si>
    <t>UNB</t>
  </si>
  <si>
    <t>UNION BANKSHARES INC</t>
  </si>
  <si>
    <t>AFB</t>
  </si>
  <si>
    <t>ALLIANCEBERNSTEIN NAT MUN INC FD</t>
  </si>
  <si>
    <t>BCH</t>
  </si>
  <si>
    <t>BANCO DE CHILE</t>
  </si>
  <si>
    <t>VXF</t>
  </si>
  <si>
    <t>SYNA</t>
  </si>
  <si>
    <t>SYNAPTICS INC</t>
  </si>
  <si>
    <t>CCOI</t>
  </si>
  <si>
    <t>COGENT COMMUNICATIONS HLDS INC</t>
  </si>
  <si>
    <t>GME</t>
  </si>
  <si>
    <t>GAMESTOP CORP NEW</t>
  </si>
  <si>
    <t>TCI</t>
  </si>
  <si>
    <t>TRANSCONTINENTAL REALTY INVS INC</t>
  </si>
  <si>
    <t>UCBI</t>
  </si>
  <si>
    <t>UNITED COMMUNITY BANKS INC GA</t>
  </si>
  <si>
    <t>ABG</t>
  </si>
  <si>
    <t>ASBURY AUTOMOTIVE GROUP INC</t>
  </si>
  <si>
    <t>VALE</t>
  </si>
  <si>
    <t>VALE S A</t>
  </si>
  <si>
    <t>NVG</t>
  </si>
  <si>
    <t>NUVEEN AMT FREE MUNI CRED INC FD</t>
  </si>
  <si>
    <t>WEA</t>
  </si>
  <si>
    <t>WESTERN ASSET PREMIER</t>
  </si>
  <si>
    <t>TNP</t>
  </si>
  <si>
    <t>TSAKOS ENERGY NAVIGATION LTD</t>
  </si>
  <si>
    <t>JBLU</t>
  </si>
  <si>
    <t>JETBLUE AIRWAYS CORP</t>
  </si>
  <si>
    <t>BHV</t>
  </si>
  <si>
    <t>BLACKROCK VIRGINIA MUNI BD TR</t>
  </si>
  <si>
    <t>LCI</t>
  </si>
  <si>
    <t>LANNETT CO INC</t>
  </si>
  <si>
    <t>PHT</t>
  </si>
  <si>
    <t>PIONEER HIGH INCOME FUND INC</t>
  </si>
  <si>
    <t>SAP</t>
  </si>
  <si>
    <t>S A P SE</t>
  </si>
  <si>
    <t>CPSI</t>
  </si>
  <si>
    <t>COMPUTER PROGRAMS &amp; SYSTEMS INC</t>
  </si>
  <si>
    <t>NFLX</t>
  </si>
  <si>
    <t>NETFLIX INC</t>
  </si>
  <si>
    <t>OSTK</t>
  </si>
  <si>
    <t>OVERSTOCK COM INC DEL</t>
  </si>
  <si>
    <t>PNFP</t>
  </si>
  <si>
    <t>PINNACLE FINANCIAL PARTNERS INC</t>
  </si>
  <si>
    <t>VRNT</t>
  </si>
  <si>
    <t>VERINT SYSTEMS INC</t>
  </si>
  <si>
    <t>SBS</t>
  </si>
  <si>
    <t>COMPANHIA DE SANEAMENTO BASICO</t>
  </si>
  <si>
    <t>NPO</t>
  </si>
  <si>
    <t>ENPRO INDUSTRIES INC</t>
  </si>
  <si>
    <t>ELOX</t>
  </si>
  <si>
    <t>ELOXX PHARMACEUTICALS INC</t>
  </si>
  <si>
    <t>BGFV</t>
  </si>
  <si>
    <t>BIG 5 SPORTING GOODS CORP</t>
  </si>
  <si>
    <t>HOFT</t>
  </si>
  <si>
    <t>HOOKER FURNISHINGS CORP</t>
  </si>
  <si>
    <t>WTBA</t>
  </si>
  <si>
    <t>WEST BANCORPORATION INC</t>
  </si>
  <si>
    <t>BNS</t>
  </si>
  <si>
    <t>BANK OF NOVA SCOTIA</t>
  </si>
  <si>
    <t>PCK</t>
  </si>
  <si>
    <t>PIMCO CALIFORNIA MUNI INC FD II</t>
  </si>
  <si>
    <t>PML</t>
  </si>
  <si>
    <t>PIMCO MUNICIPAL INCOME FD II</t>
  </si>
  <si>
    <t>PNI</t>
  </si>
  <si>
    <t>PIMCO NEW YORK MUNICIPAL FD II</t>
  </si>
  <si>
    <t>WHG</t>
  </si>
  <si>
    <t>WESTWOOD HOLDINGS GROUP INC</t>
  </si>
  <si>
    <t>TRI</t>
  </si>
  <si>
    <t>THOMSON REUTERS CORP</t>
  </si>
  <si>
    <t>CVGW</t>
  </si>
  <si>
    <t>CALAVO GROWERS INC</t>
  </si>
  <si>
    <t>KIRK</t>
  </si>
  <si>
    <t>KIRKLANDS INC</t>
  </si>
  <si>
    <t>RRGB</t>
  </si>
  <si>
    <t>RED ROBIN GOURMET BURGERS INC</t>
  </si>
  <si>
    <t>RUSHA</t>
  </si>
  <si>
    <t>LYTS</t>
  </si>
  <si>
    <t>L S I INDUSTRIES INC</t>
  </si>
  <si>
    <t>CAE</t>
  </si>
  <si>
    <t>C A E INC</t>
  </si>
  <si>
    <t>SNY</t>
  </si>
  <si>
    <t>SANOFI</t>
  </si>
  <si>
    <t>BANC</t>
  </si>
  <si>
    <t>BANC OF CALIFORNIA INC</t>
  </si>
  <si>
    <t>EIM</t>
  </si>
  <si>
    <t>EATON VANCE MUNICIPAL BD FD</t>
  </si>
  <si>
    <t>ENX</t>
  </si>
  <si>
    <t>EATON VANCE NY MUNICIPAL BD FD</t>
  </si>
  <si>
    <t>EVM</t>
  </si>
  <si>
    <t>EATON VANCE CA MUNICIPAL BD FD</t>
  </si>
  <si>
    <t>ATHE</t>
  </si>
  <si>
    <t>ALTERITY THERAPEUTICS LTD</t>
  </si>
  <si>
    <t>SAIA</t>
  </si>
  <si>
    <t>SAIA INC</t>
  </si>
  <si>
    <t>KMX</t>
  </si>
  <si>
    <t>CARMAX INC</t>
  </si>
  <si>
    <t>NBW</t>
  </si>
  <si>
    <t>NEUBERGER BERMAN CA MUNI FD INC</t>
  </si>
  <si>
    <t>NBO</t>
  </si>
  <si>
    <t>NEUBERGER BERMAN NY MUNI FD INC</t>
  </si>
  <si>
    <t>NBH</t>
  </si>
  <si>
    <t>NEUBERGER BERMAN MUNI FD INC</t>
  </si>
  <si>
    <t>NKG</t>
  </si>
  <si>
    <t>NUVEEN GA QUALITY MUNI INCOME FD</t>
  </si>
  <si>
    <t>JPS</t>
  </si>
  <si>
    <t>NUVEEN PFD &amp; INC SECURITIES FD</t>
  </si>
  <si>
    <t>CMCSA</t>
  </si>
  <si>
    <t>COMCAST CORP NEW</t>
  </si>
  <si>
    <t>WYNN</t>
  </si>
  <si>
    <t>WYNN RESORTS LTD</t>
  </si>
  <si>
    <t>BYM</t>
  </si>
  <si>
    <t>BLACKROCK INSURED MUN INC TR</t>
  </si>
  <si>
    <t>DKS</t>
  </si>
  <si>
    <t>DICKS SPORTING GOODS INC</t>
  </si>
  <si>
    <t>SPEU</t>
  </si>
  <si>
    <t>FEZ</t>
  </si>
  <si>
    <t>NGS</t>
  </si>
  <si>
    <t>NATURAL GAS SERVICES GROUP INC</t>
  </si>
  <si>
    <t>NRP</t>
  </si>
  <si>
    <t>NATURAL RESOURCE PARTNERS L P</t>
  </si>
  <si>
    <t>DS</t>
  </si>
  <si>
    <t>DRIVE SHACK INC</t>
  </si>
  <si>
    <t>PMX</t>
  </si>
  <si>
    <t>PIMCO MUNICIPAL INCOME FD III</t>
  </si>
  <si>
    <t>PZC</t>
  </si>
  <si>
    <t>PIMCO CA MUNICIPAL INCOME FD III</t>
  </si>
  <si>
    <t>PYN</t>
  </si>
  <si>
    <t>PIMCO NY MUNICIPAL INCOME FD III</t>
  </si>
  <si>
    <t>ADRE</t>
  </si>
  <si>
    <t>INVESCO BLDRS INDEX FDS TRUST</t>
  </si>
  <si>
    <t>MMLP</t>
  </si>
  <si>
    <t>MARTIN MIDSTREAM PARTNERS LP</t>
  </si>
  <si>
    <t>CEVA</t>
  </si>
  <si>
    <t>CEVA INC</t>
  </si>
  <si>
    <t>PKBK</t>
  </si>
  <si>
    <t>PARKE BANCORP INC</t>
  </si>
  <si>
    <t>PRAA</t>
  </si>
  <si>
    <t>P R A GROUP INC</t>
  </si>
  <si>
    <t>SAFT</t>
  </si>
  <si>
    <t>SAFETY INSURANCE GROUP INC</t>
  </si>
  <si>
    <t>VBFC</t>
  </si>
  <si>
    <t>VILLAGE BANK AND TRUST FINL CORP</t>
  </si>
  <si>
    <t>FSI</t>
  </si>
  <si>
    <t>FLEXIBLE SOLUTIONS INTL INC</t>
  </si>
  <si>
    <t>HPF</t>
  </si>
  <si>
    <t>JOHN HANCOCK PREFERRED INC FD II</t>
  </si>
  <si>
    <t>NKX</t>
  </si>
  <si>
    <t>NUVEEN CA AMT FREE QU MUN INC FD</t>
  </si>
  <si>
    <t>NRK</t>
  </si>
  <si>
    <t>NUVEEN NY AMT FREE QU MUN INC FD</t>
  </si>
  <si>
    <t>NEA</t>
  </si>
  <si>
    <t>NUVEEN AMT FREE QLTY MUNI INC FD</t>
  </si>
  <si>
    <t>SWBI</t>
  </si>
  <si>
    <t>SMITH &amp; WESSON BRANDS INC</t>
  </si>
  <si>
    <t>ACTG</t>
  </si>
  <si>
    <t>ACACIA RESEARCH CORP</t>
  </si>
  <si>
    <t>EQIX</t>
  </si>
  <si>
    <t>EQUINIX INC</t>
  </si>
  <si>
    <t>GLNG</t>
  </si>
  <si>
    <t>GOLAR L N G LTD</t>
  </si>
  <si>
    <t>FMN</t>
  </si>
  <si>
    <t>FEDERATED HERMES PREM MUN INC FD</t>
  </si>
  <si>
    <t>IAG</t>
  </si>
  <si>
    <t>IAMGOLD CORP</t>
  </si>
  <si>
    <t>TS</t>
  </si>
  <si>
    <t>TENARIS S A</t>
  </si>
  <si>
    <t>STX</t>
  </si>
  <si>
    <t>SEAGATE TECHNOLOGY HOLDINGS PLC</t>
  </si>
  <si>
    <t>FCCO</t>
  </si>
  <si>
    <t>FIRST COMMUNITY CORP SC</t>
  </si>
  <si>
    <t>EGO</t>
  </si>
  <si>
    <t>ELDORADO GOLD CORP NEW</t>
  </si>
  <si>
    <t>FFC</t>
  </si>
  <si>
    <t>FLAHERTY &amp; CRUMRINE PFD INC SECS</t>
  </si>
  <si>
    <t>PFS</t>
  </si>
  <si>
    <t>PROVIDENT FINANCIAL SVCS INC</t>
  </si>
  <si>
    <t>NVEC</t>
  </si>
  <si>
    <t>N V E CORP</t>
  </si>
  <si>
    <t>EAD</t>
  </si>
  <si>
    <t>ALLSPRING INC OPP FUND</t>
  </si>
  <si>
    <t>EZA</t>
  </si>
  <si>
    <t>KGC</t>
  </si>
  <si>
    <t>KINROSS GOLD CORP</t>
  </si>
  <si>
    <t>DMLP</t>
  </si>
  <si>
    <t>DORCHESTER MINERALS LP</t>
  </si>
  <si>
    <t>HSON</t>
  </si>
  <si>
    <t>HUDSON GLOBAL INC</t>
  </si>
  <si>
    <t>IHG</t>
  </si>
  <si>
    <t>INTERCONTINENTAL HOTELS GRP PLC</t>
  </si>
  <si>
    <t>NCV</t>
  </si>
  <si>
    <t>VIRTUS CONV &amp; INCOME FUND</t>
  </si>
  <si>
    <t>JPC</t>
  </si>
  <si>
    <t>NUVEEN PFD &amp; INCOME OPPTYS FUND</t>
  </si>
  <si>
    <t>AVK</t>
  </si>
  <si>
    <t>ADVENT CONVERTIBLE &amp; INCOME FD</t>
  </si>
  <si>
    <t>CUK</t>
  </si>
  <si>
    <t>CARNIVAL PLC</t>
  </si>
  <si>
    <t>EEM</t>
  </si>
  <si>
    <t>PHK</t>
  </si>
  <si>
    <t>PIMCO HIGH INCOME FD</t>
  </si>
  <si>
    <t>HTLF</t>
  </si>
  <si>
    <t>HEARTLAND FINANCIAL USA INC</t>
  </si>
  <si>
    <t>OPHC</t>
  </si>
  <si>
    <t>OPTIMUMBANK HOLDINGS INC</t>
  </si>
  <si>
    <t>HYT</t>
  </si>
  <si>
    <t>BLACKROCK CORP HI YLD FD VI INC</t>
  </si>
  <si>
    <t>EVV</t>
  </si>
  <si>
    <t>EATON VANCE LTD DURATION INC F</t>
  </si>
  <si>
    <t>PWC</t>
  </si>
  <si>
    <t>FORM</t>
  </si>
  <si>
    <t>FORMFACTOR INC</t>
  </si>
  <si>
    <t>MARK</t>
  </si>
  <si>
    <t>REMARK HOLDINGS INC</t>
  </si>
  <si>
    <t>ERC</t>
  </si>
  <si>
    <t>ALLSPRING MULTI-SECTOR INC FD</t>
  </si>
  <si>
    <t>HPS</t>
  </si>
  <si>
    <t>HANCOCK JOHN PFD INCOME FD III</t>
  </si>
  <si>
    <t>JQC</t>
  </si>
  <si>
    <t>NUVEEN CREDIT STRATEGIES INC FD</t>
  </si>
  <si>
    <t>BLW</t>
  </si>
  <si>
    <t>BLACKROCK LTD DURATION INCOME TR</t>
  </si>
  <si>
    <t>CHT</t>
  </si>
  <si>
    <t>CHUNGHWA TELECOM CO LTD</t>
  </si>
  <si>
    <t>NHS</t>
  </si>
  <si>
    <t>NEUBERGER BERMAN HG YD STRAT FD</t>
  </si>
  <si>
    <t>MOH</t>
  </si>
  <si>
    <t>MOLINA HEALTHCARE INC</t>
  </si>
  <si>
    <t>NCZ</t>
  </si>
  <si>
    <t>VIRTUS CONV &amp; INCOME FUND II</t>
  </si>
  <si>
    <t>MHI</t>
  </si>
  <si>
    <t>PIONEER MUNI HIGH INCOME FD INC</t>
  </si>
  <si>
    <t>EHI</t>
  </si>
  <si>
    <t>WESTERN ASSET GLOBAL HIGH INC FD</t>
  </si>
  <si>
    <t>AXS</t>
  </si>
  <si>
    <t>AXIS CAPITAL HOLDINGS LTD</t>
  </si>
  <si>
    <t>TELL</t>
  </si>
  <si>
    <t>TELLURIAN INC</t>
  </si>
  <si>
    <t>CVCO</t>
  </si>
  <si>
    <t>CAVCO INDUSTRIES INC DEL</t>
  </si>
  <si>
    <t>NTGR</t>
  </si>
  <si>
    <t>NETGEAR INC</t>
  </si>
  <si>
    <t>AHT</t>
  </si>
  <si>
    <t>ASHFORD HOSPITALITY TRUST INC</t>
  </si>
  <si>
    <t>FVD</t>
  </si>
  <si>
    <t>FLC</t>
  </si>
  <si>
    <t>FLAHERTY &amp; CRUMRINE TOTAL RET FD</t>
  </si>
  <si>
    <t>FTF</t>
  </si>
  <si>
    <t>FRANKLIN LIMITED DURATION INC TR</t>
  </si>
  <si>
    <t>GPK</t>
  </si>
  <si>
    <t>GRAPHIC PACKAGING HOLDING CO</t>
  </si>
  <si>
    <t>GRP</t>
  </si>
  <si>
    <t>GRANITE REAL ESTATE INVT TRUST</t>
  </si>
  <si>
    <t>PFL</t>
  </si>
  <si>
    <t>PIMCO INCOME STRATEGY FUND</t>
  </si>
  <si>
    <t>GOOD</t>
  </si>
  <si>
    <t>GLADSTONE COMMERCIAL CORP</t>
  </si>
  <si>
    <t>MODV</t>
  </si>
  <si>
    <t>MODIVCARE INC</t>
  </si>
  <si>
    <t>TCBI</t>
  </si>
  <si>
    <t>TEXAS CAPITAL BANCSHARES INC</t>
  </si>
  <si>
    <t>UVSP</t>
  </si>
  <si>
    <t>UNIVEST FINANCIAL CORP</t>
  </si>
  <si>
    <t>BLU</t>
  </si>
  <si>
    <t>BELLUS HEALTH INC</t>
  </si>
  <si>
    <t>CNO</t>
  </si>
  <si>
    <t>C N O FINANCIAL GROUP INC</t>
  </si>
  <si>
    <t>EVT</t>
  </si>
  <si>
    <t>EATON VANCE TAX ADVAN DIV IN FD</t>
  </si>
  <si>
    <t>SHG</t>
  </si>
  <si>
    <t>SHINHAN FINANCIAL GROUP CO LTD</t>
  </si>
  <si>
    <t>WF</t>
  </si>
  <si>
    <t>WOORI FINANCIAL GROUP INC</t>
  </si>
  <si>
    <t>MXC</t>
  </si>
  <si>
    <t>MEXCO ENERGY CORP</t>
  </si>
  <si>
    <t>PAA</t>
  </si>
  <si>
    <t>PLAINS ALL AMERN PIPELINE L P</t>
  </si>
  <si>
    <t>LKQ</t>
  </si>
  <si>
    <t>L K Q CORP</t>
  </si>
  <si>
    <t>ONEQ</t>
  </si>
  <si>
    <t>FIDELITY COMMONWEALTH TRUST</t>
  </si>
  <si>
    <t>ANIP</t>
  </si>
  <si>
    <t>A N I PHARMACEUTICALS INC</t>
  </si>
  <si>
    <t>CRI</t>
  </si>
  <si>
    <t>CARTERS INC</t>
  </si>
  <si>
    <t>FRA</t>
  </si>
  <si>
    <t>BLACKROCK FLOATING RT INC STRAT</t>
  </si>
  <si>
    <t>IYT</t>
  </si>
  <si>
    <t>NRO</t>
  </si>
  <si>
    <t>NEUBERGER BERMAN REAL ESTATE SEC</t>
  </si>
  <si>
    <t>MAV</t>
  </si>
  <si>
    <t>PIONEER MUNI HIGH INC ADV FD INC</t>
  </si>
  <si>
    <t>CIDM</t>
  </si>
  <si>
    <t>CINEDIGM CORP</t>
  </si>
  <si>
    <t>APYX</t>
  </si>
  <si>
    <t>APYX MEDICAL CORP</t>
  </si>
  <si>
    <t>DVY</t>
  </si>
  <si>
    <t>NMZ</t>
  </si>
  <si>
    <t>NUVEEN MUNICIPAL HIGH INC OP FD</t>
  </si>
  <si>
    <t>OMEX</t>
  </si>
  <si>
    <t>ODYSSEY MARINE EXPLORATION INC</t>
  </si>
  <si>
    <t>SNX</t>
  </si>
  <si>
    <t>TD SYNNEX CORP</t>
  </si>
  <si>
    <t>CONN</t>
  </si>
  <si>
    <t>CONNS INC</t>
  </si>
  <si>
    <t>MGRC</t>
  </si>
  <si>
    <t>MCGRATH RENTCORP</t>
  </si>
  <si>
    <t>NXST</t>
  </si>
  <si>
    <t>NEXSTAR MEDIA GROUP INC</t>
  </si>
  <si>
    <t>OXSQ</t>
  </si>
  <si>
    <t>OXFORD SQUARE CAPITAL CORP</t>
  </si>
  <si>
    <t>ADEA</t>
  </si>
  <si>
    <t>ADEIA INC</t>
  </si>
  <si>
    <t>DZSI</t>
  </si>
  <si>
    <t>D Z S INC</t>
  </si>
  <si>
    <t>TCOM</t>
  </si>
  <si>
    <t>TRIP COM GROUP LTD</t>
  </si>
  <si>
    <t>MEIP</t>
  </si>
  <si>
    <t>M E I PHARMA INC</t>
  </si>
  <si>
    <t>TZOO</t>
  </si>
  <si>
    <t>TRAVELZOO</t>
  </si>
  <si>
    <t>GBLI</t>
  </si>
  <si>
    <t>GLOBAL INDEMNITY GROUP LLC</t>
  </si>
  <si>
    <t>AEL</t>
  </si>
  <si>
    <t>AMERICAN EQUITY INVT LIFE HLDG C</t>
  </si>
  <si>
    <t>CKX</t>
  </si>
  <si>
    <t>C K X LANDS INC</t>
  </si>
  <si>
    <t>CMP</t>
  </si>
  <si>
    <t>COMPASS MINERALS INTL INC</t>
  </si>
  <si>
    <t>KRO</t>
  </si>
  <si>
    <t>KRONOS WORLDWIDE INC</t>
  </si>
  <si>
    <t>NNI</t>
  </si>
  <si>
    <t>NELNET INC</t>
  </si>
  <si>
    <t>NG</t>
  </si>
  <si>
    <t>NOVAGOLD RESOURCES INC</t>
  </si>
  <si>
    <t>PIPR</t>
  </si>
  <si>
    <t>PIPER SANDLER COMPANIES</t>
  </si>
  <si>
    <t>EMD</t>
  </si>
  <si>
    <t>WESTERN ASSET EMERG MKTS DEBT FD</t>
  </si>
  <si>
    <t>TPX</t>
  </si>
  <si>
    <t>TEMPUR SEALY INTERNATIONAL INC</t>
  </si>
  <si>
    <t>UTI</t>
  </si>
  <si>
    <t>UNIVERSAL TECHNICAL INSTITUTE IN</t>
  </si>
  <si>
    <t>AUY</t>
  </si>
  <si>
    <t>YAMANA GOLD INC</t>
  </si>
  <si>
    <t>ETG</t>
  </si>
  <si>
    <t>EATON VANCE TAX ADV GLOB DIV INC</t>
  </si>
  <si>
    <t>APLD</t>
  </si>
  <si>
    <t>APPLIED DIGITAL CORP</t>
  </si>
  <si>
    <t>ITOT</t>
  </si>
  <si>
    <t>VCR</t>
  </si>
  <si>
    <t>VANGUARD SECTOR INDEX FUNDS</t>
  </si>
  <si>
    <t>VDC</t>
  </si>
  <si>
    <t>VFH</t>
  </si>
  <si>
    <t>VHT</t>
  </si>
  <si>
    <t>VGT</t>
  </si>
  <si>
    <t>VAW</t>
  </si>
  <si>
    <t>VPU</t>
  </si>
  <si>
    <t>VBK</t>
  </si>
  <si>
    <t>VBR</t>
  </si>
  <si>
    <t>VO</t>
  </si>
  <si>
    <t>VV</t>
  </si>
  <si>
    <t>VUG</t>
  </si>
  <si>
    <t>VTV</t>
  </si>
  <si>
    <t>VB</t>
  </si>
  <si>
    <t>PETS</t>
  </si>
  <si>
    <t>PETMED EXPRESS INC</t>
  </si>
  <si>
    <t>DVAX</t>
  </si>
  <si>
    <t>DYNAVAX TECHNOLOGIES CORP</t>
  </si>
  <si>
    <t>ONCT</t>
  </si>
  <si>
    <t>ONCTERNAL THERAPEUTICS INC</t>
  </si>
  <si>
    <t>HTH</t>
  </si>
  <si>
    <t>HILLTOP HOLDINGS INC</t>
  </si>
  <si>
    <t>AIZ</t>
  </si>
  <si>
    <t>ASSURANT INC</t>
  </si>
  <si>
    <t>IGR</t>
  </si>
  <si>
    <t>CBRE GLOBAL REAL ESTATE INC FD</t>
  </si>
  <si>
    <t>SCD</t>
  </si>
  <si>
    <t>L M P CAPITAL &amp; INCOME FUND INC</t>
  </si>
  <si>
    <t>TYG</t>
  </si>
  <si>
    <t>TORTOISE ENERGY INFRASTRUCT CORP</t>
  </si>
  <si>
    <t>UTF</t>
  </si>
  <si>
    <t>COHEN &amp; STEERS INFRA FD INC</t>
  </si>
  <si>
    <t>MFD</t>
  </si>
  <si>
    <t>MACQUARIE FIRST TR GLOB INFRASTR</t>
  </si>
  <si>
    <t>NRG</t>
  </si>
  <si>
    <t>N R G ENERGY INC</t>
  </si>
  <si>
    <t>JFR</t>
  </si>
  <si>
    <t>NUVEEN FLOATING RATE INCOME FUND</t>
  </si>
  <si>
    <t>COHN</t>
  </si>
  <si>
    <t>COHEN &amp; CO INC NEW</t>
  </si>
  <si>
    <t>CUTR</t>
  </si>
  <si>
    <t>CUTERA INC</t>
  </si>
  <si>
    <t>CVCY</t>
  </si>
  <si>
    <t>CENTRAL VALLEY COMM BANCORP</t>
  </si>
  <si>
    <t>MCHX</t>
  </si>
  <si>
    <t>MARCHEX INC</t>
  </si>
  <si>
    <t>SBNY</t>
  </si>
  <si>
    <t>SIGNATURE BANK NEW YORK N Y</t>
  </si>
  <si>
    <t>SBRA</t>
  </si>
  <si>
    <t>SABRA HEALTHCARE REIT INC</t>
  </si>
  <si>
    <t>UCTT</t>
  </si>
  <si>
    <t>ULTRA CLEAN HOLDINGS INC</t>
  </si>
  <si>
    <t>CYCC</t>
  </si>
  <si>
    <t>CYCLACEL PHARMACEUTICALS INC</t>
  </si>
  <si>
    <t>SVRA</t>
  </si>
  <si>
    <t>SAVARA INC</t>
  </si>
  <si>
    <t>ABR</t>
  </si>
  <si>
    <t>ARBOR REALTY TRUST INC</t>
  </si>
  <si>
    <t>ETO</t>
  </si>
  <si>
    <t>EATON VANCE TAX ADV GLOB DIV OPP</t>
  </si>
  <si>
    <t>ERH</t>
  </si>
  <si>
    <t>ALLSPRING UTILS &amp; HIGH INC FD</t>
  </si>
  <si>
    <t>LGI</t>
  </si>
  <si>
    <t>LAZARD GLOB TOT RET &amp; INC FD INC</t>
  </si>
  <si>
    <t>SA</t>
  </si>
  <si>
    <t>SEABRIDGE GOLD INC</t>
  </si>
  <si>
    <t>AGO</t>
  </si>
  <si>
    <t>ASSURED GUARANTY LTD</t>
  </si>
  <si>
    <t>MFIC</t>
  </si>
  <si>
    <t>MIDCAP FINANCIAL INVESTMENT CORP</t>
  </si>
  <si>
    <t>CORT</t>
  </si>
  <si>
    <t>CORCEPT THERAPEUTICS INC</t>
  </si>
  <si>
    <t>CYTK</t>
  </si>
  <si>
    <t>CYTOKINETICS INC</t>
  </si>
  <si>
    <t>FCT</t>
  </si>
  <si>
    <t>FIRST TRUST SR FLTG RT INC FD II</t>
  </si>
  <si>
    <t>GLU</t>
  </si>
  <si>
    <t>GABELLI GLOBAL UTIL &amp; INCOME TR</t>
  </si>
  <si>
    <t>GNW</t>
  </si>
  <si>
    <t>GENWORTH FINANCIAL INC</t>
  </si>
  <si>
    <t>GHL</t>
  </si>
  <si>
    <t>GREENHILL &amp; CO INC</t>
  </si>
  <si>
    <t>OGEN</t>
  </si>
  <si>
    <t>ORAGENICS INC</t>
  </si>
  <si>
    <t>XPO</t>
  </si>
  <si>
    <t>X P O INC</t>
  </si>
  <si>
    <t>ACAD</t>
  </si>
  <si>
    <t>ACADIA PHARMACEUTICALS</t>
  </si>
  <si>
    <t>ALNY</t>
  </si>
  <si>
    <t>ALNYLAM PHARMACEUTICALS INC</t>
  </si>
  <si>
    <t>ANGO</t>
  </si>
  <si>
    <t>ANGIODYNAMICS INC</t>
  </si>
  <si>
    <t>NUVA</t>
  </si>
  <si>
    <t>NUVASIVE INC</t>
  </si>
  <si>
    <t>SP</t>
  </si>
  <si>
    <t>S P PLUS CORP</t>
  </si>
  <si>
    <t>CBRE</t>
  </si>
  <si>
    <t>C B R E GROUP INC</t>
  </si>
  <si>
    <t>FEN</t>
  </si>
  <si>
    <t>FIRST TRUST ENERGY INC &amp; GR FD</t>
  </si>
  <si>
    <t>MGI</t>
  </si>
  <si>
    <t>MONEYGRAM INTERNATIONAL INC</t>
  </si>
  <si>
    <t>NYMT</t>
  </si>
  <si>
    <t>NEW YORK MORTGAGE TRUST INC</t>
  </si>
  <si>
    <t>CRM</t>
  </si>
  <si>
    <t>SALESFORCE INC</t>
  </si>
  <si>
    <t>SFL</t>
  </si>
  <si>
    <t>S F L CORP LTD</t>
  </si>
  <si>
    <t>STRR</t>
  </si>
  <si>
    <t>STAR EQUITY HOLDINGS INC</t>
  </si>
  <si>
    <t>LBTYA</t>
  </si>
  <si>
    <t>LIBERTY GLOBAL PLC</t>
  </si>
  <si>
    <t>LBTYB</t>
  </si>
  <si>
    <t>GLV</t>
  </si>
  <si>
    <t>CLOUGH GLOBAL DIV &amp; INCOME FUND</t>
  </si>
  <si>
    <t>DPZ</t>
  </si>
  <si>
    <t>DOMINOS PIZZA INC</t>
  </si>
  <si>
    <t>ENS</t>
  </si>
  <si>
    <t>ENERSYS</t>
  </si>
  <si>
    <t>HEP</t>
  </si>
  <si>
    <t>HOLLY ENERGY PARTNERS L P</t>
  </si>
  <si>
    <t>ILCG</t>
  </si>
  <si>
    <t>ILCB</t>
  </si>
  <si>
    <t>ILCV</t>
  </si>
  <si>
    <t>IMCB</t>
  </si>
  <si>
    <t>IMCG</t>
  </si>
  <si>
    <t>IMCV</t>
  </si>
  <si>
    <t>ISCB</t>
  </si>
  <si>
    <t>ISCG</t>
  </si>
  <si>
    <t>ISCV</t>
  </si>
  <si>
    <t>LPL</t>
  </si>
  <si>
    <t>L G DISPLAY CO LTD</t>
  </si>
  <si>
    <t>MCN</t>
  </si>
  <si>
    <t>MADISON COVERED CALL &amp; EQ STR FD</t>
  </si>
  <si>
    <t>JRO</t>
  </si>
  <si>
    <t>NUVEEN FLOATING RATE INC OPP FD</t>
  </si>
  <si>
    <t>BLKB</t>
  </si>
  <si>
    <t>BLACKBAUD INC</t>
  </si>
  <si>
    <t>MNKD</t>
  </si>
  <si>
    <t>MANNKIND CORP</t>
  </si>
  <si>
    <t>NURO</t>
  </si>
  <si>
    <t>NEUROMETRIX INC</t>
  </si>
  <si>
    <t>PSEC</t>
  </si>
  <si>
    <t>PROSPECT CAPITAL CORP</t>
  </si>
  <si>
    <t>TOPS</t>
  </si>
  <si>
    <t>TOP SHIPS INC</t>
  </si>
  <si>
    <t>BGT</t>
  </si>
  <si>
    <t>BLACKROCK FLOATING RATE INC TR</t>
  </si>
  <si>
    <t>CNS</t>
  </si>
  <si>
    <t>COHEN &amp; STEERS INC</t>
  </si>
  <si>
    <t>EXR</t>
  </si>
  <si>
    <t>EXTRA SPACE STORAGE INC</t>
  </si>
  <si>
    <t>FFA</t>
  </si>
  <si>
    <t>FIRST TRUST ENHANCED EQ INC FUND</t>
  </si>
  <si>
    <t>KRG</t>
  </si>
  <si>
    <t>KITE REALTY GROUP TRUST</t>
  </si>
  <si>
    <t>WLK</t>
  </si>
  <si>
    <t>WESTLAKE CORP</t>
  </si>
  <si>
    <t>CAAS</t>
  </si>
  <si>
    <t>CHINA AUTOMOTIVE SYSTEMS INC</t>
  </si>
  <si>
    <t>CVGI</t>
  </si>
  <si>
    <t>COMMERCIAL VEHICLE GROUP INC</t>
  </si>
  <si>
    <t>GOOGL</t>
  </si>
  <si>
    <t>STXS</t>
  </si>
  <si>
    <t>STEREOTAXIS INC</t>
  </si>
  <si>
    <t>NEN</t>
  </si>
  <si>
    <t>NEW ENGLAND REALTY ASSOC L P</t>
  </si>
  <si>
    <t>KYN</t>
  </si>
  <si>
    <t>KAYNE ANDERSON ENERGY INFR FD IN</t>
  </si>
  <si>
    <t>TTM</t>
  </si>
  <si>
    <t>TATA MOTORS LTD</t>
  </si>
  <si>
    <t>VDE</t>
  </si>
  <si>
    <t>VIS</t>
  </si>
  <si>
    <t>VOX</t>
  </si>
  <si>
    <t>VNQ</t>
  </si>
  <si>
    <t>BECN</t>
  </si>
  <si>
    <t>BEACON ROOFING SUPPLY INC</t>
  </si>
  <si>
    <t>SFST</t>
  </si>
  <si>
    <t>SOUTHERN FIRST BANCSHARES INC</t>
  </si>
  <si>
    <t>BBW</t>
  </si>
  <si>
    <t>BUILD A BEAR WORKSHOP INC</t>
  </si>
  <si>
    <t>DLR</t>
  </si>
  <si>
    <t>DIGITAL REALTY TRUST INC</t>
  </si>
  <si>
    <t>EOI</t>
  </si>
  <si>
    <t>EATON VANCE ENHANCED EQU INC FD</t>
  </si>
  <si>
    <t>ONTO</t>
  </si>
  <si>
    <t>ONTO INNOVATION INC</t>
  </si>
  <si>
    <t>FXI</t>
  </si>
  <si>
    <t>MOS</t>
  </si>
  <si>
    <t>MOSAIC CO NEW</t>
  </si>
  <si>
    <t>BXMX</t>
  </si>
  <si>
    <t>NUVEEN S P 500 BUY WRITE INC FD</t>
  </si>
  <si>
    <t>PFN</t>
  </si>
  <si>
    <t>PIMCO INCOME STRATEGY FUND II</t>
  </si>
  <si>
    <t>SHO</t>
  </si>
  <si>
    <t>SUNSTONE HOTEL INVESTORS INC NEW</t>
  </si>
  <si>
    <t>CUBE</t>
  </si>
  <si>
    <t>CUBESMART</t>
  </si>
  <si>
    <t>ADES</t>
  </si>
  <si>
    <t>ADVANCED EMISSIONS SOLUTIONS INC</t>
  </si>
  <si>
    <t>HURN</t>
  </si>
  <si>
    <t>HURON CONSULTING GROUP INC</t>
  </si>
  <si>
    <t>INVA</t>
  </si>
  <si>
    <t>THERAVANCE INC</t>
  </si>
  <si>
    <t>TXRH</t>
  </si>
  <si>
    <t>TEXAS ROADHOUSE INC</t>
  </si>
  <si>
    <t>FENC</t>
  </si>
  <si>
    <t>FENNEC PHARMACEUTICALS INC</t>
  </si>
  <si>
    <t>ITCB</t>
  </si>
  <si>
    <t>ITAU CORPBANCA</t>
  </si>
  <si>
    <t>NGD</t>
  </si>
  <si>
    <t>NEW GOLD INC</t>
  </si>
  <si>
    <t>FAM</t>
  </si>
  <si>
    <t>FIRST TRUST ABRDN GLB OPP INC FD</t>
  </si>
  <si>
    <t>HALO</t>
  </si>
  <si>
    <t>HALOZYME THERAPEUTICS INC</t>
  </si>
  <si>
    <t>NAK</t>
  </si>
  <si>
    <t>NORTHERN DYNASTY MINERALS LTD</t>
  </si>
  <si>
    <t>ORA</t>
  </si>
  <si>
    <t>ORMAT TECHNOLOGIES INC</t>
  </si>
  <si>
    <t>GLD</t>
  </si>
  <si>
    <t>SPDR GOLD TRUST</t>
  </si>
  <si>
    <t>MKTX</t>
  </si>
  <si>
    <t>MARKETAXESS HLDGS INC</t>
  </si>
  <si>
    <t>MPWR</t>
  </si>
  <si>
    <t>MONOLITHIC PWR SYS INC</t>
  </si>
  <si>
    <t>NWE</t>
  </si>
  <si>
    <t>NORTHWESTERN CORP</t>
  </si>
  <si>
    <t>SPOK</t>
  </si>
  <si>
    <t>SPOK HOLDINGS INC</t>
  </si>
  <si>
    <t>ATLO</t>
  </si>
  <si>
    <t>AMES NATL CORP</t>
  </si>
  <si>
    <t>CHCI</t>
  </si>
  <si>
    <t>COMSTOCK HOLDING COMPANIES INC</t>
  </si>
  <si>
    <t>NCTY</t>
  </si>
  <si>
    <t>THE9 LTD</t>
  </si>
  <si>
    <t>TBBK</t>
  </si>
  <si>
    <t>BANCORP INC</t>
  </si>
  <si>
    <t>BGR</t>
  </si>
  <si>
    <t>BLACKROCK ENERGY &amp; RESOURCES TR</t>
  </si>
  <si>
    <t>BXC</t>
  </si>
  <si>
    <t>BLUELINX HOLDINGS INC</t>
  </si>
  <si>
    <t>LVS</t>
  </si>
  <si>
    <t>LAS VEGAS SANDS CORP</t>
  </si>
  <si>
    <t>SOHO</t>
  </si>
  <si>
    <t>SOTHERLY HOTELS INC</t>
  </si>
  <si>
    <t>PEY</t>
  </si>
  <si>
    <t>PGJ</t>
  </si>
  <si>
    <t>HLF</t>
  </si>
  <si>
    <t>HERBALIFE NUTRITION LTD</t>
  </si>
  <si>
    <t>CE</t>
  </si>
  <si>
    <t>CELANESE CORP DEL</t>
  </si>
  <si>
    <t>EOS</t>
  </si>
  <si>
    <t>EATON VANCE ENHANC EQU INC FD II</t>
  </si>
  <si>
    <t>IAU</t>
  </si>
  <si>
    <t>SUSA</t>
  </si>
  <si>
    <t>WTI</t>
  </si>
  <si>
    <t>W &amp; T OFFSHORE INC</t>
  </si>
  <si>
    <t>CZNC</t>
  </si>
  <si>
    <t>CITIZENS &amp; NORTHERN CORP</t>
  </si>
  <si>
    <t>PTE</t>
  </si>
  <si>
    <t>POLARITYTE INC</t>
  </si>
  <si>
    <t>EYPT</t>
  </si>
  <si>
    <t>EYEPOINT PHARMACEUTICALS INC</t>
  </si>
  <si>
    <t>SMMF</t>
  </si>
  <si>
    <t>SUMMIT FINANCIAL GROUP INC</t>
  </si>
  <si>
    <t>ARC</t>
  </si>
  <si>
    <t>A R C DOCUMENTS SOLUTIONS INC</t>
  </si>
  <si>
    <t>DLB</t>
  </si>
  <si>
    <t>DOLBY LABORATORIES INC</t>
  </si>
  <si>
    <t>EVG</t>
  </si>
  <si>
    <t>EATON VANCE SHORT DUR DIV INC FD</t>
  </si>
  <si>
    <t>HUN</t>
  </si>
  <si>
    <t>HUNTSMAN CORP</t>
  </si>
  <si>
    <t>PBH</t>
  </si>
  <si>
    <t>PRESTIGE CONSUMER HEALTHCARE INC</t>
  </si>
  <si>
    <t>MNTX</t>
  </si>
  <si>
    <t>MANITEX INTERNATIONAL INC</t>
  </si>
  <si>
    <t>WEX</t>
  </si>
  <si>
    <t>W E X INC</t>
  </si>
  <si>
    <t>EBTC</t>
  </si>
  <si>
    <t>ENTERPRISE BANCORP INC</t>
  </si>
  <si>
    <t>EFSC</t>
  </si>
  <si>
    <t>ENTERPRISE FINANCIAL SVCS CORP</t>
  </si>
  <si>
    <t>GRVY</t>
  </si>
  <si>
    <t>GRAVITY CO LTD</t>
  </si>
  <si>
    <t>KRNY</t>
  </si>
  <si>
    <t>KEARNY FINANCIAL CORP NEW</t>
  </si>
  <si>
    <t>NDAQ</t>
  </si>
  <si>
    <t>NASDAQ INC</t>
  </si>
  <si>
    <t>PFBC</t>
  </si>
  <si>
    <t>PREFERRED BANK LOS ANGELES</t>
  </si>
  <si>
    <t>MTEM</t>
  </si>
  <si>
    <t>MOLECULAR TEMPLATES INC</t>
  </si>
  <si>
    <t>ULH</t>
  </si>
  <si>
    <t>UNIVERSAL LOGISTICS HOLDINGS INC</t>
  </si>
  <si>
    <t>BME</t>
  </si>
  <si>
    <t>BLACKROCK HEALTH SCIENCES TRUST</t>
  </si>
  <si>
    <t>INUV</t>
  </si>
  <si>
    <t>INUVO INC</t>
  </si>
  <si>
    <t>GGN</t>
  </si>
  <si>
    <t>GAMCO GLBL GOLD NAT RES &amp; INC TR</t>
  </si>
  <si>
    <t>PBW</t>
  </si>
  <si>
    <t>PWB</t>
  </si>
  <si>
    <t>PWV</t>
  </si>
  <si>
    <t>XMMO</t>
  </si>
  <si>
    <t>XSVM</t>
  </si>
  <si>
    <t>XSMO</t>
  </si>
  <si>
    <t>XMVM</t>
  </si>
  <si>
    <t>DSX</t>
  </si>
  <si>
    <t>DIANA SHIPPING INC</t>
  </si>
  <si>
    <t>AX</t>
  </si>
  <si>
    <t>AXOS FINANCIAL INC</t>
  </si>
  <si>
    <t>KFFB</t>
  </si>
  <si>
    <t>KENTUCKY FIRST FEDERAL BANCORP</t>
  </si>
  <si>
    <t>AYRO</t>
  </si>
  <si>
    <t>AYRO INC</t>
  </si>
  <si>
    <t>GLQ</t>
  </si>
  <si>
    <t>CLOUGH GLOBAL EQUITY FUND</t>
  </si>
  <si>
    <t>ETB</t>
  </si>
  <si>
    <t>EATON VANCE TAX MNGD BUY WR INC</t>
  </si>
  <si>
    <t>DXCM</t>
  </si>
  <si>
    <t>DEXCOM INC</t>
  </si>
  <si>
    <t>RAIL</t>
  </si>
  <si>
    <t>FREIGHTCAR AMERICA INC</t>
  </si>
  <si>
    <t>BOE</t>
  </si>
  <si>
    <t>BLACKROCK ENHANCED GLOBAL DIV TR</t>
  </si>
  <si>
    <t>JVA</t>
  </si>
  <si>
    <t>COFFEE HOLDING CO INC</t>
  </si>
  <si>
    <t>DYAI</t>
  </si>
  <si>
    <t>DYADIC INTERNATIONAL INC</t>
  </si>
  <si>
    <t>FMY</t>
  </si>
  <si>
    <t>FIRST TRUST MORTGAGE INCOME FUND</t>
  </si>
  <si>
    <t>PGP</t>
  </si>
  <si>
    <t>PIMCO GLOBAL STOCKSPLUS &amp; INC FD</t>
  </si>
  <si>
    <t>TRX</t>
  </si>
  <si>
    <t>TRX GOLD CORP</t>
  </si>
  <si>
    <t>LAZ</t>
  </si>
  <si>
    <t>LAZARD LTD</t>
  </si>
  <si>
    <t>CTRN</t>
  </si>
  <si>
    <t>CITI TRENDS INC</t>
  </si>
  <si>
    <t>MORN</t>
  </si>
  <si>
    <t>MORNINGSTAR INC</t>
  </si>
  <si>
    <t>PLBC</t>
  </si>
  <si>
    <t>PLUMAS BANCORP</t>
  </si>
  <si>
    <t>ZUMZ</t>
  </si>
  <si>
    <t>ZUMIEZ INC</t>
  </si>
  <si>
    <t>ATSG</t>
  </si>
  <si>
    <t>AIR TRANSPORT SERVICES GROUP INC</t>
  </si>
  <si>
    <t>BFIN</t>
  </si>
  <si>
    <t>BANKFINACIAL CORP</t>
  </si>
  <si>
    <t>BLDR</t>
  </si>
  <si>
    <t>BUILDERS FIRSTSOURCE INC</t>
  </si>
  <si>
    <t>EGLE</t>
  </si>
  <si>
    <t>EAGLE BULK SHIPPING INC</t>
  </si>
  <si>
    <t>HTGC</t>
  </si>
  <si>
    <t>HERCULES CAPITAL INC</t>
  </si>
  <si>
    <t>LHCG</t>
  </si>
  <si>
    <t>L H C GROUP</t>
  </si>
  <si>
    <t>LINC</t>
  </si>
  <si>
    <t>LINCOLN EDUCATIONAL SVCS CORP</t>
  </si>
  <si>
    <t>SIMO</t>
  </si>
  <si>
    <t>SILICON MOTION TECHNOLOGY CORP</t>
  </si>
  <si>
    <t>DBI</t>
  </si>
  <si>
    <t>DESIGNER BRANDS INC</t>
  </si>
  <si>
    <t>ETV</t>
  </si>
  <si>
    <t>EATON VANCE TAX MAN BUY WR OPP F</t>
  </si>
  <si>
    <t>FSP</t>
  </si>
  <si>
    <t>FRANKLIN STREET PROPERTIES CORP</t>
  </si>
  <si>
    <t>OSK</t>
  </si>
  <si>
    <t>OSHKOSH CORP</t>
  </si>
  <si>
    <t>PEJ</t>
  </si>
  <si>
    <t>PSJ</t>
  </si>
  <si>
    <t>PSI</t>
  </si>
  <si>
    <t>PJP</t>
  </si>
  <si>
    <t>PXQ</t>
  </si>
  <si>
    <t>PBS</t>
  </si>
  <si>
    <t>PBJ</t>
  </si>
  <si>
    <t>PBE</t>
  </si>
  <si>
    <t>THS</t>
  </si>
  <si>
    <t>TREEHOUSE FOODS INC</t>
  </si>
  <si>
    <t>WAL</t>
  </si>
  <si>
    <t>WESTERN ALLIANCE BANCORPORATION</t>
  </si>
  <si>
    <t>FTK</t>
  </si>
  <si>
    <t>FLOTEK INDUSTRIES INC</t>
  </si>
  <si>
    <t>MPW</t>
  </si>
  <si>
    <t>MEDICAL PROPERTIES TRUST INC</t>
  </si>
  <si>
    <t>SHEL</t>
  </si>
  <si>
    <t>SHELL PLC</t>
  </si>
  <si>
    <t>WPM</t>
  </si>
  <si>
    <t>WHEATON PRECIOUS METALS CORP</t>
  </si>
  <si>
    <t>CNSL</t>
  </si>
  <si>
    <t>CONSOLIDATED COMMS HLDGS INC</t>
  </si>
  <si>
    <t>EXPE</t>
  </si>
  <si>
    <t>EXPEDIA GROUP INC</t>
  </si>
  <si>
    <t>ACCO</t>
  </si>
  <si>
    <t>A C C O BRANDS CORP</t>
  </si>
  <si>
    <t>CF</t>
  </si>
  <si>
    <t>C F INDUSTRIES HOLDINGS INC</t>
  </si>
  <si>
    <t>IWC</t>
  </si>
  <si>
    <t>EFV</t>
  </si>
  <si>
    <t>EFG</t>
  </si>
  <si>
    <t>MGU</t>
  </si>
  <si>
    <t>MACQUARIE GLOBAL INFR TOT RET FD</t>
  </si>
  <si>
    <t>STN</t>
  </si>
  <si>
    <t>STANTEC INC</t>
  </si>
  <si>
    <t>ATCO</t>
  </si>
  <si>
    <t>ATLAS CORP</t>
  </si>
  <si>
    <t>ATRC</t>
  </si>
  <si>
    <t>ATRICURE INC</t>
  </si>
  <si>
    <t>BIDU</t>
  </si>
  <si>
    <t>BAIDU INC</t>
  </si>
  <si>
    <t>LBTYK</t>
  </si>
  <si>
    <t>OFLX</t>
  </si>
  <si>
    <t>OMEGA FLEX INC</t>
  </si>
  <si>
    <t>RBC</t>
  </si>
  <si>
    <t>R B C BEARINGS INC</t>
  </si>
  <si>
    <t>RUTH</t>
  </si>
  <si>
    <t>RUTHS HOSPITALITY GROUP INC</t>
  </si>
  <si>
    <t>LSAK</t>
  </si>
  <si>
    <t>LESAKA TECHNOLOGIES INC</t>
  </si>
  <si>
    <t>VTI</t>
  </si>
  <si>
    <t>AMP</t>
  </si>
  <si>
    <t>AMERIPRISE FINANCIAL INC</t>
  </si>
  <si>
    <t>ETW</t>
  </si>
  <si>
    <t>EATON VANCE TAX MAN GLBL BUY WR</t>
  </si>
  <si>
    <t>FDM</t>
  </si>
  <si>
    <t>EVRI</t>
  </si>
  <si>
    <t>EVERI HOLDINGS INC</t>
  </si>
  <si>
    <t>GLP</t>
  </si>
  <si>
    <t>GLOBAL PARTNERS LP</t>
  </si>
  <si>
    <t>PID</t>
  </si>
  <si>
    <t>PFM</t>
  </si>
  <si>
    <t>GENE</t>
  </si>
  <si>
    <t>GENETIC TECHNOLOGIES LTD</t>
  </si>
  <si>
    <t>ITRN</t>
  </si>
  <si>
    <t>ITURAN LOCATION &amp; CONTROL LTD</t>
  </si>
  <si>
    <t>VIRX</t>
  </si>
  <si>
    <t>VIRACTA THERAPEUTICS INC</t>
  </si>
  <si>
    <t>CMPR</t>
  </si>
  <si>
    <t>CIMPRESS PLC</t>
  </si>
  <si>
    <t>XTLB</t>
  </si>
  <si>
    <t>X T L BIOPHARMACEUTICALS LTD</t>
  </si>
  <si>
    <t>EGF</t>
  </si>
  <si>
    <t>BLACKROCK ENHANCED GOVT FD INC</t>
  </si>
  <si>
    <t>ALT</t>
  </si>
  <si>
    <t>ALTIMMUNE INC</t>
  </si>
  <si>
    <t>IGA</t>
  </si>
  <si>
    <t>VOYA GLOBAL ADV &amp; PREM OPP FUND</t>
  </si>
  <si>
    <t>PUI</t>
  </si>
  <si>
    <t>PXJ</t>
  </si>
  <si>
    <t>PXE</t>
  </si>
  <si>
    <t>PKB</t>
  </si>
  <si>
    <t>PPA</t>
  </si>
  <si>
    <t>DHT</t>
  </si>
  <si>
    <t>D H T HOLDINGS INC</t>
  </si>
  <si>
    <t>FBIZ</t>
  </si>
  <si>
    <t>FIRST BUSINESS FINL SVCS INC</t>
  </si>
  <si>
    <t>GASS</t>
  </si>
  <si>
    <t>STEALTHGAS INC</t>
  </si>
  <si>
    <t>SSKN</t>
  </si>
  <si>
    <t>STRATA SKIN SCIENCES INC</t>
  </si>
  <si>
    <t>WSBF</t>
  </si>
  <si>
    <t>WATERSTONE FINANCIAL INC NEW</t>
  </si>
  <si>
    <t>NM</t>
  </si>
  <si>
    <t>NAVIOS MARITIME HOLDINGS INC</t>
  </si>
  <si>
    <t>IRBT</t>
  </si>
  <si>
    <t>IROBOT CORP</t>
  </si>
  <si>
    <t>OIIM</t>
  </si>
  <si>
    <t>O2MICRO INTERNATIONAL LTD</t>
  </si>
  <si>
    <t>SEED</t>
  </si>
  <si>
    <t>ORIGIN AGRITECH LTD</t>
  </si>
  <si>
    <t>SPWR</t>
  </si>
  <si>
    <t>SUNPOWER CORP</t>
  </si>
  <si>
    <t>UAA</t>
  </si>
  <si>
    <t>PEBK</t>
  </si>
  <si>
    <t>PEOPLES BANCORP NC INC NEW</t>
  </si>
  <si>
    <t>BGI</t>
  </si>
  <si>
    <t>BIRKS GROUP INC</t>
  </si>
  <si>
    <t>BKD</t>
  </si>
  <si>
    <t>BROOKDALE SENIOR LIVING INC</t>
  </si>
  <si>
    <t>CCO</t>
  </si>
  <si>
    <t>CLEAR CHANNEL OUTDOOR HLDGS NEW</t>
  </si>
  <si>
    <t>ICE</t>
  </si>
  <si>
    <t>INTERCONTINENTALEXCHANGE GRP INC</t>
  </si>
  <si>
    <t>SPXX</t>
  </si>
  <si>
    <t>NUVEEN S P 500 DYNAMIC OVERWR FD</t>
  </si>
  <si>
    <t>PDS</t>
  </si>
  <si>
    <t>PRECISION DRILLING CORP</t>
  </si>
  <si>
    <t>SDY</t>
  </si>
  <si>
    <t>KCE</t>
  </si>
  <si>
    <t>KIE</t>
  </si>
  <si>
    <t>KBE</t>
  </si>
  <si>
    <t>SLY</t>
  </si>
  <si>
    <t>MDYG</t>
  </si>
  <si>
    <t>MDYV</t>
  </si>
  <si>
    <t>SPMD</t>
  </si>
  <si>
    <t>SPLG</t>
  </si>
  <si>
    <t>BCBP</t>
  </si>
  <si>
    <t>B C B BANCORP INC</t>
  </si>
  <si>
    <t>PSTV</t>
  </si>
  <si>
    <t>PLUS THERAPEUTICS INC</t>
  </si>
  <si>
    <t>AAU</t>
  </si>
  <si>
    <t>ALMADEN MINERALS LTD</t>
  </si>
  <si>
    <t>LYV</t>
  </si>
  <si>
    <t>LIVE NATION ENTERTAINMENT INC</t>
  </si>
  <si>
    <t>DCP</t>
  </si>
  <si>
    <t>D C P MIDSTREAM LP</t>
  </si>
  <si>
    <t>FXE</t>
  </si>
  <si>
    <t>INVESCO CURRENCYSHARES EURO TR</t>
  </si>
  <si>
    <t>PHO</t>
  </si>
  <si>
    <t>PRF</t>
  </si>
  <si>
    <t>SPHQ</t>
  </si>
  <si>
    <t>CPA</t>
  </si>
  <si>
    <t>COPA HOLDINGS SA</t>
  </si>
  <si>
    <t>CMG</t>
  </si>
  <si>
    <t>CHIPOTLE MEXICAN GRILL INC</t>
  </si>
  <si>
    <t>CLMT</t>
  </si>
  <si>
    <t>CALUMET SPECIALTY PRODS PTNRS LP</t>
  </si>
  <si>
    <t>HEES</t>
  </si>
  <si>
    <t>H &amp; E EQUIPMENT SERVICES INC</t>
  </si>
  <si>
    <t>PERI</t>
  </si>
  <si>
    <t>PERION NETWORK LTD</t>
  </si>
  <si>
    <t>MGYR</t>
  </si>
  <si>
    <t>MAGYAR BANCORP INC</t>
  </si>
  <si>
    <t>ACOR</t>
  </si>
  <si>
    <t>ACORDA THERAPEUTICS INC</t>
  </si>
  <si>
    <t>CROX</t>
  </si>
  <si>
    <t>CROCS INC</t>
  </si>
  <si>
    <t>LQDT</t>
  </si>
  <si>
    <t>LIQUIDITY SERVICES INC</t>
  </si>
  <si>
    <t>UAL</t>
  </si>
  <si>
    <t>UNITED AIRLINES HOLDINGS INC</t>
  </si>
  <si>
    <t>ET</t>
  </si>
  <si>
    <t>ENERGY TRANSFER L P</t>
  </si>
  <si>
    <t>PAC</t>
  </si>
  <si>
    <t>GRUPO AEROPORTUARIO DEL PAC SAB</t>
  </si>
  <si>
    <t>KOP</t>
  </si>
  <si>
    <t>KOPPERS HOLDINGS INC</t>
  </si>
  <si>
    <t>ACR</t>
  </si>
  <si>
    <t>ACRES COMMERCIAL REALTY CORP</t>
  </si>
  <si>
    <t>XSD</t>
  </si>
  <si>
    <t>XHB</t>
  </si>
  <si>
    <t>XBI</t>
  </si>
  <si>
    <t>TX</t>
  </si>
  <si>
    <t>TERNIUM S A</t>
  </si>
  <si>
    <t>DBC</t>
  </si>
  <si>
    <t>INVESCO D B COMM IDX TRK FD</t>
  </si>
  <si>
    <t>VWO</t>
  </si>
  <si>
    <t>VANGUARD INTL EQUITY INDEX FUNDS</t>
  </si>
  <si>
    <t>VPL</t>
  </si>
  <si>
    <t>VGK</t>
  </si>
  <si>
    <t>BMA</t>
  </si>
  <si>
    <t>BANCO MACRO S A</t>
  </si>
  <si>
    <t>FDL</t>
  </si>
  <si>
    <t>TDG</t>
  </si>
  <si>
    <t>TRANSDIGM GROUP INC</t>
  </si>
  <si>
    <t>GPRE</t>
  </si>
  <si>
    <t>GREEN PLAINS INC</t>
  </si>
  <si>
    <t>HIMX</t>
  </si>
  <si>
    <t>HIMAX TECHNOLOGIES INC</t>
  </si>
  <si>
    <t>LSBK</t>
  </si>
  <si>
    <t>LAKE SHORE BANCORP INC</t>
  </si>
  <si>
    <t>QQEW</t>
  </si>
  <si>
    <t>QTEC</t>
  </si>
  <si>
    <t>CBIO</t>
  </si>
  <si>
    <t>CATALYST BIOSCIENCES INC</t>
  </si>
  <si>
    <t>VNDA</t>
  </si>
  <si>
    <t>VANDA PHARMACEUTICALS INC</t>
  </si>
  <si>
    <t>GLO</t>
  </si>
  <si>
    <t>CLOUGH GLOBAL OPPORTUNITIES FUND</t>
  </si>
  <si>
    <t>FPX</t>
  </si>
  <si>
    <t>FIRST TRUST E T F</t>
  </si>
  <si>
    <t>IGC</t>
  </si>
  <si>
    <t>INDIA GLOBALIZATION CAPITAL INC</t>
  </si>
  <si>
    <t>SLV</t>
  </si>
  <si>
    <t>POR</t>
  </si>
  <si>
    <t>PORTLAND GENERAL ELECTRIC CO</t>
  </si>
  <si>
    <t>USO</t>
  </si>
  <si>
    <t>UNITED STATES OIL FUND L P</t>
  </si>
  <si>
    <t>VIG</t>
  </si>
  <si>
    <t>VANGUARD SPECIALIZED FUND</t>
  </si>
  <si>
    <t>DK</t>
  </si>
  <si>
    <t>DELEK U S HOLDINGS INC NEW</t>
  </si>
  <si>
    <t>ITB</t>
  </si>
  <si>
    <t>ITA</t>
  </si>
  <si>
    <t>IAT</t>
  </si>
  <si>
    <t>IAK</t>
  </si>
  <si>
    <t>IAI</t>
  </si>
  <si>
    <t>IHI</t>
  </si>
  <si>
    <t>IHF</t>
  </si>
  <si>
    <t>IHE</t>
  </si>
  <si>
    <t>IEZ</t>
  </si>
  <si>
    <t>IEO</t>
  </si>
  <si>
    <t>GDX</t>
  </si>
  <si>
    <t>MA</t>
  </si>
  <si>
    <t>MASTERCARD INC</t>
  </si>
  <si>
    <t>MWA</t>
  </si>
  <si>
    <t>MUELLER WATER PRODUCTS INC</t>
  </si>
  <si>
    <t>AAWW</t>
  </si>
  <si>
    <t>ATLAS AIR WORLDWIDE HOLDINGS INC</t>
  </si>
  <si>
    <t>CBAT</t>
  </si>
  <si>
    <t>C B A K ENERGY TECHNOLOGY INC</t>
  </si>
  <si>
    <t>CODI</t>
  </si>
  <si>
    <t>COMPASS DIVERSIFIED HOLDINGS</t>
  </si>
  <si>
    <t>FBMS</t>
  </si>
  <si>
    <t>FIRST BANCSHARES INC MS</t>
  </si>
  <si>
    <t>QRTEA</t>
  </si>
  <si>
    <t>QURATE RETAIL INC</t>
  </si>
  <si>
    <t>QRTEB</t>
  </si>
  <si>
    <t>PRTK</t>
  </si>
  <si>
    <t>PARATEK PHARMACEUTICALS INC</t>
  </si>
  <si>
    <t>BATL</t>
  </si>
  <si>
    <t>BATTALION OIL CORP</t>
  </si>
  <si>
    <t>GROW</t>
  </si>
  <si>
    <t>U S GLOBAL INVESTORS INC</t>
  </si>
  <si>
    <t>FXB</t>
  </si>
  <si>
    <t>INVESCO CRRNCYSHRS BRTSH PND ST</t>
  </si>
  <si>
    <t>FXA</t>
  </si>
  <si>
    <t>INVESCO CURRENCYSHARES AUS DLR T</t>
  </si>
  <si>
    <t>FXF</t>
  </si>
  <si>
    <t>INVESCO CURRENCYSHARES SWISS FR</t>
  </si>
  <si>
    <t>FXC</t>
  </si>
  <si>
    <t>INVESCO CURRENCYSHARES CA DLR TR</t>
  </si>
  <si>
    <t>FBT</t>
  </si>
  <si>
    <t>FDN</t>
  </si>
  <si>
    <t>NXDT</t>
  </si>
  <si>
    <t>NEXPOINT DIVERSIFIED REAL ES TR</t>
  </si>
  <si>
    <t>OBE</t>
  </si>
  <si>
    <t>OBSIDIAN ENERGY LTD</t>
  </si>
  <si>
    <t>PLM</t>
  </si>
  <si>
    <t>POLYMET MINING CORP</t>
  </si>
  <si>
    <t>SSO</t>
  </si>
  <si>
    <t>QLD</t>
  </si>
  <si>
    <t>DDM</t>
  </si>
  <si>
    <t>MVV</t>
  </si>
  <si>
    <t>SH</t>
  </si>
  <si>
    <t>PSQ</t>
  </si>
  <si>
    <t>DOG</t>
  </si>
  <si>
    <t>MYY</t>
  </si>
  <si>
    <t>KRE</t>
  </si>
  <si>
    <t>XRT</t>
  </si>
  <si>
    <t>XPH</t>
  </si>
  <si>
    <t>XOP</t>
  </si>
  <si>
    <t>XES</t>
  </si>
  <si>
    <t>XME</t>
  </si>
  <si>
    <t>TECK</t>
  </si>
  <si>
    <t>TECK RESOURCES LTD</t>
  </si>
  <si>
    <t>DTD</t>
  </si>
  <si>
    <t>DHS</t>
  </si>
  <si>
    <t>DLN</t>
  </si>
  <si>
    <t>AIVL</t>
  </si>
  <si>
    <t>DON</t>
  </si>
  <si>
    <t>DES</t>
  </si>
  <si>
    <t>DWM</t>
  </si>
  <si>
    <t>DLS</t>
  </si>
  <si>
    <t>DIM</t>
  </si>
  <si>
    <t>AIVI</t>
  </si>
  <si>
    <t>DOL</t>
  </si>
  <si>
    <t>DTH</t>
  </si>
  <si>
    <t>DFJ</t>
  </si>
  <si>
    <t>DNL</t>
  </si>
  <si>
    <t>DXJ</t>
  </si>
  <si>
    <t>DFE</t>
  </si>
  <si>
    <t>DEW</t>
  </si>
  <si>
    <t>ATEC</t>
  </si>
  <si>
    <t>ALPHATEC HOLDINGS INC</t>
  </si>
  <si>
    <t>HOMB</t>
  </si>
  <si>
    <t>HOME BANCSHARES INC</t>
  </si>
  <si>
    <t>LUNA</t>
  </si>
  <si>
    <t>LUNA INNOVATIONS INC</t>
  </si>
  <si>
    <t>PGTI</t>
  </si>
  <si>
    <t>P G T INNOVATIONS INC</t>
  </si>
  <si>
    <t>CSII</t>
  </si>
  <si>
    <t>CARDIOVASCULAR SYSTEMS INC DEL</t>
  </si>
  <si>
    <t>SNCR</t>
  </si>
  <si>
    <t>SYNCHRONOSS TECHNOLOGIES INC</t>
  </si>
  <si>
    <t>AGD</t>
  </si>
  <si>
    <t>ABRDN GLOBAL DYNAMIC DIVIDEND FD</t>
  </si>
  <si>
    <t>FTCS</t>
  </si>
  <si>
    <t>HUSA</t>
  </si>
  <si>
    <t>HOUSTON AMERICAN ENERGY CORP</t>
  </si>
  <si>
    <t>GSG</t>
  </si>
  <si>
    <t>ISHARES S &amp; P GSCI COMM INDEX TR</t>
  </si>
  <si>
    <t>MZZ</t>
  </si>
  <si>
    <t>DXD</t>
  </si>
  <si>
    <t>QID</t>
  </si>
  <si>
    <t>SDS</t>
  </si>
  <si>
    <t>WNS</t>
  </si>
  <si>
    <t>W N S HOLDINGS LTD</t>
  </si>
  <si>
    <t>TNL</t>
  </si>
  <si>
    <t>TRAVEL &amp; LEISURE CO</t>
  </si>
  <si>
    <t>STAB</t>
  </si>
  <si>
    <t>STATERA BIOPHARMA INC</t>
  </si>
  <si>
    <t>GTLS</t>
  </si>
  <si>
    <t>CHART INDUSTRIES INC</t>
  </si>
  <si>
    <t>KALU</t>
  </si>
  <si>
    <t>KAISER ALUMINUM CORP</t>
  </si>
  <si>
    <t>SSBI</t>
  </si>
  <si>
    <t>SUMMIT STATE BANK</t>
  </si>
  <si>
    <t>EVR</t>
  </si>
  <si>
    <t>EVERCORE INC</t>
  </si>
  <si>
    <t>HBI</t>
  </si>
  <si>
    <t>HANESBRANDS INC</t>
  </si>
  <si>
    <t>XPL</t>
  </si>
  <si>
    <t>SOLITARIO ZINC CORP</t>
  </si>
  <si>
    <t>VOE</t>
  </si>
  <si>
    <t>VOT</t>
  </si>
  <si>
    <t>ASTI</t>
  </si>
  <si>
    <t>ASCENT SOLAR TECHNOLOGIES INC</t>
  </si>
  <si>
    <t>FRHC</t>
  </si>
  <si>
    <t>FREEDOM HOLDING CORP</t>
  </si>
  <si>
    <t>MXI</t>
  </si>
  <si>
    <t>JXI</t>
  </si>
  <si>
    <t>EXI</t>
  </si>
  <si>
    <t>KXI</t>
  </si>
  <si>
    <t>RXI</t>
  </si>
  <si>
    <t>GSL</t>
  </si>
  <si>
    <t>GLOBAL SHIP LEASE INC</t>
  </si>
  <si>
    <t>CAF</t>
  </si>
  <si>
    <t>MORGAN STANLEY CHINA A SHARE FD</t>
  </si>
  <si>
    <t>EDU</t>
  </si>
  <si>
    <t>NEW ORIENTAL EDUC &amp; TECH GP INC</t>
  </si>
  <si>
    <t>DBV</t>
  </si>
  <si>
    <t>INVESCO D B G10 CURR HARVEST FND</t>
  </si>
  <si>
    <t>WU</t>
  </si>
  <si>
    <t>WESTERN UNION CO</t>
  </si>
  <si>
    <t>CVLT</t>
  </si>
  <si>
    <t>COMMVAULT SYSTEMS INC</t>
  </si>
  <si>
    <t>ICFI</t>
  </si>
  <si>
    <t>I C F INTERNATIONAL INC NEW</t>
  </si>
  <si>
    <t>ACER</t>
  </si>
  <si>
    <t>ACER THERAPEUTICS INC</t>
  </si>
  <si>
    <t>LMST</t>
  </si>
  <si>
    <t>LIMESTONE BANCORP INC</t>
  </si>
  <si>
    <t>PRFZ</t>
  </si>
  <si>
    <t>TCRT</t>
  </si>
  <si>
    <t>ALAUNOS THERAPEUTICS INC</t>
  </si>
  <si>
    <t>EHTH</t>
  </si>
  <si>
    <t>EHEALTH INC</t>
  </si>
  <si>
    <t>EXLS</t>
  </si>
  <si>
    <t>EXLSERVICE HOLDINGS INC</t>
  </si>
  <si>
    <t>LMAT</t>
  </si>
  <si>
    <t>LEMAITRE VASCULAR INC</t>
  </si>
  <si>
    <t>AWI</t>
  </si>
  <si>
    <t>ARMSTRONG WORLD INDS INC NEW</t>
  </si>
  <si>
    <t>DEI</t>
  </si>
  <si>
    <t>DOUGLAS EMMETT INC</t>
  </si>
  <si>
    <t>ESOA</t>
  </si>
  <si>
    <t>ENERGY SERVICES OF AMERICA CORP</t>
  </si>
  <si>
    <t>EVX</t>
  </si>
  <si>
    <t>SLX</t>
  </si>
  <si>
    <t>OC</t>
  </si>
  <si>
    <t>OWENS CORNING NEW</t>
  </si>
  <si>
    <t>PSP</t>
  </si>
  <si>
    <t>ERTH</t>
  </si>
  <si>
    <t>PTF</t>
  </si>
  <si>
    <t>PTH</t>
  </si>
  <si>
    <t>PRN</t>
  </si>
  <si>
    <t>PFI</t>
  </si>
  <si>
    <t>PXI</t>
  </si>
  <si>
    <t>PSL</t>
  </si>
  <si>
    <t>PEZ</t>
  </si>
  <si>
    <t>PYZ</t>
  </si>
  <si>
    <t>LDOS</t>
  </si>
  <si>
    <t>LEIDOS HOLDINGS INC</t>
  </si>
  <si>
    <t>ROST</t>
  </si>
  <si>
    <t>ROSS STORES INC</t>
  </si>
  <si>
    <t>DAC</t>
  </si>
  <si>
    <t>DANAOS CORP</t>
  </si>
  <si>
    <t>FOF</t>
  </si>
  <si>
    <t>COHEN &amp; STEERS CLOSED END OPP FD</t>
  </si>
  <si>
    <t>ETY</t>
  </si>
  <si>
    <t>EATON VANCE TAX MAN DIV EQ IN FD</t>
  </si>
  <si>
    <t>EBS</t>
  </si>
  <si>
    <t>EMERGENT BIOSOLUTIONS INC</t>
  </si>
  <si>
    <t>HRI</t>
  </si>
  <si>
    <t>HERC HOLDINGS INC</t>
  </si>
  <si>
    <t>DSI</t>
  </si>
  <si>
    <t>KBR</t>
  </si>
  <si>
    <t>K B R INC</t>
  </si>
  <si>
    <t>MFG</t>
  </si>
  <si>
    <t>MIZUHO FINANCIAL GROUP INC</t>
  </si>
  <si>
    <t>NOA</t>
  </si>
  <si>
    <t>NORTH AMERICAN CONSTRCTN GRP INC</t>
  </si>
  <si>
    <t>SPR</t>
  </si>
  <si>
    <t>SPIRIT AEROSYSTEMS HOLDINGS INC</t>
  </si>
  <si>
    <t>VYM</t>
  </si>
  <si>
    <t>AER</t>
  </si>
  <si>
    <t>AERCAP HOLDINGS N V</t>
  </si>
  <si>
    <t>ALLT</t>
  </si>
  <si>
    <t>ALLOT LTD</t>
  </si>
  <si>
    <t>CPRX</t>
  </si>
  <si>
    <t>CATALYST PHARMACEUTICALS INC</t>
  </si>
  <si>
    <t>CSIQ</t>
  </si>
  <si>
    <t>CANADIAN SOLAR INC</t>
  </si>
  <si>
    <t>CZWI</t>
  </si>
  <si>
    <t>CITIZENS CMNTY BANCORP INC MD</t>
  </si>
  <si>
    <t>FSLR</t>
  </si>
  <si>
    <t>FIRST SOLAR INC</t>
  </si>
  <si>
    <t>GSAT</t>
  </si>
  <si>
    <t>GLOBALSTAR INC</t>
  </si>
  <si>
    <t>YTEN</t>
  </si>
  <si>
    <t>YIELD10 BIOSCIENCE INC</t>
  </si>
  <si>
    <t>OMAB</t>
  </si>
  <si>
    <t>GRUPO AEROPORTUARIO DEL CENTRO N</t>
  </si>
  <si>
    <t>FRST</t>
  </si>
  <si>
    <t>PRIMIS FINANCIAL CORP</t>
  </si>
  <si>
    <t>WLDN</t>
  </si>
  <si>
    <t>WILLDAN GROUP INC</t>
  </si>
  <si>
    <t>RHE</t>
  </si>
  <si>
    <t>REGIONAL HEALTH PROPERTIES INC</t>
  </si>
  <si>
    <t>BTZ</t>
  </si>
  <si>
    <t>BLACKROCK CREDIT ALLOC INC TR</t>
  </si>
  <si>
    <t>FTDS</t>
  </si>
  <si>
    <t>PGF</t>
  </si>
  <si>
    <t>PKW</t>
  </si>
  <si>
    <t>XMHQ</t>
  </si>
  <si>
    <t>EQWL</t>
  </si>
  <si>
    <t>RWX</t>
  </si>
  <si>
    <t>AIMC</t>
  </si>
  <si>
    <t>ALTRA INDUSTRIAL MOTION CORP</t>
  </si>
  <si>
    <t>ALGT</t>
  </si>
  <si>
    <t>ALLEGIANT TRAVEL CO</t>
  </si>
  <si>
    <t>RTC</t>
  </si>
  <si>
    <t>BAIJIAYUN GROUP LTD</t>
  </si>
  <si>
    <t>GLDD</t>
  </si>
  <si>
    <t>GREAT LAKES DREDGE &amp; DOCK CORP</t>
  </si>
  <si>
    <t>IPGP</t>
  </si>
  <si>
    <t>I P G PHOTONICS CORP</t>
  </si>
  <si>
    <t>PTMN</t>
  </si>
  <si>
    <t>PORTMAN RIDGE FINANCE CORP</t>
  </si>
  <si>
    <t>MNOV</t>
  </si>
  <si>
    <t>MEDICINOVA INC</t>
  </si>
  <si>
    <t>MLCO</t>
  </si>
  <si>
    <t>MELCO RESORT &amp; ENTERTAINMENT LTD</t>
  </si>
  <si>
    <t>TAST</t>
  </si>
  <si>
    <t>CARROLS RESTAURANT GROUP INC</t>
  </si>
  <si>
    <t>SBH</t>
  </si>
  <si>
    <t>SALLY BEAUTY HOLDINGS INC</t>
  </si>
  <si>
    <t>AOD</t>
  </si>
  <si>
    <t>ABRDN TOTAL DYNAMIC DIVIDEND FD</t>
  </si>
  <si>
    <t>EIG</t>
  </si>
  <si>
    <t>EMPLOYERS HOLDINGS INC</t>
  </si>
  <si>
    <t>EXK</t>
  </si>
  <si>
    <t>ENDEAVOUR SILVER CORP</t>
  </si>
  <si>
    <t>GDL</t>
  </si>
  <si>
    <t>G D L FUND</t>
  </si>
  <si>
    <t>MVO</t>
  </si>
  <si>
    <t>M V OIL TRUST</t>
  </si>
  <si>
    <t>DBE</t>
  </si>
  <si>
    <t>INVESCO DB MULTI SECT COM TR</t>
  </si>
  <si>
    <t>DBP</t>
  </si>
  <si>
    <t>DBS</t>
  </si>
  <si>
    <t>DBA</t>
  </si>
  <si>
    <t>DBO</t>
  </si>
  <si>
    <t>DGL</t>
  </si>
  <si>
    <t>DBB</t>
  </si>
  <si>
    <t>SBB</t>
  </si>
  <si>
    <t>SDD</t>
  </si>
  <si>
    <t>SAA</t>
  </si>
  <si>
    <t>RWM</t>
  </si>
  <si>
    <t>TWM</t>
  </si>
  <si>
    <t>UWM</t>
  </si>
  <si>
    <t>CWI</t>
  </si>
  <si>
    <t>GII</t>
  </si>
  <si>
    <t>TA</t>
  </si>
  <si>
    <t>TRAVELCENTERS AMERICA INC</t>
  </si>
  <si>
    <t>AVAV</t>
  </si>
  <si>
    <t>AEROVIRONMENT INC</t>
  </si>
  <si>
    <t>ESEA</t>
  </si>
  <si>
    <t>EUROSEAS LTD</t>
  </si>
  <si>
    <t>SNOA</t>
  </si>
  <si>
    <t>SONOMA PHARMACEUTICALS INC</t>
  </si>
  <si>
    <t>FXY</t>
  </si>
  <si>
    <t>INVESCO CURRENCYSHARES JAPAN YN</t>
  </si>
  <si>
    <t>EXG</t>
  </si>
  <si>
    <t>EATON VANCE TAX MNGD GLBL DIV EQ</t>
  </si>
  <si>
    <t>III</t>
  </si>
  <si>
    <t>INFORMATION SERVICES GROUP INC</t>
  </si>
  <si>
    <t>UUP</t>
  </si>
  <si>
    <t>INVESCO DB US DOLLAR IND TR</t>
  </si>
  <si>
    <t>UDN</t>
  </si>
  <si>
    <t>SSG</t>
  </si>
  <si>
    <t>SRS</t>
  </si>
  <si>
    <t>SDP</t>
  </si>
  <si>
    <t>REW</t>
  </si>
  <si>
    <t>DUG</t>
  </si>
  <si>
    <t>SIJ</t>
  </si>
  <si>
    <t>RXD</t>
  </si>
  <si>
    <t>SKF</t>
  </si>
  <si>
    <t>SCC</t>
  </si>
  <si>
    <t>SZK</t>
  </si>
  <si>
    <t>SMN</t>
  </si>
  <si>
    <t>USD</t>
  </si>
  <si>
    <t>URE</t>
  </si>
  <si>
    <t>UPW</t>
  </si>
  <si>
    <t>ROM</t>
  </si>
  <si>
    <t>DIG</t>
  </si>
  <si>
    <t>UXI</t>
  </si>
  <si>
    <t>RXL</t>
  </si>
  <si>
    <t>UYG</t>
  </si>
  <si>
    <t>UCC</t>
  </si>
  <si>
    <t>UGE</t>
  </si>
  <si>
    <t>UYM</t>
  </si>
  <si>
    <t>CORR</t>
  </si>
  <si>
    <t>CORENERGY INFRASTRUCTURE TR INC</t>
  </si>
  <si>
    <t>WTV</t>
  </si>
  <si>
    <t>EES</t>
  </si>
  <si>
    <t>EZM</t>
  </si>
  <si>
    <t>EPS</t>
  </si>
  <si>
    <t>RESP</t>
  </si>
  <si>
    <t>ARAY</t>
  </si>
  <si>
    <t>ACCURAY INC DE</t>
  </si>
  <si>
    <t>CENTA</t>
  </si>
  <si>
    <t>ESGR</t>
  </si>
  <si>
    <t>ENSTAR GROUP LTD</t>
  </si>
  <si>
    <t>NCMI</t>
  </si>
  <si>
    <t>NATIONAL CINEMEDIA INC</t>
  </si>
  <si>
    <t>PRTS</t>
  </si>
  <si>
    <t>CARPARTS COM INC</t>
  </si>
  <si>
    <t>QCLN</t>
  </si>
  <si>
    <t>QQXT</t>
  </si>
  <si>
    <t>MDGL</t>
  </si>
  <si>
    <t>MADRIGAL PHARMACEUTICALS INC</t>
  </si>
  <si>
    <t>BBDC</t>
  </si>
  <si>
    <t>BARINGS B D C INC</t>
  </si>
  <si>
    <t>AVNW</t>
  </si>
  <si>
    <t>AVIAT NETWORKS INC</t>
  </si>
  <si>
    <t>SNMP</t>
  </si>
  <si>
    <t>EVOLVE TRANSITION INFRASTR LP</t>
  </si>
  <si>
    <t>BR</t>
  </si>
  <si>
    <t>BROADRIDGE FINANCIAL SOLUTNS INC</t>
  </si>
  <si>
    <t>CQP</t>
  </si>
  <si>
    <t>CHENIERE ENERGY PARTNERS L P</t>
  </si>
  <si>
    <t>SFNC</t>
  </si>
  <si>
    <t>SIMMONS 1ST NATIONAL CORP</t>
  </si>
  <si>
    <t>EOD</t>
  </si>
  <si>
    <t>ALLSPRING GLOBAL DIV OPP FUND</t>
  </si>
  <si>
    <t>SAR</t>
  </si>
  <si>
    <t>SARATOGA INVESTMENT CORP</t>
  </si>
  <si>
    <t>IAE</t>
  </si>
  <si>
    <t>VOYA ASIA PAC HG DIV EQ INC FD</t>
  </si>
  <si>
    <t>JCE</t>
  </si>
  <si>
    <t>NUVEEN CORE EQUITY ALPHA FUND</t>
  </si>
  <si>
    <t>PDP</t>
  </si>
  <si>
    <t>GMF</t>
  </si>
  <si>
    <t>GXC</t>
  </si>
  <si>
    <t>SPEM</t>
  </si>
  <si>
    <t>VEU</t>
  </si>
  <si>
    <t>CPLP</t>
  </si>
  <si>
    <t>CAPITAL PRODUCT PARTNERS L P</t>
  </si>
  <si>
    <t>GSIT</t>
  </si>
  <si>
    <t>G S I TECHNOLOGY INC</t>
  </si>
  <si>
    <t>HAYN</t>
  </si>
  <si>
    <t>HAYNES INTERNATIONAL INC</t>
  </si>
  <si>
    <t>SMCI</t>
  </si>
  <si>
    <t>SUPER MICRO COMPUTER INC</t>
  </si>
  <si>
    <t>CTLP</t>
  </si>
  <si>
    <t>CANTALOUPE INC</t>
  </si>
  <si>
    <t>AWP</t>
  </si>
  <si>
    <t>ABRDN GLOBAL PREMIER PROP FUND</t>
  </si>
  <si>
    <t>CNK</t>
  </si>
  <si>
    <t>CINEMARK HOLDINGS INC</t>
  </si>
  <si>
    <t>DAL</t>
  </si>
  <si>
    <t>DELTA AIR LINES INC</t>
  </si>
  <si>
    <t>DNN</t>
  </si>
  <si>
    <t>DENISON MINES CORP</t>
  </si>
  <si>
    <t>EDN</t>
  </si>
  <si>
    <t>EMPRESA DISTRIBUIDORA Y COMERCIA</t>
  </si>
  <si>
    <t>TMUS</t>
  </si>
  <si>
    <t>T MOBILE U S INC</t>
  </si>
  <si>
    <t>EDD</t>
  </si>
  <si>
    <t>MORGAN STANLEY EMRG MKTS DOM DBT</t>
  </si>
  <si>
    <t>GWX</t>
  </si>
  <si>
    <t>SPDW</t>
  </si>
  <si>
    <t>UNG</t>
  </si>
  <si>
    <t>UNITED STATES NATURAL GAS FD L P</t>
  </si>
  <si>
    <t>ESSA</t>
  </si>
  <si>
    <t>E S S A BANCORP INC</t>
  </si>
  <si>
    <t>OPTT</t>
  </si>
  <si>
    <t>OCEAN POWER TECHNOLOGIES INC</t>
  </si>
  <si>
    <t>PNNT</t>
  </si>
  <si>
    <t>PENNANTPARK INVESTMENT CORP</t>
  </si>
  <si>
    <t>TFSL</t>
  </si>
  <si>
    <t>TFS FINANCIAL CORP</t>
  </si>
  <si>
    <t>ACM</t>
  </si>
  <si>
    <t>A E C O M</t>
  </si>
  <si>
    <t>BGS</t>
  </si>
  <si>
    <t>B &amp; G FOODS INC NEW</t>
  </si>
  <si>
    <t>BGY</t>
  </si>
  <si>
    <t>BLACKROCK ENHANCED INTL DIV TR</t>
  </si>
  <si>
    <t>FAB</t>
  </si>
  <si>
    <t>FAD</t>
  </si>
  <si>
    <t>FGB</t>
  </si>
  <si>
    <t>FIRST TRUST SPECIALTY FN &amp; FNC</t>
  </si>
  <si>
    <t>FRI</t>
  </si>
  <si>
    <t>FEX</t>
  </si>
  <si>
    <t>FXD</t>
  </si>
  <si>
    <t>FXG</t>
  </si>
  <si>
    <t>FXN</t>
  </si>
  <si>
    <t>FXO</t>
  </si>
  <si>
    <t>FXH</t>
  </si>
  <si>
    <t>FXR</t>
  </si>
  <si>
    <t>FXZ</t>
  </si>
  <si>
    <t>FXL</t>
  </si>
  <si>
    <t>FXU</t>
  </si>
  <si>
    <t>FYX</t>
  </si>
  <si>
    <t>FNX</t>
  </si>
  <si>
    <t>FTA</t>
  </si>
  <si>
    <t>FTC</t>
  </si>
  <si>
    <t>SMOG</t>
  </si>
  <si>
    <t>HNW</t>
  </si>
  <si>
    <t>PIONEER DIVERS HIGH INC FD INC</t>
  </si>
  <si>
    <t>TRS</t>
  </si>
  <si>
    <t>TRIMAS CORP</t>
  </si>
  <si>
    <t>ALBO</t>
  </si>
  <si>
    <t>ALBIREO PHARMA INC</t>
  </si>
  <si>
    <t>CLNE</t>
  </si>
  <si>
    <t>CLEAN ENERGY FUELS CORP</t>
  </si>
  <si>
    <t>FOLD</t>
  </si>
  <si>
    <t>AMICUS THERAPEUTICS INC</t>
  </si>
  <si>
    <t>GLRE</t>
  </si>
  <si>
    <t>GREENLIGHT CAPITAL RE LTD</t>
  </si>
  <si>
    <t>IBKR</t>
  </si>
  <si>
    <t>INTERACTIVE BROKERS GROUP INC</t>
  </si>
  <si>
    <t>PODD</t>
  </si>
  <si>
    <t>INSULET CORP</t>
  </si>
  <si>
    <t>TTGT</t>
  </si>
  <si>
    <t>TECHTARGET INC</t>
  </si>
  <si>
    <t>FNI</t>
  </si>
  <si>
    <t>FIW</t>
  </si>
  <si>
    <t>FIRST TRUST I S E WATER INDEX FD</t>
  </si>
  <si>
    <t>USRT</t>
  </si>
  <si>
    <t>REM</t>
  </si>
  <si>
    <t>REZ</t>
  </si>
  <si>
    <t>GRBK</t>
  </si>
  <si>
    <t>GREEN BRICK PARTNERS INC</t>
  </si>
  <si>
    <t>BKCC</t>
  </si>
  <si>
    <t>BLACKROCK CAPITAL INVT CORP</t>
  </si>
  <si>
    <t>BLIN</t>
  </si>
  <si>
    <t>BRIDGELINE DIGITAL INC</t>
  </si>
  <si>
    <t>INFN</t>
  </si>
  <si>
    <t>INFINERA CORP</t>
  </si>
  <si>
    <t>JAZZ</t>
  </si>
  <si>
    <t>JAZZ PHARMACEUTICALS PLC</t>
  </si>
  <si>
    <t>EGIO</t>
  </si>
  <si>
    <t>EDGIO INC</t>
  </si>
  <si>
    <t>SCOR</t>
  </si>
  <si>
    <t>COMSCORE INC</t>
  </si>
  <si>
    <t>BX</t>
  </si>
  <si>
    <t>BLACKSTONE INC</t>
  </si>
  <si>
    <t>TIPT</t>
  </si>
  <si>
    <t>TIPTREE INC</t>
  </si>
  <si>
    <t>DEX</t>
  </si>
  <si>
    <t>DELAWARE ENHANCED GLBL DIV &amp; INC</t>
  </si>
  <si>
    <t>DFS</t>
  </si>
  <si>
    <t>DISCOVER FINANCIAL SERVICES</t>
  </si>
  <si>
    <t>GRX</t>
  </si>
  <si>
    <t>GABELLI HEALTHCARE &amp; WELLNESS TR</t>
  </si>
  <si>
    <t>IDV</t>
  </si>
  <si>
    <t>TOVX</t>
  </si>
  <si>
    <t>THERIVA BIOLOGICS INC</t>
  </si>
  <si>
    <t>PLG</t>
  </si>
  <si>
    <t>PLATINUM GROUP METALS LTD</t>
  </si>
  <si>
    <t>PBD</t>
  </si>
  <si>
    <t>PIO</t>
  </si>
  <si>
    <t>PXF</t>
  </si>
  <si>
    <t>IDHQ</t>
  </si>
  <si>
    <t>PRO</t>
  </si>
  <si>
    <t>P R O S HOLDINGS INC</t>
  </si>
  <si>
    <t>WTRE</t>
  </si>
  <si>
    <t>TEL</t>
  </si>
  <si>
    <t>T E CONNECTIVITY LTD</t>
  </si>
  <si>
    <t>GOF</t>
  </si>
  <si>
    <t>GUGGENHEIM STRATEGIC OPP FD</t>
  </si>
  <si>
    <t>DHX</t>
  </si>
  <si>
    <t>D H I GROUP INC</t>
  </si>
  <si>
    <t>ETJ</t>
  </si>
  <si>
    <t>EATON VANCE RISK MNGD DIV EQ INC</t>
  </si>
  <si>
    <t>MAG</t>
  </si>
  <si>
    <t>M A G SILVER CORP</t>
  </si>
  <si>
    <t>VEA</t>
  </si>
  <si>
    <t>VANGUARD TAX MANAGED FUNDS</t>
  </si>
  <si>
    <t>DEM</t>
  </si>
  <si>
    <t>LULU</t>
  </si>
  <si>
    <t>LULULEMON ATHLETICA INC</t>
  </si>
  <si>
    <t>RIOT</t>
  </si>
  <si>
    <t>RIOT BLOCKCHAIN INC</t>
  </si>
  <si>
    <t>MASI</t>
  </si>
  <si>
    <t>MASIMO CORP</t>
  </si>
  <si>
    <t>MELI</t>
  </si>
  <si>
    <t>MERCADOLIBRE INC</t>
  </si>
  <si>
    <t>NEPT</t>
  </si>
  <si>
    <t>NEPTUNE WELLNESS SOLUTIONS INC</t>
  </si>
  <si>
    <t>SPCB</t>
  </si>
  <si>
    <t>SUPERCOM LTD</t>
  </si>
  <si>
    <t>SRV</t>
  </si>
  <si>
    <t>CUSHING MLP &amp; INFRA TOT RET FD</t>
  </si>
  <si>
    <t>AROC</t>
  </si>
  <si>
    <t>ARCHROCK INC</t>
  </si>
  <si>
    <t>FDD</t>
  </si>
  <si>
    <t>DTRE</t>
  </si>
  <si>
    <t>THM</t>
  </si>
  <si>
    <t>INTL TOWER HILL MINES LTD NEW</t>
  </si>
  <si>
    <t>WPS</t>
  </si>
  <si>
    <t>NLR</t>
  </si>
  <si>
    <t>PALI</t>
  </si>
  <si>
    <t>PALISADE BIO INC</t>
  </si>
  <si>
    <t>VMW</t>
  </si>
  <si>
    <t>VMWARE INC</t>
  </si>
  <si>
    <t>G</t>
  </si>
  <si>
    <t>GENPACT LTD</t>
  </si>
  <si>
    <t>HTY</t>
  </si>
  <si>
    <t>JOHN HANCOCK TAX ADV GLBL SH YLD</t>
  </si>
  <si>
    <t>MOO</t>
  </si>
  <si>
    <t>PXH</t>
  </si>
  <si>
    <t>PDN</t>
  </si>
  <si>
    <t>TDC</t>
  </si>
  <si>
    <t>TERADATA CORP DE</t>
  </si>
  <si>
    <t>UEC</t>
  </si>
  <si>
    <t>URANIUM ENERGY CORP</t>
  </si>
  <si>
    <t>FANH</t>
  </si>
  <si>
    <t>FANHUA INC</t>
  </si>
  <si>
    <t>FFNW</t>
  </si>
  <si>
    <t>FIRST FINANCIAL NORTHWEST INC</t>
  </si>
  <si>
    <t>TOWN</t>
  </si>
  <si>
    <t>TOWNEBANK</t>
  </si>
  <si>
    <t>ULTA</t>
  </si>
  <si>
    <t>ULTA BEAUTY INC</t>
  </si>
  <si>
    <t>CVI</t>
  </si>
  <si>
    <t>C V R ENERGY</t>
  </si>
  <si>
    <t>ROIC</t>
  </si>
  <si>
    <t>RETAIL OPPORTUNITY INVST CORP</t>
  </si>
  <si>
    <t>NBY</t>
  </si>
  <si>
    <t>NOVABAY PHARMACEUTICALS INC</t>
  </si>
  <si>
    <t>PWZ</t>
  </si>
  <si>
    <t>PZT</t>
  </si>
  <si>
    <t>PZA</t>
  </si>
  <si>
    <t>PLW</t>
  </si>
  <si>
    <t>PCY</t>
  </si>
  <si>
    <t>EFU</t>
  </si>
  <si>
    <t>EFZ</t>
  </si>
  <si>
    <t>NWG</t>
  </si>
  <si>
    <t>NATWEST GROUP PLC</t>
  </si>
  <si>
    <t>DGS</t>
  </si>
  <si>
    <t>TGH</t>
  </si>
  <si>
    <t>TEXTAINER GROUP HOLDINGS LTD</t>
  </si>
  <si>
    <t>SHIP</t>
  </si>
  <si>
    <t>SEANERGY MARITIME HOLDINGS CORP</t>
  </si>
  <si>
    <t>CIM</t>
  </si>
  <si>
    <t>CHIMERA INVESTMENT CORP</t>
  </si>
  <si>
    <t>FGD</t>
  </si>
  <si>
    <t>ECH</t>
  </si>
  <si>
    <t>BKF</t>
  </si>
  <si>
    <t>AIA</t>
  </si>
  <si>
    <t>LL</t>
  </si>
  <si>
    <t>L L FLOORING HOLDINGS INC</t>
  </si>
  <si>
    <t>MSCI</t>
  </si>
  <si>
    <t>M S C I INC</t>
  </si>
  <si>
    <t>SCU</t>
  </si>
  <si>
    <t>SCULPTOR CAPITAL MANAGEMENT INC</t>
  </si>
  <si>
    <t>PVI</t>
  </si>
  <si>
    <t>PHB</t>
  </si>
  <si>
    <t>FXP</t>
  </si>
  <si>
    <t>EWV</t>
  </si>
  <si>
    <t>EEV</t>
  </si>
  <si>
    <t>EUM</t>
  </si>
  <si>
    <t>NMM</t>
  </si>
  <si>
    <t>NAVIOS MARITIME PARTNERS L P</t>
  </si>
  <si>
    <t>ANTE</t>
  </si>
  <si>
    <t>AIRNET TECHNOLOGY INC</t>
  </si>
  <si>
    <t>APEI</t>
  </si>
  <si>
    <t>AMERICAN PUBLIC EDUCATION INC</t>
  </si>
  <si>
    <t>ENSG</t>
  </si>
  <si>
    <t>ENSIGN GROUP INC</t>
  </si>
  <si>
    <t>IFGL</t>
  </si>
  <si>
    <t>IEUS</t>
  </si>
  <si>
    <t>NFBK</t>
  </si>
  <si>
    <t>NORTHFIELD BANCORP INC DE</t>
  </si>
  <si>
    <t>REED</t>
  </si>
  <si>
    <t>REEDS INC</t>
  </si>
  <si>
    <t>ATHX</t>
  </si>
  <si>
    <t>ATHERSYS INC</t>
  </si>
  <si>
    <t>OESX</t>
  </si>
  <si>
    <t>ORION ENERGY SYSTEMS INC</t>
  </si>
  <si>
    <t>ORN</t>
  </si>
  <si>
    <t>ORION GROUP HOLDINGS INC</t>
  </si>
  <si>
    <t>PLUR</t>
  </si>
  <si>
    <t>PLURI INC</t>
  </si>
  <si>
    <t>SATS</t>
  </si>
  <si>
    <t>ECHOSTAR CORP</t>
  </si>
  <si>
    <t>SBLK</t>
  </si>
  <si>
    <t>STAR BULK CARRIERS CORP</t>
  </si>
  <si>
    <t>TITN</t>
  </si>
  <si>
    <t>TITAN MACHINERY INC</t>
  </si>
  <si>
    <t>AEHL</t>
  </si>
  <si>
    <t>ANTELOPE ENTERPRISE HLDGS LTD</t>
  </si>
  <si>
    <t>ARR</t>
  </si>
  <si>
    <t>ARMOUR RESIDENTIAL REIT INC</t>
  </si>
  <si>
    <t>FLNT</t>
  </si>
  <si>
    <t>FLUENT INC</t>
  </si>
  <si>
    <t>SCJ</t>
  </si>
  <si>
    <t>TOK</t>
  </si>
  <si>
    <t>SCZ</t>
  </si>
  <si>
    <t>IGF</t>
  </si>
  <si>
    <t>LRN</t>
  </si>
  <si>
    <t>STRIDE INC</t>
  </si>
  <si>
    <t>PBP</t>
  </si>
  <si>
    <t>PIZ</t>
  </si>
  <si>
    <t>PIE</t>
  </si>
  <si>
    <t>KW</t>
  </si>
  <si>
    <t>KENNEDY WILSON HOLDINGS INC</t>
  </si>
  <si>
    <t>USL</t>
  </si>
  <si>
    <t>UNITED STATES 12 MONTH OIL FD LP</t>
  </si>
  <si>
    <t>EDV</t>
  </si>
  <si>
    <t>MGK</t>
  </si>
  <si>
    <t>MGV</t>
  </si>
  <si>
    <t>MGC</t>
  </si>
  <si>
    <t>XIN</t>
  </si>
  <si>
    <t>XINYUAN REAL ESTATE CO LTD</t>
  </si>
  <si>
    <t>TNK</t>
  </si>
  <si>
    <t>TEEKAY TANKERS LTD</t>
  </si>
  <si>
    <t>AACG</t>
  </si>
  <si>
    <t>A T A CREATIVITY GLOBAL</t>
  </si>
  <si>
    <t>DGLY</t>
  </si>
  <si>
    <t>DIGITAL ALLY INC NEW</t>
  </si>
  <si>
    <t>DALN</t>
  </si>
  <si>
    <t>DALLASNEWS CORP</t>
  </si>
  <si>
    <t>GAU</t>
  </si>
  <si>
    <t>GALIANO GOLD INC</t>
  </si>
  <si>
    <t>BJK</t>
  </si>
  <si>
    <t>PGX</t>
  </si>
  <si>
    <t>SOL</t>
  </si>
  <si>
    <t>RENESOLA LTD</t>
  </si>
  <si>
    <t>BIP</t>
  </si>
  <si>
    <t>BROOKFIELD INFRASTRUC PARTNER LP</t>
  </si>
  <si>
    <t>LIVE</t>
  </si>
  <si>
    <t>LIVE VENTURES INC</t>
  </si>
  <si>
    <t>DAN</t>
  </si>
  <si>
    <t>DANA INC</t>
  </si>
  <si>
    <t>CEI</t>
  </si>
  <si>
    <t>CAMBER ENERGY INC</t>
  </si>
  <si>
    <t>DWX</t>
  </si>
  <si>
    <t>UGA</t>
  </si>
  <si>
    <t>UNITED STATES GASOLINE FUND L P</t>
  </si>
  <si>
    <t>EPI</t>
  </si>
  <si>
    <t>TRT</t>
  </si>
  <si>
    <t>TRIO TECH INTL</t>
  </si>
  <si>
    <t>ACWI</t>
  </si>
  <si>
    <t>ACWX</t>
  </si>
  <si>
    <t>HCCI</t>
  </si>
  <si>
    <t>HERITAGE CRYSTAL CLEAN INC</t>
  </si>
  <si>
    <t>KNDI</t>
  </si>
  <si>
    <t>KANDI TECHNOLOGIES GROUP INC</t>
  </si>
  <si>
    <t>MOFG</t>
  </si>
  <si>
    <t>MIDWESTONE FINANCIAL GRP INC NEW</t>
  </si>
  <si>
    <t>SLS</t>
  </si>
  <si>
    <t>SELLAS LIFE SCIENCES GROUP INC</t>
  </si>
  <si>
    <t>IRDM</t>
  </si>
  <si>
    <t>IRIDIUM COMMUNICATIONS INC</t>
  </si>
  <si>
    <t>HI</t>
  </si>
  <si>
    <t>HILLENBRAND INC</t>
  </si>
  <si>
    <t>THD</t>
  </si>
  <si>
    <t>EIS</t>
  </si>
  <si>
    <t>TUR</t>
  </si>
  <si>
    <t>NOG</t>
  </si>
  <si>
    <t>NORTHERN OIL &amp; GAS INC</t>
  </si>
  <si>
    <t>PM</t>
  </si>
  <si>
    <t>PHILIP MORRIS INTERNATIONAL INC</t>
  </si>
  <si>
    <t>PIN</t>
  </si>
  <si>
    <t>INVESCO INDIA E T F TRUST</t>
  </si>
  <si>
    <t>LTL</t>
  </si>
  <si>
    <t>V</t>
  </si>
  <si>
    <t>VISA INC</t>
  </si>
  <si>
    <t>AWK</t>
  </si>
  <si>
    <t>AMERICAN WATER WORKS CO INC</t>
  </si>
  <si>
    <t>GTE</t>
  </si>
  <si>
    <t>GRAN TIERRA ENERGY INC</t>
  </si>
  <si>
    <t>IPI</t>
  </si>
  <si>
    <t>INTREPID POTASH INC</t>
  </si>
  <si>
    <t>NX</t>
  </si>
  <si>
    <t>QUANEX BUILDING PRODUCTS CORP</t>
  </si>
  <si>
    <t>RDOG</t>
  </si>
  <si>
    <t>ENOV</t>
  </si>
  <si>
    <t>ENOVIS CORP</t>
  </si>
  <si>
    <t>UNH</t>
  </si>
  <si>
    <t>UNITEDHEALTH GROUP INC</t>
  </si>
  <si>
    <t>TBT</t>
  </si>
  <si>
    <t>PST</t>
  </si>
  <si>
    <t>OCUP</t>
  </si>
  <si>
    <t>OCUPHIRE PHARMA INC</t>
  </si>
  <si>
    <t>RWO</t>
  </si>
  <si>
    <t>EWX</t>
  </si>
  <si>
    <t>CYB</t>
  </si>
  <si>
    <t>SB</t>
  </si>
  <si>
    <t>SAFE BULKERS INC</t>
  </si>
  <si>
    <t>AGNC</t>
  </si>
  <si>
    <t>A G N C INVESTMENT CORP</t>
  </si>
  <si>
    <t>TAOP</t>
  </si>
  <si>
    <t>TAOPING INC</t>
  </si>
  <si>
    <t>EVO</t>
  </si>
  <si>
    <t>EVOTEC S E</t>
  </si>
  <si>
    <t>MHLD</t>
  </si>
  <si>
    <t>MAIDEN HOLDINGS LTD</t>
  </si>
  <si>
    <t>MLVF</t>
  </si>
  <si>
    <t>MALVERN BANCORP INC</t>
  </si>
  <si>
    <t>CAPR</t>
  </si>
  <si>
    <t>CAPRICOR THERAPEUTICS INC</t>
  </si>
  <si>
    <t>SGLY</t>
  </si>
  <si>
    <t>SINGULARITY FUTURE TECH LTD</t>
  </si>
  <si>
    <t>UMH</t>
  </si>
  <si>
    <t>U M H PROPERTIES INC</t>
  </si>
  <si>
    <t>FAN</t>
  </si>
  <si>
    <t>FIRST TRUST GLOBAL WIND ENER ETF</t>
  </si>
  <si>
    <t>SEF</t>
  </si>
  <si>
    <t>VT</t>
  </si>
  <si>
    <t>DCOM</t>
  </si>
  <si>
    <t>DIME COMMUNITY BANCSHRS INC NEW</t>
  </si>
  <si>
    <t>ICLN</t>
  </si>
  <si>
    <t>WOOD</t>
  </si>
  <si>
    <t>PNQI</t>
  </si>
  <si>
    <t>JBT</t>
  </si>
  <si>
    <t>JOHN BEAN TECHNOLOGIES CORP</t>
  </si>
  <si>
    <t>AFK</t>
  </si>
  <si>
    <t>URG</t>
  </si>
  <si>
    <t>UR ENERGY INC</t>
  </si>
  <si>
    <t>ERII</t>
  </si>
  <si>
    <t>ENERGY RECOVERY INC</t>
  </si>
  <si>
    <t>AAXJ</t>
  </si>
  <si>
    <t>HOLI</t>
  </si>
  <si>
    <t>HOLLYSYS AUTOMATION TECHNLGS LTD</t>
  </si>
  <si>
    <t>PRIM</t>
  </si>
  <si>
    <t>PRIMORIS SERVICES CORP</t>
  </si>
  <si>
    <t>TREE</t>
  </si>
  <si>
    <t>LENDINGTREE INC</t>
  </si>
  <si>
    <t>WPRT</t>
  </si>
  <si>
    <t>WESTPORT FUEL SYSTEMS INC</t>
  </si>
  <si>
    <t>HCI</t>
  </si>
  <si>
    <t>H C I GROUP INC</t>
  </si>
  <si>
    <t>MYRG</t>
  </si>
  <si>
    <t>M Y R GROUP INC DE</t>
  </si>
  <si>
    <t>EC</t>
  </si>
  <si>
    <t>ECOPETROL S A</t>
  </si>
  <si>
    <t>OEF</t>
  </si>
  <si>
    <t>HAP</t>
  </si>
  <si>
    <t>MHH</t>
  </si>
  <si>
    <t>MASTECH DIGITAL INC</t>
  </si>
  <si>
    <t>EBR</t>
  </si>
  <si>
    <t>CENTRAIS ELETRICAS BRASILEIRAS S</t>
  </si>
  <si>
    <t>RBLD</t>
  </si>
  <si>
    <t>ASRV</t>
  </si>
  <si>
    <t>AMERISERV FINANCIAL INC</t>
  </si>
  <si>
    <t>DMRC</t>
  </si>
  <si>
    <t>DIGIMARC CORP NEW</t>
  </si>
  <si>
    <t>FSFG</t>
  </si>
  <si>
    <t>FIRST SAVINGS FINANCIAL GRP INC</t>
  </si>
  <si>
    <t>HBCP</t>
  </si>
  <si>
    <t>HOME BANCORP INC</t>
  </si>
  <si>
    <t>FAS</t>
  </si>
  <si>
    <t>FAZ</t>
  </si>
  <si>
    <t>TZA</t>
  </si>
  <si>
    <t>TNA</t>
  </si>
  <si>
    <t>SPXS</t>
  </si>
  <si>
    <t>SPXL</t>
  </si>
  <si>
    <t>ERY</t>
  </si>
  <si>
    <t>ERX</t>
  </si>
  <si>
    <t>AOA</t>
  </si>
  <si>
    <t>AOR</t>
  </si>
  <si>
    <t>AOM</t>
  </si>
  <si>
    <t>PSR</t>
  </si>
  <si>
    <t>UCO</t>
  </si>
  <si>
    <t>SCO</t>
  </si>
  <si>
    <t>YCS</t>
  </si>
  <si>
    <t>YCL</t>
  </si>
  <si>
    <t>ULE</t>
  </si>
  <si>
    <t>EUO</t>
  </si>
  <si>
    <t>LOPE</t>
  </si>
  <si>
    <t>GRAND CANYON EDUCATION INC</t>
  </si>
  <si>
    <t>CLW</t>
  </si>
  <si>
    <t>CLEARWATER PAPER CORP</t>
  </si>
  <si>
    <t>TECL</t>
  </si>
  <si>
    <t>TECS</t>
  </si>
  <si>
    <t>EDC</t>
  </si>
  <si>
    <t>EDZ</t>
  </si>
  <si>
    <t>UGL</t>
  </si>
  <si>
    <t>GLL</t>
  </si>
  <si>
    <t>ZSL</t>
  </si>
  <si>
    <t>AGQ</t>
  </si>
  <si>
    <t>VRTS</t>
  </si>
  <si>
    <t>VIRTUS INVESTMENT PARTNERS INC</t>
  </si>
  <si>
    <t>IGOV</t>
  </si>
  <si>
    <t>ISHG</t>
  </si>
  <si>
    <t>OVLY</t>
  </si>
  <si>
    <t>OAK VALLEY BANCORP</t>
  </si>
  <si>
    <t>MIDU</t>
  </si>
  <si>
    <t>IDX</t>
  </si>
  <si>
    <t>GXG</t>
  </si>
  <si>
    <t>NUW</t>
  </si>
  <si>
    <t>NUVEEN AMT FREE MUN VALUE FD</t>
  </si>
  <si>
    <t>SVM</t>
  </si>
  <si>
    <t>SILVERCORP METALS INC</t>
  </si>
  <si>
    <t>CGA</t>
  </si>
  <si>
    <t>CHINA GREEN AGRICULTURE INC</t>
  </si>
  <si>
    <t>QAI</t>
  </si>
  <si>
    <t>TMV</t>
  </si>
  <si>
    <t>TMF</t>
  </si>
  <si>
    <t>TYO</t>
  </si>
  <si>
    <t>TYD</t>
  </si>
  <si>
    <t>VSS</t>
  </si>
  <si>
    <t>BWEN</t>
  </si>
  <si>
    <t>BROADWIND INC</t>
  </si>
  <si>
    <t>ORRF</t>
  </si>
  <si>
    <t>ORRSTOWN FINANCIAL SERVICES INC</t>
  </si>
  <si>
    <t>EOT</t>
  </si>
  <si>
    <t>EATON VANCE NATIONAL MUN OPP TR</t>
  </si>
  <si>
    <t>BRF</t>
  </si>
  <si>
    <t>CEW</t>
  </si>
  <si>
    <t>EMIF</t>
  </si>
  <si>
    <t>OPI</t>
  </si>
  <si>
    <t>OFFICE PROPERTIES INCOME TRUST</t>
  </si>
  <si>
    <t>WCN</t>
  </si>
  <si>
    <t>WASTE CONNECTIONS INC NEW</t>
  </si>
  <si>
    <t>MCRO</t>
  </si>
  <si>
    <t>IVR</t>
  </si>
  <si>
    <t>INVESCO MORTGAGE CAPITAL INC</t>
  </si>
  <si>
    <t>EPU</t>
  </si>
  <si>
    <t>EET</t>
  </si>
  <si>
    <t>BZQ</t>
  </si>
  <si>
    <t>EFO</t>
  </si>
  <si>
    <t>EZJ</t>
  </si>
  <si>
    <t>EPV</t>
  </si>
  <si>
    <t>SPXU</t>
  </si>
  <si>
    <t>UPRO</t>
  </si>
  <si>
    <t>XPP</t>
  </si>
  <si>
    <t>SEVN</t>
  </si>
  <si>
    <t>SEVEN HILLS REALTY TRUST</t>
  </si>
  <si>
    <t>IGI</t>
  </si>
  <si>
    <t>WESTERN ASST INV GR DEF OP TR IN</t>
  </si>
  <si>
    <t>EQL</t>
  </si>
  <si>
    <t>DRV</t>
  </si>
  <si>
    <t>DRN</t>
  </si>
  <si>
    <t>SIVR</t>
  </si>
  <si>
    <t>ABRDN SILVER ETF TRUST</t>
  </si>
  <si>
    <t>PMT</t>
  </si>
  <si>
    <t>PENNYMAC MORTGAGE INV TR</t>
  </si>
  <si>
    <t>CSM</t>
  </si>
  <si>
    <t>TPZ</t>
  </si>
  <si>
    <t>TORTOISE PWR &amp; ENGY INFRA FD INC</t>
  </si>
  <si>
    <t>ASPS</t>
  </si>
  <si>
    <t>ALTISOURCE PORTFOLIO SLTNS S A</t>
  </si>
  <si>
    <t>QABA</t>
  </si>
  <si>
    <t>RCON</t>
  </si>
  <si>
    <t>RECON TECHNOLOGY LTD</t>
  </si>
  <si>
    <t>TBNK</t>
  </si>
  <si>
    <t>TERRITORIAL BANCORP INC</t>
  </si>
  <si>
    <t>NORW</t>
  </si>
  <si>
    <t>TBF</t>
  </si>
  <si>
    <t>STWD</t>
  </si>
  <si>
    <t>STARWOOD PROPERTY TRUST INC</t>
  </si>
  <si>
    <t>AVGO</t>
  </si>
  <si>
    <t>BROADCOM INC</t>
  </si>
  <si>
    <t>CPIX</t>
  </si>
  <si>
    <t>CUMBERLAND PHARMACEUTICALS INC</t>
  </si>
  <si>
    <t>PLAG</t>
  </si>
  <si>
    <t>PLANET GREEN HOLDINGS CORP</t>
  </si>
  <si>
    <t>BUD</t>
  </si>
  <si>
    <t>ANHEUSER BUSCH INBEV SA NV</t>
  </si>
  <si>
    <t>ARI</t>
  </si>
  <si>
    <t>APOLLO COMMERCIAL RL EST FIN INC</t>
  </si>
  <si>
    <t>CPHI</t>
  </si>
  <si>
    <t>CHINA PHARMA HOLDINGS INC</t>
  </si>
  <si>
    <t>SGOL</t>
  </si>
  <si>
    <t>ABRDN GOLD ETF TRUST</t>
  </si>
  <si>
    <t>IWX</t>
  </si>
  <si>
    <t>IWY</t>
  </si>
  <si>
    <t>IWL</t>
  </si>
  <si>
    <t>SEM</t>
  </si>
  <si>
    <t>SELECT MEDICAL HOLDINGS CORP</t>
  </si>
  <si>
    <t>BSBR</t>
  </si>
  <si>
    <t>BANCO SANTANDER BRASIL S A</t>
  </si>
  <si>
    <t>CPI</t>
  </si>
  <si>
    <t>GRES</t>
  </si>
  <si>
    <t>MG</t>
  </si>
  <si>
    <t>MISTRAS GROUP INC</t>
  </si>
  <si>
    <t>PAM</t>
  </si>
  <si>
    <t>PAMPA ENERGIA S A</t>
  </si>
  <si>
    <t>FTFT</t>
  </si>
  <si>
    <t>FUTURE FINTECH GROUP INC</t>
  </si>
  <si>
    <t>TWO HARBORS INVESTMENT CORP</t>
  </si>
  <si>
    <t>ADUS</t>
  </si>
  <si>
    <t>ADDUS HOMECARE CORP</t>
  </si>
  <si>
    <t>LTBR</t>
  </si>
  <si>
    <t>LIGHTBRIDGE CORP</t>
  </si>
  <si>
    <t>OMER</t>
  </si>
  <si>
    <t>OMEROS CORP</t>
  </si>
  <si>
    <t>VRSK</t>
  </si>
  <si>
    <t>VERISK ANALYTICS INC</t>
  </si>
  <si>
    <t>CVE</t>
  </si>
  <si>
    <t>CENOVUS ENERGY INC</t>
  </si>
  <si>
    <t>DG</t>
  </si>
  <si>
    <t>DOLLAR GENERAL CORP NEW</t>
  </si>
  <si>
    <t>H</t>
  </si>
  <si>
    <t>HYATT HOTELS CORP</t>
  </si>
  <si>
    <t>MNA</t>
  </si>
  <si>
    <t>LEA</t>
  </si>
  <si>
    <t>LEAR CORP</t>
  </si>
  <si>
    <t>GDXJ</t>
  </si>
  <si>
    <t>JLS</t>
  </si>
  <si>
    <t>NUVEEN MORTGAGE OPP TERM FD</t>
  </si>
  <si>
    <t>ZROZ</t>
  </si>
  <si>
    <t>PIMCO E T F TRUST</t>
  </si>
  <si>
    <t>BAB</t>
  </si>
  <si>
    <t>SCHB</t>
  </si>
  <si>
    <t>SCHX</t>
  </si>
  <si>
    <t>SCHA</t>
  </si>
  <si>
    <t>SCHF</t>
  </si>
  <si>
    <t>STK</t>
  </si>
  <si>
    <t>COLUMBIA SELIG PREM TECH GR FD</t>
  </si>
  <si>
    <t>UNL</t>
  </si>
  <si>
    <t>UNITED STATES 12 MO NAT GS FD LP</t>
  </si>
  <si>
    <t>GDO</t>
  </si>
  <si>
    <t>WESTERN ASSET GL CP DEF OP FD IN</t>
  </si>
  <si>
    <t>ADD</t>
  </si>
  <si>
    <t>COLOR STAR TECHNOLOGY CO LTD</t>
  </si>
  <si>
    <t>COWN</t>
  </si>
  <si>
    <t>COWEN INC</t>
  </si>
  <si>
    <t>EMCF</t>
  </si>
  <si>
    <t>EMCLAIRE FINANCIAL CORP</t>
  </si>
  <si>
    <t>FTNT</t>
  </si>
  <si>
    <t>FORTINET INC</t>
  </si>
  <si>
    <t>GRID</t>
  </si>
  <si>
    <t>INDY</t>
  </si>
  <si>
    <t>CCM</t>
  </si>
  <si>
    <t>CONCORD MEDICAL SVCS HLDGS LTD</t>
  </si>
  <si>
    <t>YANG</t>
  </si>
  <si>
    <t>YINN</t>
  </si>
  <si>
    <t>CHIQ</t>
  </si>
  <si>
    <t>CHIE</t>
  </si>
  <si>
    <t>CHIX</t>
  </si>
  <si>
    <t>CHII</t>
  </si>
  <si>
    <t>CHIC</t>
  </si>
  <si>
    <t>KAR</t>
  </si>
  <si>
    <t>KAR AUCTION SERVICES INC</t>
  </si>
  <si>
    <t>ITP</t>
  </si>
  <si>
    <t>I T TECH PACKAGING INC</t>
  </si>
  <si>
    <t>PEB</t>
  </si>
  <si>
    <t>PEBBLEBROOK HOTEL TRUST</t>
  </si>
  <si>
    <t>PPC</t>
  </si>
  <si>
    <t>PILGRIMS PRIDE CORP NEW</t>
  </si>
  <si>
    <t>SCHG</t>
  </si>
  <si>
    <t>SCHV</t>
  </si>
  <si>
    <t>HEDJ</t>
  </si>
  <si>
    <t>PPLT</t>
  </si>
  <si>
    <t>ABRDN PLATINUM ETF TRUST</t>
  </si>
  <si>
    <t>PALL</t>
  </si>
  <si>
    <t>ABRDN PALLADIUM ETF TRUST</t>
  </si>
  <si>
    <t>CHIM</t>
  </si>
  <si>
    <t>IDE</t>
  </si>
  <si>
    <t>VOYA INFRAS INDUS &amp; MATRLS FD</t>
  </si>
  <si>
    <t>UBT</t>
  </si>
  <si>
    <t>UST</t>
  </si>
  <si>
    <t>SCHE</t>
  </si>
  <si>
    <t>SCHC</t>
  </si>
  <si>
    <t>EUFN</t>
  </si>
  <si>
    <t>TENX</t>
  </si>
  <si>
    <t>TENAX THERAPEUTICS INC</t>
  </si>
  <si>
    <t>GNRC</t>
  </si>
  <si>
    <t>GENERAC HOLDINGS INC</t>
  </si>
  <si>
    <t>EGPT</t>
  </si>
  <si>
    <t>PDM</t>
  </si>
  <si>
    <t>PIEDMONT OFFICE REALTY TRUST INC</t>
  </si>
  <si>
    <t>PCEF</t>
  </si>
  <si>
    <t>SDOW</t>
  </si>
  <si>
    <t>SMDD</t>
  </si>
  <si>
    <t>SRTY</t>
  </si>
  <si>
    <t>URTY</t>
  </si>
  <si>
    <t>UMDD</t>
  </si>
  <si>
    <t>UDOW</t>
  </si>
  <si>
    <t>TRNO</t>
  </si>
  <si>
    <t>TERRENO REALTY CORP</t>
  </si>
  <si>
    <t>DMO</t>
  </si>
  <si>
    <t>WESTERN ASSET MOR OPP FD INC</t>
  </si>
  <si>
    <t>CELH</t>
  </si>
  <si>
    <t>CELSIUS HOLDINGS INC</t>
  </si>
  <si>
    <t>IRWD</t>
  </si>
  <si>
    <t>IRONWOOD PHARMACEUTICALS INC</t>
  </si>
  <si>
    <t>QNST</t>
  </si>
  <si>
    <t>QUINSTREET INC</t>
  </si>
  <si>
    <t>SLRC</t>
  </si>
  <si>
    <t>S L R INVESTMENT CORP</t>
  </si>
  <si>
    <t>SQQQ</t>
  </si>
  <si>
    <t>TQQQ</t>
  </si>
  <si>
    <t>CALX</t>
  </si>
  <si>
    <t>CALIX INC</t>
  </si>
  <si>
    <t>CNET</t>
  </si>
  <si>
    <t>ZW DATA ACTION TECHNOLOGIES INC</t>
  </si>
  <si>
    <t>INDL</t>
  </si>
  <si>
    <t>SOXS</t>
  </si>
  <si>
    <t>SOXL</t>
  </si>
  <si>
    <t>AUMN</t>
  </si>
  <si>
    <t>GOLDEN MINERALS CO</t>
  </si>
  <si>
    <t>MXL</t>
  </si>
  <si>
    <t>MAXLINEAR INC</t>
  </si>
  <si>
    <t>REK</t>
  </si>
  <si>
    <t>YXI</t>
  </si>
  <si>
    <t>ST</t>
  </si>
  <si>
    <t>SENSATA TECHNOLOGIES HOLDING PLC</t>
  </si>
  <si>
    <t>STNG</t>
  </si>
  <si>
    <t>SCORPIO TANKERS INC</t>
  </si>
  <si>
    <t>AVEO</t>
  </si>
  <si>
    <t>A V E O PHARMACEUTICALS INC</t>
  </si>
  <si>
    <t>CREG</t>
  </si>
  <si>
    <t>SMART POWERR CORP</t>
  </si>
  <si>
    <t>FTRI</t>
  </si>
  <si>
    <t>FIBK</t>
  </si>
  <si>
    <t>FIRST INTERSTATE BANCSYSTEM INC</t>
  </si>
  <si>
    <t>HTHT</t>
  </si>
  <si>
    <t>H WORLD GROUP LTD</t>
  </si>
  <si>
    <t>FTAG</t>
  </si>
  <si>
    <t>SSNC</t>
  </si>
  <si>
    <t>S S &amp; C TECHNOLOGIES HLDGS INC</t>
  </si>
  <si>
    <t>CLDT</t>
  </si>
  <si>
    <t>CHATHAM LODGING TRUST</t>
  </si>
  <si>
    <t>SIL</t>
  </si>
  <si>
    <t>COPX</t>
  </si>
  <si>
    <t>NBB</t>
  </si>
  <si>
    <t>NUVEEN TAXABLE MUNICIPAL INC FD</t>
  </si>
  <si>
    <t>PRI</t>
  </si>
  <si>
    <t>PRIMERICA INC</t>
  </si>
  <si>
    <t>UPV</t>
  </si>
  <si>
    <t>UBR</t>
  </si>
  <si>
    <t>VEON</t>
  </si>
  <si>
    <t>VEON LTD</t>
  </si>
  <si>
    <t>SDRL</t>
  </si>
  <si>
    <t>SEADRILL LTD 2021</t>
  </si>
  <si>
    <t>ALIM</t>
  </si>
  <si>
    <t>ALIMERA SCIENCES INC</t>
  </si>
  <si>
    <t>AOSL</t>
  </si>
  <si>
    <t>ALPHA &amp; OMEGA SEMICONDUCTOR LTD</t>
  </si>
  <si>
    <t>BIB</t>
  </si>
  <si>
    <t>BICK</t>
  </si>
  <si>
    <t>BIS</t>
  </si>
  <si>
    <t>CDXS</t>
  </si>
  <si>
    <t>CODEXIS INC</t>
  </si>
  <si>
    <t>CJJD</t>
  </si>
  <si>
    <t>CHINA JO JO DRUGSTORES INC</t>
  </si>
  <si>
    <t>NEGG</t>
  </si>
  <si>
    <t>NEWEGG COMMERCE INC</t>
  </si>
  <si>
    <t>GBDC</t>
  </si>
  <si>
    <t>GOLUB CAPITAL B D C INC</t>
  </si>
  <si>
    <t>SPSC</t>
  </si>
  <si>
    <t>S P S COMMERCE INC</t>
  </si>
  <si>
    <t>FCRD</t>
  </si>
  <si>
    <t>FIRST EAGLE ALT CAP BDC INC</t>
  </si>
  <si>
    <t>PSCM</t>
  </si>
  <si>
    <t>PSCE</t>
  </si>
  <si>
    <t>PSCF</t>
  </si>
  <si>
    <t>PSCI</t>
  </si>
  <si>
    <t>PSCT</t>
  </si>
  <si>
    <t>PSCC</t>
  </si>
  <si>
    <t>PSCU</t>
  </si>
  <si>
    <t>PSCH</t>
  </si>
  <si>
    <t>PSCD</t>
  </si>
  <si>
    <t>EBMT</t>
  </si>
  <si>
    <t>EAGLE BANCORP MONTANA INC</t>
  </si>
  <si>
    <t>RCM</t>
  </si>
  <si>
    <t>R1 R C M INC NEW</t>
  </si>
  <si>
    <t>BSL</t>
  </si>
  <si>
    <t>BLACKSTONE SR FLTG RT TRM FD</t>
  </si>
  <si>
    <t>CRMD</t>
  </si>
  <si>
    <t>CORMEDIX INC</t>
  </si>
  <si>
    <t>PLOW</t>
  </si>
  <si>
    <t>DOUGLAS DYNAMICS INC</t>
  </si>
  <si>
    <t>EXPR</t>
  </si>
  <si>
    <t>EXPRESS INC</t>
  </si>
  <si>
    <t>FAF</t>
  </si>
  <si>
    <t>FIRST AMERICAN FINL CORP NEW</t>
  </si>
  <si>
    <t>EUSA</t>
  </si>
  <si>
    <t>EIDO</t>
  </si>
  <si>
    <t>EIRL</t>
  </si>
  <si>
    <t>EPOL</t>
  </si>
  <si>
    <t>JKS</t>
  </si>
  <si>
    <t>JINKOSOLAR HOLDING CO LTD</t>
  </si>
  <si>
    <t>LMNR</t>
  </si>
  <si>
    <t>LIMONEIRA CO</t>
  </si>
  <si>
    <t>CEM</t>
  </si>
  <si>
    <t>CLEARBRIDGE MLP &amp; MIDSTR FD INC</t>
  </si>
  <si>
    <t>EXD</t>
  </si>
  <si>
    <t>EATON VANCE TAX MAN BUY WR ST FD</t>
  </si>
  <si>
    <t>HPP</t>
  </si>
  <si>
    <t>HUDSON PACIFIC PROPERTIES INC</t>
  </si>
  <si>
    <t>PICB</t>
  </si>
  <si>
    <t>SIX</t>
  </si>
  <si>
    <t>SIX FLAGS ENTERTAINMENT CORP</t>
  </si>
  <si>
    <t>CORN</t>
  </si>
  <si>
    <t>BNO</t>
  </si>
  <si>
    <t>UNITED STATES BRENT OIL FUND LP</t>
  </si>
  <si>
    <t>VPG</t>
  </si>
  <si>
    <t>VISHAY PRECISION GROUP INC</t>
  </si>
  <si>
    <t>FN</t>
  </si>
  <si>
    <t>FABRINET</t>
  </si>
  <si>
    <t>CBOE</t>
  </si>
  <si>
    <t>C B O E GLOBAL MARKETS INC</t>
  </si>
  <si>
    <t>SANW</t>
  </si>
  <si>
    <t>S &amp; W SEED CO</t>
  </si>
  <si>
    <t>TSLA</t>
  </si>
  <si>
    <t>TESLA INC</t>
  </si>
  <si>
    <t>NJ</t>
  </si>
  <si>
    <t>WI</t>
  </si>
  <si>
    <t>CO</t>
  </si>
  <si>
    <t>CA</t>
  </si>
  <si>
    <t>WA</t>
  </si>
  <si>
    <t>VA</t>
  </si>
  <si>
    <t>NY</t>
  </si>
  <si>
    <t>GA</t>
  </si>
  <si>
    <t>TN</t>
  </si>
  <si>
    <t>UT</t>
  </si>
  <si>
    <t>IL</t>
  </si>
  <si>
    <t>OH</t>
  </si>
  <si>
    <t>MN</t>
  </si>
  <si>
    <t>PA</t>
  </si>
  <si>
    <t>SC</t>
  </si>
  <si>
    <t>IA</t>
  </si>
  <si>
    <t>CT</t>
  </si>
  <si>
    <t/>
  </si>
  <si>
    <t>WV</t>
  </si>
  <si>
    <t>RI</t>
  </si>
  <si>
    <t>IN</t>
  </si>
  <si>
    <t>MI</t>
  </si>
  <si>
    <t>KY</t>
  </si>
  <si>
    <t>NV</t>
  </si>
  <si>
    <t>KS</t>
  </si>
  <si>
    <t>LA</t>
  </si>
  <si>
    <t>OK</t>
  </si>
  <si>
    <t>QC</t>
  </si>
  <si>
    <t>VI</t>
  </si>
  <si>
    <t>NF</t>
  </si>
  <si>
    <t>ND</t>
  </si>
  <si>
    <t>SK</t>
  </si>
  <si>
    <t>MB</t>
  </si>
  <si>
    <t>AK</t>
  </si>
  <si>
    <t>Game</t>
  </si>
  <si>
    <t>Level</t>
  </si>
  <si>
    <t>Points</t>
  </si>
  <si>
    <t>Answer</t>
  </si>
  <si>
    <t>Relates to Level #</t>
  </si>
  <si>
    <t>Questions</t>
  </si>
  <si>
    <t>Bonus 1</t>
  </si>
  <si>
    <t>N/A</t>
  </si>
  <si>
    <t>Bonus 2</t>
  </si>
  <si>
    <t>Bonus 3</t>
  </si>
  <si>
    <t>Bonus 4</t>
  </si>
  <si>
    <t>Level 1</t>
  </si>
  <si>
    <t>Easy</t>
  </si>
  <si>
    <t>Example1</t>
  </si>
  <si>
    <t>Level 2</t>
  </si>
  <si>
    <t>Example2</t>
  </si>
  <si>
    <t>Level 3</t>
  </si>
  <si>
    <t>Medium</t>
  </si>
  <si>
    <t>Example3</t>
  </si>
  <si>
    <t>Level 4</t>
  </si>
  <si>
    <t>Medium-Hard</t>
  </si>
  <si>
    <t>Example4</t>
  </si>
  <si>
    <t>Level 5</t>
  </si>
  <si>
    <t>Example5</t>
  </si>
  <si>
    <t>Level 6</t>
  </si>
  <si>
    <t>Hard</t>
  </si>
  <si>
    <t>Example6</t>
  </si>
  <si>
    <t>Level 7</t>
  </si>
  <si>
    <t>Example7</t>
  </si>
  <si>
    <t>Level 8</t>
  </si>
  <si>
    <t>Very Hard</t>
  </si>
  <si>
    <t>Example8</t>
  </si>
  <si>
    <t>P0</t>
  </si>
  <si>
    <t>P1</t>
  </si>
  <si>
    <t>Ticker Symbol</t>
  </si>
  <si>
    <t>How many unique tickers are on the list of investible stocks?</t>
  </si>
  <si>
    <t>Calculate a stock return</t>
  </si>
  <si>
    <t>Calculate an equal-weighted portfolio return</t>
  </si>
  <si>
    <t>Build a portfolio using tickers</t>
  </si>
  <si>
    <t>Pricing Data</t>
  </si>
  <si>
    <t>What is the equal-weighted portfolio return?</t>
  </si>
  <si>
    <t>Stock Number</t>
  </si>
  <si>
    <t>What is the portfolio return?</t>
  </si>
  <si>
    <t>Starting Positions</t>
  </si>
  <si>
    <t>Find a specific stock's return in 2023</t>
  </si>
  <si>
    <t>Tickers in Portfolio</t>
  </si>
  <si>
    <t>Build a portfolio using a string of tickers</t>
  </si>
  <si>
    <t>Compute each client's portfolio return</t>
  </si>
  <si>
    <t>Investible Securities</t>
  </si>
  <si>
    <t>Ticker</t>
  </si>
  <si>
    <t>Company Name</t>
  </si>
  <si>
    <t>State</t>
  </si>
  <si>
    <t>TDY;JNPR;PXD;AWK;MRK;MOH;O;ETN;EPAM;SO;XYL;NI;MGM;EXR;MAS;LUV;ROL;ABBV;EOG;ORCL</t>
  </si>
  <si>
    <t>RL;FDS;SRE;TER;BAX;RJF;WRK;KHC;CL;HBAN;FAST;IBM;UNP;MCK;JCI;LRCX;AMD;NTRS;FLT;ADSK</t>
  </si>
  <si>
    <t>SNPS;LNC;ALL;HBAN;ICE;COP;LDOS;ALLE;DISH;EA;ROL;TFC;CAT;APD;XOM;NVR;VMC;GOOGL;JNPR;BEN</t>
  </si>
  <si>
    <t>IDXX;CB;EL;UPS;DHI;T;LH;EFX;AVY;MTD;TMUS;TGT;XRAY;WMB;GOOGL;SLB;DLR;HCA;EQIX;LOW</t>
  </si>
  <si>
    <t>COST;GIS;CHRW;IR;CB;O;TXN;MCHP;PM;PYPL;SLB;IT;RL;WEC;MGM;EXR;ADI;MSI;CSX;CAG</t>
  </si>
  <si>
    <t>FOXA;DFS;GE;SWKS;EQR;TFX;MTCH;CDNS;DVN;DLR;ADSK;HII;IEX;KEYS;NEE;CAG;GRMN;CMG;MSCI;PM</t>
  </si>
  <si>
    <t>PH;VNO;DUK;ISRG;WAB;AMAT;ALL;MSI;HRL;WFC;MOS;PEP;J;RCL;SRE;TDY;AVB;WMB;PLD;PM</t>
  </si>
  <si>
    <t>MCK;PAYX;DGX;GS;SWKS;HSIC;META;ALGN;URI;VNO;EBAY;MSFT;EMR;MOH;TGT;LRCX;EQT;BALL;HUM;CRM</t>
  </si>
  <si>
    <t>PSA;UAL;NFLX;URI;DHI;EQR;DXC;EQIX;LNC;MS;ANET;COF;GRMN;ITW;NSC;ALB;PRU;YUM;CVS;CE</t>
  </si>
  <si>
    <t>KDP;RJF;FOX;CRM;CE;LNT;CFG;EIX;SRE;DOV;DE;MS;MTCH;BRO;TYL;IDXX;MRNA;ETSY;CVX;JPM</t>
  </si>
  <si>
    <t>NI;MS;CHD;LHX;NTRS;ED;PEAK;INCY;CCI;IR;UAL;NDAQ;INVH;PAYC;TFC;JBHT;BK;BR;VRSN;CTVA</t>
  </si>
  <si>
    <t>ULTA;OTIS;LDOS;ATO;MRK;MPWR;WRK;MCHP;HBAN;HUM;FIS;TER;NCLH;MKTX;PYPL;AMGN;IT;CTSH;BAC;GOOG</t>
  </si>
  <si>
    <t>CNP;ADI;MDLZ;CDW;TMO;CNC;SWK;EOG;APD;GWW;BKNG;HIG;LYB;CSGP;VICI;COO;FTV;MOH;ALGN;XYL</t>
  </si>
  <si>
    <t>L;MSCI;LYV;LW;TER;PNR;FISV;WYNN;CPRT;CB;ANSS;SPGI;O;DLTR;CHD;JCI;EW;T;SPG;NOW</t>
  </si>
  <si>
    <t>POOL;MO;DAL;TJX;TYL;CB;BEN;TER;APH;KMI;VLO;GPC;NUE;REG;BBY;STX;IQV;HSY;PH;UHS</t>
  </si>
  <si>
    <t>ED;JNPR;HSY;WRK;AME;BALL;NKE;KEY;AMCR;RHI;DXCM;CHD;DOW;L;HIG;DPZ;ROK;INCY;HUM;EXR</t>
  </si>
  <si>
    <t>SEE;EL;VTR;JPM;LRCX;TDG;INVH;WST;TYL;MO;L;DAL;NTRS;NUE;CF;ALB;JBHT;WAB;ACN;ALK</t>
  </si>
  <si>
    <t>AAL;GD;UAL;BKR;TROW;HII;EPAM;REG;ACGL;DISH;BR;NVR;NI;CHTR;CPB;MLM;SNA;CARR;META;LYV</t>
  </si>
  <si>
    <t>MPWR;QRVO;ROST;AMT;PSA;CPB;DPZ;JKHY;TT;TMUS;WYNN;GPC;DRI;AON;CFG;J;BWA;EL;MCO;PM</t>
  </si>
  <si>
    <t>IT;KLAC;GS;FDX;TRGP;DOV;CTSH;ADSK;MO;D;NSC;MRK;ETR;CHTR;SYK;MDLZ;CAT;TDG;DLR;ANET</t>
  </si>
  <si>
    <t>300 shrs of HSY;200 shrs of WY;600 shrs of EFX;400 shrs of ALL;600 shrs of RJF;700 shrs of STLD;100 shrs of ETSY;500 shrs of TRMB;500 shrs of RF;1000 shrs of UAL;100 shrs of BAC;400 shrs of NOC;600 shrs of DOW;500 shrs of PCG;400 shrs of XEL;700 shrs of KEYS;600 shrs of TMUS;100 shrs of APH;600 shrs of EXR;800 shrs of ADBE</t>
  </si>
  <si>
    <t>200 shrs of AZO;600 shrs of AXP;900 shrs of C;700 shrs of NEM;900 shrs of SO;800 shrs of PEG;300 shrs of MKTX;200 shrs of EIX;400 shrs of AMD;400 shrs of MMC;600 shrs of BRO;500 shrs of ARE;1000 shrs of HLT;800 shrs of SWK;400 shrs of MCHP;900 shrs of TRGP;700 shrs of COO;300 shrs of WHR;800 shrs of EQIX;700 shrs of ETN</t>
  </si>
  <si>
    <t>200 shrs of WFC;500 shrs of SHW;700 shrs of INCY;800 shrs of XEL;900 shrs of SWK;1000 shrs of DAL;900 shrs of BR;1000 shrs of PLD;1000 shrs of DD;400 shrs of TMO;700 shrs of TSN;300 shrs of HON;100 shrs of ADM;600 shrs of L;600 shrs of CDNS;700 shrs of SLB;700 shrs of ETR;500 shrs of HRL;1000 shrs of MTCH;900 shrs of EXR</t>
  </si>
  <si>
    <t>700 shrs of TDG;400 shrs of HPQ;900 shrs of NI;600 shrs of PEAK;900 shrs of KEY;400 shrs of CMA;500 shrs of IQV;400 shrs of GPN;200 shrs of SHW;400 shrs of LYB;100 shrs of RSG;200 shrs of CTVA;100 shrs of BK;700 shrs of JCI;700 shrs of ETN;300 shrs of PCG;500 shrs of COO;600 shrs of WFC;900 shrs of CARR;300 shrs of AES</t>
  </si>
  <si>
    <t>400 shrs of HWM;600 shrs of XEL;900 shrs of UNP;700 shrs of AZO;700 shrs of CMS;200 shrs of HES;500 shrs of UDR;900 shrs of GIS;100 shrs of PH;200 shrs of AAP;900 shrs of PPL;600 shrs of PFE;200 shrs of COST;400 shrs of KHC;100 shrs of POOL;800 shrs of CFG;300 shrs of NVDA;700 shrs of FDS;400 shrs of TROW;500 shrs of STLD</t>
  </si>
  <si>
    <t>700 shrs of HLT;300 shrs of JBHT;800 shrs of BRO;600 shrs of COP;700 shrs of AAP;800 shrs of CMG;600 shrs of CCI;900 shrs of XRAY;200 shrs of AON;900 shrs of ORLY;200 shrs of PHM;100 shrs of JPM;500 shrs of EVRG;700 shrs of QRVO;400 shrs of NEM;600 shrs of ABT;1000 shrs of JNPR;1000 shrs of MSCI;100 shrs of HII;500 shrs of ABBV</t>
  </si>
  <si>
    <t>900 shrs of DXCM;700 shrs of ROL;700 shrs of RJF;700 shrs of MOS;500 shrs of MET;400 shrs of ES;400 shrs of CSGP;800 shrs of PNC;400 shrs of TDY;600 shrs of STZ;700 shrs of CE;900 shrs of MCO;900 shrs of URI;900 shrs of AMGN;1000 shrs of NFLX;1000 shrs of BWA;400 shrs of CAG;600 shrs of EOG;600 shrs of NEE;600 shrs of MDT</t>
  </si>
  <si>
    <t>900 shrs of CNC;200 shrs of CVX;200 shrs of NXPI;400 shrs of CRM;200 shrs of SPGI;100 shrs of LOW;800 shrs of STLD;700 shrs of TRMB;600 shrs of CZR;800 shrs of AON;300 shrs of CAH;300 shrs of IR;800 shrs of MNST;700 shrs of HON;900 shrs of PM;400 shrs of MRNA;800 shrs of OMC;400 shrs of EPAM;600 shrs of DVA;800 shrs of CAG</t>
  </si>
  <si>
    <t>900 shrs of MRO;400 shrs of VRSN;600 shrs of MRNA;100 shrs of CPT;700 shrs of TPR;1000 shrs of LHX;500 shrs of LDOS;200 shrs of SNA;400 shrs of FAST;800 shrs of FOX;600 shrs of BR;500 shrs of PKI;900 shrs of ADBE;900 shrs of ON;200 shrs of EMN;200 shrs of VTR;300 shrs of ROST;600 shrs of LVS;400 shrs of IEX;400 shrs of SO</t>
  </si>
  <si>
    <t>1000 shrs of ADP;100 shrs of CDNS;100 shrs of BKR;200 shrs of BALL;300 shrs of CHD;400 shrs of UDR;600 shrs of TRV;100 shrs of MHK;300 shrs of TDY;100 shrs of GPC;200 shrs of LW;100 shrs of AAL;400 shrs of LRCX;300 shrs of NEM;100 shrs of ADI;700 shrs of PPL;400 shrs of AEE;600 shrs of DISH;500 shrs of NVR;900 shrs of TRGP</t>
  </si>
  <si>
    <t>600 shrs of AMCR;400 shrs of CB;600 shrs of ORLY;800 shrs of EW;100 shrs of AAPL;500 shrs of SNPS;900 shrs of STT;800 shrs of HAS;100 shrs of EXC;400 shrs of J;900 shrs of OGN;500 shrs of VRTX;700 shrs of SNA;400 shrs of PAYC;700 shrs of AON;400 shrs of CMG;700 shrs of SBAC;300 shrs of CTAS;400 shrs of CARR;200 shrs of BEN</t>
  </si>
  <si>
    <t>1000 shrs of LNT;100 shrs of PXD;400 shrs of ROL;600 shrs of TEL;600 shrs of ADSK;1000 shrs of IDXX;900 shrs of BK;700 shrs of HPE;600 shrs of ALLE;1000 shrs of MAS;900 shrs of ACGL;600 shrs of TROW;200 shrs of PM;500 shrs of RE;800 shrs of MS;100 shrs of HRL;600 shrs of SCHW;100 shrs of CHRW;600 shrs of ALL;500 shrs of STLD</t>
  </si>
  <si>
    <t>400 shrs of PCAR;700 shrs of A;900 shrs of ADBE;400 shrs of AXP;900 shrs of BRO;500 shrs of AMAT;800 shrs of CPT;100 shrs of IFF;100 shrs of CFG;100 shrs of PNC;400 shrs of COST;100 shrs of MDLZ;500 shrs of INTU;800 shrs of KEY;800 shrs of GE;800 shrs of LKQ;900 shrs of MLM;600 shrs of CTVA;300 shrs of LNC;800 shrs of SBUX</t>
  </si>
  <si>
    <t>800 shrs of ADSK;300 shrs of LKQ;200 shrs of KHC;800 shrs of DOV;700 shrs of HSIC;400 shrs of HII;200 shrs of PEAK;400 shrs of JKHY;500 shrs of DLTR;800 shrs of AVY;600 shrs of ISRG;1000 shrs of NDAQ;700 shrs of TGT;900 shrs of GILD;800 shrs of O;900 shrs of ALB;900 shrs of RSG;200 shrs of IQV;700 shrs of POOL;100 shrs of SWK</t>
  </si>
  <si>
    <t>600 shrs of CSX;300 shrs of VRTX;100 shrs of ADI;200 shrs of AZO;100 shrs of SEDG;700 shrs of ZION;900 shrs of EA;100 shrs of GLW;400 shrs of BKNG;900 shrs of MCHP;200 shrs of ECL;500 shrs of EL;200 shrs of JKHY;900 shrs of NTRS;300 shrs of LHX;400 shrs of ORCL;600 shrs of OGN;600 shrs of TSN;600 shrs of DUK;1000 shrs of ALB</t>
  </si>
  <si>
    <t>100 shrs of AVB;200 shrs of PLD;600 shrs of CMS;800 shrs of CDNS;900 shrs of FANG;500 shrs of DD;1000 shrs of EPAM;900 shrs of CI;100 shrs of DE;100 shrs of INVH;300 shrs of MTCH;300 shrs of HON;100 shrs of HAL;100 shrs of UNP;900 shrs of JBHT;100 shrs of EMN;300 shrs of IFF;500 shrs of AMZN;600 shrs of EVRG;900 shrs of STLD</t>
  </si>
  <si>
    <t>300 shrs of KMI;400 shrs of CNP;900 shrs of MCHP;300 shrs of UAL;400 shrs of BKR;700 shrs of HAS;600 shrs of HIG;100 shrs of PNW;300 shrs of MPC;500 shrs of INTU;1000 shrs of HAL;900 shrs of ULTA;400 shrs of GWW;200 shrs of NKE;700 shrs of SNPS;800 shrs of GE;300 shrs of DOW;500 shrs of ADSK;500 shrs of POOL;700 shrs of NCLH</t>
  </si>
  <si>
    <t>100 shrs of SEDG;600 shrs of ES;600 shrs of ED;900 shrs of DUK;800 shrs of KMB;500 shrs of EXPD;500 shrs of ALB;300 shrs of WST;600 shrs of HRL;1000 shrs of ITW;900 shrs of FDX;700 shrs of TSCO;100 shrs of MCK;100 shrs of CHRW;200 shrs of ARE;400 shrs of STZ;800 shrs of GOOGL;100 shrs of EXR;500 shrs of EBAY;100 shrs of RL</t>
  </si>
  <si>
    <t>200 shrs of NVR;500 shrs of TFX;900 shrs of AIZ;900 shrs of ORLY;200 shrs of IT;400 shrs of KHC;400 shrs of F;1000 shrs of RMD;400 shrs of MDT;500 shrs of NEM;800 shrs of PFG;600 shrs of EFX;800 shrs of FIS;700 shrs of MS;800 shrs of TT;100 shrs of OGN;900 shrs of USB;100 shrs of UPS;600 shrs of LOW;700 shrs of BWA</t>
  </si>
  <si>
    <t>1000 shrs of KMI;100 shrs of NVR;700 shrs of A;500 shrs of AIZ;500 shrs of MNST;200 shrs of PEP;1000 shrs of HAL;700 shrs of TRMB;1000 shrs of PHM;800 shrs of CNP;300 shrs of MCHP;400 shrs of RF;700 shrs of CNC;900 shrs of BEN;500 shrs of HSIC;600 shrs of BWA;600 shrs of EQR;300 shrs of PKG;400 shrs of MSI;100 shrs of MO</t>
  </si>
  <si>
    <t>100 shrs of COP;700 shrs of TXT;800 shrs of PM;300 shrs of RMD;400 shrs of EQIX;700 shrs of CZR;1000 shrs of CSX;700 shrs of HLT;900 shrs of PPL;600 shrs of CVX;600 shrs of STLD;900 shrs of PKI;800 shrs of LNT;100 shrs of GLW;600 shrs of ULTA;300 shrs of TDY;500 shrs of VICI;700 shrs of EW;600 shrs of LOW;1000 shrs of LUV</t>
  </si>
  <si>
    <t>500 shrs of CHD;800 shrs of MRNA;600 shrs of SBUX;800 shrs of TT;900 shrs of AON;300 shrs of TFX;900 shrs of MOH;600 shrs of IBM;600 shrs of HPE;500 shrs of SYK;100 shrs of LYB;600 shrs of CVX;400 shrs of MHK;700 shrs of MKTX;800 shrs of IEX;500 shrs of DAL;100 shrs of FE;400 shrs of ATO;700 shrs of TJX;800 shrs of SRE</t>
  </si>
  <si>
    <t>400 shrs of VFC;400 shrs of EA;900 shrs of TFC;600 shrs of PNR;900 shrs of ROST;600 shrs of ENPH;500 shrs of CPB;700 shrs of ULTA;100 shrs of AEE;1000 shrs of LNC;900 shrs of CNP;900 shrs of DE;600 shrs of STE;800 shrs of MKTX;700 shrs of PEAK;700 shrs of TECH;900 shrs of TRGP;1000 shrs of OMC;900 shrs of TER;700 shrs of DISH</t>
  </si>
  <si>
    <t>400 shrs of ALLE;700 shrs of GS;1000 shrs of NXPI;700 shrs of MRK;200 shrs of HPE;700 shrs of MPWR;800 shrs of PNW;500 shrs of COP;200 shrs of EXPD;900 shrs of ABBV;900 shrs of FAST;900 shrs of AJG;1000 shrs of MSI;1000 shrs of CSGP;1000 shrs of GIS;100 shrs of EQT;900 shrs of WST;400 shrs of LLY;100 shrs of UPS;800 shrs of WAB</t>
  </si>
  <si>
    <t>1000 shrs of DOW;400 shrs of GL;100 shrs of AON;600 shrs of HIG;400 shrs of L;100 shrs of MAS;900 shrs of SNPS;300 shrs of STLD;100 shrs of MS;600 shrs of AMD;700 shrs of J;100 shrs of CHTR;800 shrs of CSCO;300 shrs of PFE;300 shrs of AOS;1000 shrs of DRI;500 shrs of WHR;800 shrs of AME;600 shrs of BDX;200 shrs of FFIV</t>
  </si>
  <si>
    <t>900 shrs of TDY;300 shrs of FIS;1000 shrs of HWM;400 shrs of AAPL;100 shrs of TMO;600 shrs of CHTR;1000 shrs of D;900 shrs of HLT;700 shrs of NKE;300 shrs of REGN;1000 shrs of AMD;600 shrs of KMB;300 shrs of WHR;1000 shrs of LKQ;300 shrs of VZ;800 shrs of PAYX;800 shrs of BBY;900 shrs of APD;300 shrs of OGN;700 shrs of ED</t>
  </si>
  <si>
    <t>600 shrs of WST;100 shrs of SEE;400 shrs of J;100 shrs of META;700 shrs of BEN;800 shrs of FISV;400 shrs of MSFT;700 shrs of FOX;1000 shrs of CMG;1000 shrs of STE;100 shrs of GPN;600 shrs of D;1000 shrs of DPZ;300 shrs of PXD;800 shrs of APD;300 shrs of ADSK;200 shrs of MMC;100 shrs of ETSY;1000 shrs of BWA;900 shrs of CSX</t>
  </si>
  <si>
    <t>400 shrs of FDS;100 shrs of DHR;400 shrs of FANG;800 shrs of FIS;100 shrs of K;1000 shrs of PEAK;200 shrs of ULTA;100 shrs of CHD;400 shrs of T;100 shrs of FITB;1000 shrs of TDY;1000 shrs of MLM;300 shrs of GOOGL;900 shrs of ORLY;700 shrs of PXD;600 shrs of XOM;700 shrs of AES;900 shrs of VZ;900 shrs of BSX;800 shrs of CNC</t>
  </si>
  <si>
    <t>1000 shrs of FE;600 shrs of FAST;200 shrs of HAL;700 shrs of ENPH;900 shrs of SNPS;700 shrs of TT;900 shrs of SWK;400 shrs of MCO;400 shrs of TPR;500 shrs of PKG;400 shrs of TFC;800 shrs of ADP;200 shrs of META;200 shrs of MSI;100 shrs of APH;700 shrs of FMC;400 shrs of ETSY;1000 shrs of INCY;700 shrs of AMT;300 shrs of IDXX</t>
  </si>
  <si>
    <t>1000 shrs of GD;100 shrs of UAL;300 shrs of XRAY;500 shrs of ALGN;700 shrs of TGT;900 shrs of EQT;100 shrs of NWL;900 shrs of AKAM;100 shrs of NEM;200 shrs of ESS;300 shrs of IPG;400 shrs of EXC;800 shrs of MCD;900 shrs of BBY;600 shrs of IDXX;1000 shrs of TRMB;400 shrs of PAYX;400 shrs of TDY;600 shrs of JCI;500 shrs of IEX</t>
  </si>
  <si>
    <t>100 shrs of IT;600 shrs of DFS;700 shrs of AMD;500 shrs of PNR;200 shrs of ROL;700 shrs of MOH;700 shrs of LHX;100 shrs of TER;500 shrs of ZBRA;800 shrs of CI;700 shrs of CCL;700 shrs of TROW;500 shrs of LOW;300 shrs of GS;200 shrs of HRL;900 shrs of SEDG;600 shrs of CAT;100 shrs of CL;500 shrs of FITB;900 shrs of GD</t>
  </si>
  <si>
    <t>700 shrs of AKAM;700 shrs of POOL;300 shrs of PNR;500 shrs of DFS;700 shrs of MAA;900 shrs of IQV;200 shrs of INVH;500 shrs of AVY;900 shrs of SRE;500 shrs of FOX;600 shrs of CNC;600 shrs of CB;400 shrs of ROST;400 shrs of AON;600 shrs of ACGL;900 shrs of USB;600 shrs of F;400 shrs of LUMN;600 shrs of PKI;900 shrs of SNPS</t>
  </si>
  <si>
    <t>900 shrs of PLD;400 shrs of LUV;600 shrs of MCK;800 shrs of CSCO;300 shrs of ALB;600 shrs of MO;1000 shrs of PWR;100 shrs of LHX;900 shrs of GRMN;400 shrs of EXPE;400 shrs of TMO;400 shrs of LVS;400 shrs of EXR;100 shrs of VTR;900 shrs of CTVA;200 shrs of CMCSA;100 shrs of DLR;500 shrs of VLO;1000 shrs of STT;400 shrs of SWK</t>
  </si>
  <si>
    <t>700 shrs of MOH;1000 shrs of OGN;200 shrs of CSCO;200 shrs of AKAM;200 shrs of NKE;400 shrs of MGM;300 shrs of USB;100 shrs of ROK;600 shrs of EFX;200 shrs of DTE;1000 shrs of EQR;200 shrs of APH;1000 shrs of AON;1000 shrs of MDLZ;300 shrs of KEY;300 shrs of CNC;400 shrs of IEX;200 shrs of LUMN;400 shrs of ADBE;1000 shrs of SYK</t>
  </si>
  <si>
    <t>100 shrs of MRK;500 shrs of VFC;100 shrs of GILD;600 shrs of TRV;700 shrs of URI;300 shrs of MMC;400 shrs of SBUX;500 shrs of EXC;500 shrs of AJG;1000 shrs of IR;300 shrs of HES;500 shrs of SPG;1000 shrs of CTVA;800 shrs of KLAC;300 shrs of ADP;900 shrs of AMGN;200 shrs of FTV;300 shrs of NOW;900 shrs of NWL;500 shrs of ADM</t>
  </si>
  <si>
    <t>400 shrs of KHC;600 shrs of TYL;300 shrs of OKE;500 shrs of GOOGL;700 shrs of ORLY;500 shrs of EXR;900 shrs of CE;200 shrs of MOS;200 shrs of FAST;100 shrs of OMC;900 shrs of LYV;400 shrs of POOL;500 shrs of MSI;400 shrs of FFIV;500 shrs of EMN;1000 shrs of NVR;500 shrs of XEL;1000 shrs of PNC;800 shrs of BK;600 shrs of TT</t>
  </si>
  <si>
    <t>900 shrs of SBUX;200 shrs of NKE;1000 shrs of PKI;800 shrs of ENPH;100 shrs of CAH;300 shrs of EA;1000 shrs of CCI;500 shrs of COF;200 shrs of EMN;800 shrs of APA;100 shrs of ROL;100 shrs of FMC;600 shrs of GWW;900 shrs of JNJ;700 shrs of AEE;1000 shrs of JKHY;600 shrs of SRE;700 shrs of FDS;800 shrs of BKNG;300 shrs of AEP</t>
  </si>
  <si>
    <t>400 shrs of CSCO;700 shrs of TYL;600 shrs of XYL;400 shrs of NCLH;1000 shrs of INTC;1000 shrs of ACGL;800 shrs of DISH;900 shrs of ACN;900 shrs of XEL;300 shrs of CB;900 shrs of PG;700 shrs of CDNS;800 shrs of TGT;200 shrs of NXPI;300 shrs of PPL;900 shrs of FOXA;200 shrs of MNST;200 shrs of MPWR;400 shrs of CHTR;900 shrs of CAH</t>
  </si>
  <si>
    <t>700 shrs of TT;200 shrs of BAC;700 shrs of DXCM;700 shrs of HIG;400 shrs of CHTR;1000 shrs of JBHT;800 shrs of ENPH;100 shrs of DFS;700 shrs of KO;400 shrs of CSGP;800 shrs of EXPD;1000 shrs of ZION;400 shrs of SLB;700 shrs of CVX;1000 shrs of ADBE;300 shrs of EXPE;600 shrs of JPM;1000 shrs of TPR;800 shrs of MSI;200 shrs of NTRS</t>
  </si>
  <si>
    <t>200 shrs of ALK;800 shrs of NKE;600 shrs of RMD;1000 shrs of GPC;400 shrs of LRCX;800 shrs of PKI;700 shrs of CTVA;100 shrs of DXCM;300 shrs of SHW;600 shrs of IFF;500 shrs of EPAM;600 shrs of ROK;400 shrs of AON;300 shrs of DXC;600 shrs of AEP;800 shrs of NVDA;300 shrs of CFG;100 shrs of HSY;500 shrs of FTV;500 shrs of AMGN</t>
  </si>
  <si>
    <t>300 shrs of AXP;600 shrs of DRI;100 shrs of CMG;500 shrs of MU;1000 shrs of EQR;800 shrs of IFF;900 shrs of AAP;600 shrs of DOW;100 shrs of IT;800 shrs of TRMB;500 shrs of HLT;500 shrs of CTSH;900 shrs of PNW;500 shrs of SEDG;1000 shrs of KEYS;800 shrs of KMB;500 shrs of MSFT;400 shrs of JNPR;300 shrs of UAL;500 shrs of CLX</t>
  </si>
  <si>
    <t>1000 shrs of IR;700 shrs of HAS;300 shrs of TGT;1000 shrs of FCX;800 shrs of DUK;600 shrs of ON;200 shrs of HPE;1000 shrs of CVS;600 shrs of LYV;800 shrs of F;100 shrs of ZION;600 shrs of HSY;700 shrs of INVH;500 shrs of MOS;600 shrs of GOOG;1000 shrs of EW;100 shrs of PPL;700 shrs of TER;600 shrs of PKI;800 shrs of GD</t>
  </si>
  <si>
    <t>December 31, 2022 Data</t>
  </si>
  <si>
    <t>December 31, 2023 Data</t>
  </si>
  <si>
    <t>Dividends Paid in 2023</t>
  </si>
  <si>
    <t>Dividends ($)</t>
  </si>
  <si>
    <t>Price ($)</t>
  </si>
  <si>
    <t>Gameplay</t>
  </si>
  <si>
    <t>Your main objective is to use the data provided in the "Case Data" tab to create reports of  how each client's portfolio performed over the 2023 calendar year.</t>
  </si>
  <si>
    <t>Levels 5 and beyond combine lookup techniques with return calculations and culminate with parsing a list of positions prior to computing returns.</t>
  </si>
  <si>
    <t>Bonus questions 1-4 are unrelated in terms of calculations.</t>
  </si>
  <si>
    <t>D1</t>
  </si>
  <si>
    <t>The period-1 return is (P1 + D1 - P0)/P0, where P0 is the starting price, P1 is the ending price, and D1 is the dividend paid during period 1.</t>
  </si>
  <si>
    <t xml:space="preserve">   Portfolio tickers and starting shares</t>
  </si>
  <si>
    <t xml:space="preserve">   Portfolio Ticker List</t>
  </si>
  <si>
    <t>Shares Outstanding</t>
  </si>
  <si>
    <t>What is the equal-weighted average return across all investible stocks with a headquarters in the state of Tennessee?</t>
  </si>
  <si>
    <r>
      <rPr>
        <b/>
        <sz val="11"/>
        <color theme="1"/>
        <rFont val="Roboto"/>
      </rPr>
      <t>Example1</t>
    </r>
    <r>
      <rPr>
        <sz val="11"/>
        <color theme="1"/>
        <rFont val="Roboto"/>
      </rPr>
      <t xml:space="preserve"> - The stock return is 10.57%, which is calculated as (33.75 + 2.77 - 33.03)/33.03</t>
    </r>
  </si>
  <si>
    <t>What is the stock's percentage return?</t>
  </si>
  <si>
    <r>
      <rPr>
        <b/>
        <sz val="11"/>
        <rFont val="Roboto"/>
      </rPr>
      <t>Example2</t>
    </r>
    <r>
      <rPr>
        <sz val="11"/>
        <rFont val="Roboto"/>
      </rPr>
      <t xml:space="preserve"> - The portfolio return is 13.45%, which is the equal-weighted average of the 20 stocks' returns.</t>
    </r>
  </si>
  <si>
    <t xml:space="preserve">   -The weights sum to one.</t>
  </si>
  <si>
    <t xml:space="preserve">   -The starting positions listed in the top row sum to $492,000,</t>
  </si>
  <si>
    <t>Calculate a portfolio return</t>
  </si>
  <si>
    <t>Note: P0 is the December 2022 price, P1 is the December 2023 price, D1 is Dividends Paid in 2023.</t>
  </si>
  <si>
    <r>
      <rPr>
        <b/>
        <sz val="11"/>
        <rFont val="Roboto"/>
      </rPr>
      <t>Example4</t>
    </r>
    <r>
      <rPr>
        <sz val="11"/>
        <rFont val="Roboto"/>
      </rPr>
      <t xml:space="preserve"> - The return for ticker AAPL is 48.91%:</t>
    </r>
  </si>
  <si>
    <t xml:space="preserve">   -P0 is $129.93</t>
  </si>
  <si>
    <t xml:space="preserve">   -P1 is $192.53</t>
  </si>
  <si>
    <t xml:space="preserve">   -D1 is $0.95</t>
  </si>
  <si>
    <t>What is each stock's return? The Case Data contains stock prices and dividends indexed by ticker symbol.</t>
  </si>
  <si>
    <r>
      <rPr>
        <b/>
        <sz val="11"/>
        <rFont val="Roboto"/>
      </rPr>
      <t>Example5</t>
    </r>
    <r>
      <rPr>
        <sz val="11"/>
        <rFont val="Roboto"/>
      </rPr>
      <t xml:space="preserve"> - The portfolio return is 16.30%, which is the equal-weighted average return of the tickers listed in the corresponding row.</t>
    </r>
  </si>
  <si>
    <r>
      <rPr>
        <b/>
        <sz val="11"/>
        <rFont val="Roboto"/>
      </rPr>
      <t>Example6</t>
    </r>
    <r>
      <rPr>
        <sz val="11"/>
        <rFont val="Roboto"/>
      </rPr>
      <t xml:space="preserve"> - The portfolio return is 22.52%, which is the equal-weighted average return of the tickers in the semicolon-delimited string.</t>
    </r>
  </si>
  <si>
    <t>What is each portfolio's market value in December 2022?</t>
  </si>
  <si>
    <t xml:space="preserve">   -The semicolon-delimited list contains 20 positions. For each position, multiply the number of shares by the stock's December 2022 price to get the position value.</t>
  </si>
  <si>
    <t xml:space="preserve">   -The market value of each position is its number of shares times the stock's December 2022 price.</t>
  </si>
  <si>
    <r>
      <t xml:space="preserve"> </t>
    </r>
    <r>
      <rPr>
        <b/>
        <sz val="11"/>
        <rFont val="Roboto"/>
      </rPr>
      <t xml:space="preserve">Example7 </t>
    </r>
    <r>
      <rPr>
        <sz val="11"/>
        <rFont val="Roboto"/>
      </rPr>
      <t>- The portfolio's market value is $1,321,624, which is the sum of its individual position values:</t>
    </r>
  </si>
  <si>
    <t xml:space="preserve">   -Each stock's portfolio weight is its position value scaled by the initial market value of the portfolio.</t>
  </si>
  <si>
    <t xml:space="preserve">   -The sum of these position values is $1,954,321, which is the initial market value of the portfolio.</t>
  </si>
  <si>
    <t>What is each portfolio's return in 2023?</t>
  </si>
  <si>
    <t>The list contains starting position in shares.</t>
  </si>
  <si>
    <r>
      <t xml:space="preserve"> </t>
    </r>
    <r>
      <rPr>
        <b/>
        <sz val="11"/>
        <rFont val="Roboto"/>
      </rPr>
      <t>Example8</t>
    </r>
    <r>
      <rPr>
        <sz val="11"/>
        <rFont val="Roboto"/>
      </rPr>
      <t xml:space="preserve"> - The portfolio return is 4.34%, which is a weighted average of its component stocks' returns:</t>
    </r>
  </si>
  <si>
    <t>What is the combined December 2022 market cap of the ten largest firms on investible stocks list?</t>
  </si>
  <si>
    <t>What fraction of investible stocks paid zero dividends in 2023? (Do not round your answer)</t>
  </si>
  <si>
    <t>Please do NOT round any of your answers as your clients are counting on you to provide precise and accurate information. Good luck!</t>
  </si>
  <si>
    <t>Very Easy</t>
  </si>
  <si>
    <t>You oversee client reporting for Smokey Financial, a small advisory firm whose clients own portfolios consisting of stocks from an "investible securities" list.</t>
  </si>
  <si>
    <t xml:space="preserve">There are also 4 bonus questions, which are independent of the levels. </t>
  </si>
  <si>
    <t>An equal-weighted portfolio return is the average return across all stocks within the portfolio.</t>
  </si>
  <si>
    <t>A portfolio's return is the weighted average return where the weights are based on the starting position values. The weights across the entire portfolio must sum to 1.</t>
  </si>
  <si>
    <r>
      <rPr>
        <b/>
        <sz val="11"/>
        <rFont val="Roboto"/>
      </rPr>
      <t>Example3</t>
    </r>
    <r>
      <rPr>
        <sz val="11"/>
        <rFont val="Roboto"/>
      </rPr>
      <t xml:space="preserve"> -  The portfolio return is 8.43%, which is a weighted average of the 20 stocks' returns.</t>
    </r>
  </si>
  <si>
    <t xml:space="preserve">   -Each stock's weight is its starting position divided by $492,000. </t>
  </si>
  <si>
    <t>What is the equal-weighted return for each portfolio?</t>
  </si>
  <si>
    <t>Compute the market value of a portfolio</t>
  </si>
  <si>
    <t>Levels 1-3 introduce you to stock and portfolio return calculations, and Level 4 requires you to look up the various data items to perform the calculations.</t>
  </si>
  <si>
    <t>AAPL;CMCSA;GS;ANET;EMR;OKE;ISRG;CHRW;AOS;AAPL;DXCM;TSCO;CSGP;HOLX;MSCI;XYL;DOW;DPZ;GD;PNR</t>
  </si>
  <si>
    <t>Game #</t>
  </si>
  <si>
    <r>
      <t>Note</t>
    </r>
    <r>
      <rPr>
        <sz val="11"/>
        <color rgb="FFFF0000"/>
        <rFont val="Roboto"/>
      </rPr>
      <t>: Use the starting positions in the top row for each game in this level</t>
    </r>
    <r>
      <rPr>
        <b/>
        <sz val="11"/>
        <color rgb="FFFF0000"/>
        <rFont val="Roboto"/>
      </rPr>
      <t>.</t>
    </r>
  </si>
  <si>
    <r>
      <t xml:space="preserve">What is the </t>
    </r>
    <r>
      <rPr>
        <sz val="11"/>
        <color rgb="FFFF0000"/>
        <rFont val="Roboto"/>
        <charset val="238"/>
      </rPr>
      <t>equal-weighted</t>
    </r>
    <r>
      <rPr>
        <b/>
        <sz val="11"/>
        <rFont val="Roboto"/>
      </rPr>
      <t xml:space="preserve"> return for each portfolio?</t>
    </r>
  </si>
  <si>
    <t>We want to have equal weights, so we just need to average the return rates of each portfolio in the row.</t>
  </si>
  <si>
    <t>Is an investible security?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</si>
</sst>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$&quot;#,##0_);[Red]\(&quot;$&quot;#,##0\)"/>
    <numFmt numFmtId="165" formatCode="&quot;$&quot;#,##0.00_);[Red]\(&quot;$&quot;#,##0.00\)"/>
    <numFmt numFmtId="166" formatCode="_(* #,##0.00_);_(* \(#,##0.00\);_(* &quot;-&quot;??_);_(@_)"/>
    <numFmt numFmtId="167" formatCode="_(* #,##0_);_(* \(#,##0\);_(* &quot;-&quot;??_);_(@_)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Roboto"/>
    </font>
    <font>
      <sz val="11"/>
      <name val="Roboto"/>
    </font>
    <font>
      <b/>
      <sz val="11"/>
      <color theme="1"/>
      <name val="Roboto"/>
    </font>
    <font>
      <u/>
      <sz val="11"/>
      <color theme="10"/>
      <name val="Calibri"/>
      <family val="2"/>
      <scheme val="minor"/>
    </font>
    <font>
      <b/>
      <sz val="16"/>
      <name val="Roboto"/>
    </font>
    <font>
      <sz val="20"/>
      <color theme="1"/>
      <name val="Calibri"/>
      <family val="2"/>
      <scheme val="minor"/>
    </font>
    <font>
      <b/>
      <sz val="11"/>
      <color theme="0"/>
      <name val="Roboto"/>
    </font>
    <font>
      <sz val="11"/>
      <color theme="7" tint="-0.499984740745262"/>
      <name val="Roboto"/>
    </font>
    <font>
      <b/>
      <sz val="12"/>
      <color theme="7" tint="-0.499984740745262"/>
      <name val="Roboto"/>
    </font>
    <font>
      <sz val="10"/>
      <color theme="7" tint="-0.499984740745262"/>
      <name val="Roboto"/>
    </font>
    <font>
      <b/>
      <sz val="11"/>
      <name val="Roboto"/>
    </font>
    <font>
      <sz val="12"/>
      <color theme="7" tint="-0.499984740745262"/>
      <name val="Roboto"/>
    </font>
    <font>
      <b/>
      <sz val="18"/>
      <color theme="0"/>
      <name val="Roboto"/>
    </font>
    <font>
      <b/>
      <sz val="20"/>
      <color theme="0"/>
      <name val="Roboto"/>
    </font>
    <font>
      <b/>
      <sz val="14"/>
      <color theme="0"/>
      <name val="Roboto"/>
    </font>
    <font>
      <i/>
      <sz val="10"/>
      <color theme="1"/>
      <name val="Roboto"/>
    </font>
    <font>
      <b/>
      <sz val="12"/>
      <color theme="1"/>
      <name val="Roboto"/>
    </font>
    <font>
      <sz val="14"/>
      <color theme="7" tint="-0.499984740745262"/>
      <name val="Roboto"/>
    </font>
    <font>
      <b/>
      <sz val="14"/>
      <color theme="7" tint="-0.499984740745262"/>
      <name val="Roboto"/>
    </font>
    <font>
      <sz val="11"/>
      <color theme="0"/>
      <name val="Calibri"/>
      <family val="2"/>
      <scheme val="minor"/>
    </font>
    <font>
      <i/>
      <sz val="10"/>
      <color rgb="FF000000"/>
      <name val="Roboto"/>
    </font>
    <font>
      <b/>
      <sz val="16"/>
      <color theme="0"/>
      <name val="Calibri"/>
      <family val="2"/>
      <scheme val="minor"/>
    </font>
    <font>
      <sz val="12"/>
      <color rgb="FFFFFFFF"/>
      <name val="Arial"/>
      <family val="2"/>
      <charset val="238"/>
    </font>
    <font>
      <b/>
      <sz val="11"/>
      <color rgb="FFFF0000"/>
      <name val="Roboto"/>
    </font>
    <font>
      <sz val="11"/>
      <color rgb="FFFF0000"/>
      <name val="Roboto"/>
    </font>
    <font>
      <sz val="11"/>
      <color rgb="FFFF0000"/>
      <name val="Roboto"/>
      <charset val="238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228AB8"/>
        <bgColor indexed="64"/>
      </patternFill>
    </fill>
    <fill>
      <patternFill patternType="solid">
        <fgColor rgb="FF006837"/>
        <bgColor indexed="64"/>
      </patternFill>
    </fill>
    <fill>
      <patternFill patternType="solid">
        <fgColor rgb="FFF6C6CD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79646"/>
        <bgColor indexed="64"/>
      </patternFill>
    </fill>
    <fill>
      <patternFill patternType="solid">
        <fgColor rgb="FFC6E0B4"/>
        <bgColor rgb="FF000000"/>
      </patternFill>
    </fill>
    <fill>
      <patternFill patternType="solid">
        <fgColor rgb="FFFFE699"/>
        <bgColor rgb="FF000000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 tint="-0.499984740745262"/>
      </left>
      <right/>
      <top style="thick">
        <color indexed="64"/>
      </top>
      <bottom style="thin">
        <color theme="0" tint="-0.499984740745262"/>
      </bottom>
      <diagonal/>
    </border>
    <border>
      <left/>
      <right/>
      <top style="thick">
        <color indexed="64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ck">
        <color indexed="64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7">
    <xf numFmtId="0" fontId="0" fillId="0" borderId="0"/>
    <xf numFmtId="0" fontId="1" fillId="0" borderId="0"/>
    <xf numFmtId="0" fontId="5" fillId="0" borderId="0" applyNumberFormat="0" applyFill="0" applyBorder="0" applyAlignment="0" applyProtection="0"/>
    <xf numFmtId="0" fontId="7" fillId="0" borderId="0"/>
    <xf numFmtId="166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</cellStyleXfs>
  <cellXfs count="128">
    <xf numFmtId="0" fontId="0" fillId="0" borderId="0" xfId="0"/>
    <xf numFmtId="165" fontId="0" fillId="0" borderId="0" xfId="0" applyNumberFormat="1"/>
    <xf numFmtId="0" fontId="2" fillId="2" borderId="0" xfId="1" applyFont="1" applyFill="1"/>
    <xf numFmtId="0" fontId="2" fillId="2" borderId="0" xfId="1" applyFont="1" applyFill="1" applyAlignment="1">
      <alignment vertical="top" wrapText="1"/>
    </xf>
    <xf numFmtId="0" fontId="3" fillId="2" borderId="0" xfId="1" applyFont="1" applyFill="1" applyAlignment="1">
      <alignment vertical="top" wrapText="1"/>
    </xf>
    <xf numFmtId="0" fontId="3" fillId="2" borderId="0" xfId="1" applyFont="1" applyFill="1"/>
    <xf numFmtId="0" fontId="4" fillId="2" borderId="0" xfId="1" applyFont="1" applyFill="1" applyAlignment="1">
      <alignment horizontal="center"/>
    </xf>
    <xf numFmtId="0" fontId="2" fillId="2" borderId="0" xfId="1" applyFont="1" applyFill="1" applyAlignment="1">
      <alignment horizontal="center"/>
    </xf>
    <xf numFmtId="0" fontId="6" fillId="2" borderId="0" xfId="2" applyFont="1" applyFill="1" applyBorder="1" applyAlignment="1">
      <alignment vertical="center"/>
    </xf>
    <xf numFmtId="0" fontId="2" fillId="2" borderId="0" xfId="1" applyFont="1" applyFill="1" applyAlignment="1">
      <alignment horizontal="left"/>
    </xf>
    <xf numFmtId="0" fontId="12" fillId="2" borderId="0" xfId="1" applyFont="1" applyFill="1" applyAlignment="1">
      <alignment horizontal="left"/>
    </xf>
    <xf numFmtId="0" fontId="4" fillId="2" borderId="0" xfId="1" applyFont="1" applyFill="1" applyAlignment="1">
      <alignment horizontal="left"/>
    </xf>
    <xf numFmtId="0" fontId="8" fillId="3" borderId="1" xfId="3" applyFont="1" applyFill="1" applyBorder="1" applyAlignment="1">
      <alignment horizontal="center" vertical="center"/>
    </xf>
    <xf numFmtId="0" fontId="8" fillId="3" borderId="2" xfId="3" applyFont="1" applyFill="1" applyBorder="1" applyAlignment="1">
      <alignment horizontal="center" vertical="center" wrapText="1"/>
    </xf>
    <xf numFmtId="0" fontId="8" fillId="3" borderId="5" xfId="3" applyFont="1" applyFill="1" applyBorder="1" applyAlignment="1">
      <alignment horizontal="center" vertical="center"/>
    </xf>
    <xf numFmtId="3" fontId="8" fillId="3" borderId="2" xfId="3" applyNumberFormat="1" applyFont="1" applyFill="1" applyBorder="1" applyAlignment="1">
      <alignment horizontal="center" vertical="center"/>
    </xf>
    <xf numFmtId="0" fontId="2" fillId="2" borderId="0" xfId="3" applyFont="1" applyFill="1" applyAlignment="1">
      <alignment horizontal="center"/>
    </xf>
    <xf numFmtId="0" fontId="9" fillId="2" borderId="7" xfId="3" applyFont="1" applyFill="1" applyBorder="1" applyAlignment="1">
      <alignment horizontal="center" vertical="center" wrapText="1"/>
    </xf>
    <xf numFmtId="0" fontId="13" fillId="2" borderId="7" xfId="3" applyFont="1" applyFill="1" applyBorder="1" applyAlignment="1">
      <alignment horizontal="center" vertical="center" wrapText="1"/>
    </xf>
    <xf numFmtId="0" fontId="10" fillId="2" borderId="7" xfId="3" applyFont="1" applyFill="1" applyBorder="1" applyAlignment="1">
      <alignment horizontal="center" vertical="center"/>
    </xf>
    <xf numFmtId="0" fontId="14" fillId="4" borderId="8" xfId="3" applyFont="1" applyFill="1" applyBorder="1" applyAlignment="1">
      <alignment horizontal="center" vertical="center"/>
    </xf>
    <xf numFmtId="0" fontId="9" fillId="2" borderId="12" xfId="3" applyFont="1" applyFill="1" applyBorder="1" applyAlignment="1">
      <alignment horizontal="center" vertical="center" wrapText="1"/>
    </xf>
    <xf numFmtId="0" fontId="13" fillId="2" borderId="12" xfId="3" applyFont="1" applyFill="1" applyBorder="1" applyAlignment="1">
      <alignment horizontal="center" vertical="center" wrapText="1"/>
    </xf>
    <xf numFmtId="0" fontId="10" fillId="2" borderId="12" xfId="3" applyFont="1" applyFill="1" applyBorder="1" applyAlignment="1">
      <alignment horizontal="center" vertical="center"/>
    </xf>
    <xf numFmtId="10" fontId="14" fillId="4" borderId="8" xfId="3" applyNumberFormat="1" applyFont="1" applyFill="1" applyBorder="1" applyAlignment="1">
      <alignment horizontal="center" vertical="center"/>
    </xf>
    <xf numFmtId="0" fontId="13" fillId="2" borderId="12" xfId="3" quotePrefix="1" applyFont="1" applyFill="1" applyBorder="1" applyAlignment="1">
      <alignment horizontal="center" vertical="center" wrapText="1"/>
    </xf>
    <xf numFmtId="0" fontId="15" fillId="2" borderId="0" xfId="1" applyFont="1" applyFill="1"/>
    <xf numFmtId="0" fontId="17" fillId="5" borderId="2" xfId="3" applyFont="1" applyFill="1" applyBorder="1" applyAlignment="1">
      <alignment horizontal="center" vertical="center"/>
    </xf>
    <xf numFmtId="0" fontId="18" fillId="2" borderId="0" xfId="1" applyFont="1" applyFill="1" applyAlignment="1">
      <alignment horizontal="left" vertical="center"/>
    </xf>
    <xf numFmtId="0" fontId="8" fillId="3" borderId="1" xfId="1" applyFont="1" applyFill="1" applyBorder="1" applyAlignment="1">
      <alignment horizontal="center" vertical="center"/>
    </xf>
    <xf numFmtId="0" fontId="8" fillId="3" borderId="2" xfId="1" applyFont="1" applyFill="1" applyBorder="1" applyAlignment="1">
      <alignment horizontal="center" vertical="center"/>
    </xf>
    <xf numFmtId="0" fontId="8" fillId="3" borderId="5" xfId="1" applyFont="1" applyFill="1" applyBorder="1" applyAlignment="1">
      <alignment horizontal="center" vertical="center"/>
    </xf>
    <xf numFmtId="0" fontId="9" fillId="2" borderId="12" xfId="1" applyFont="1" applyFill="1" applyBorder="1" applyAlignment="1">
      <alignment horizontal="center" vertical="center" wrapText="1"/>
    </xf>
    <xf numFmtId="0" fontId="13" fillId="2" borderId="12" xfId="1" applyFont="1" applyFill="1" applyBorder="1" applyAlignment="1">
      <alignment horizontal="center" vertical="center" wrapText="1"/>
    </xf>
    <xf numFmtId="0" fontId="10" fillId="2" borderId="12" xfId="1" applyFont="1" applyFill="1" applyBorder="1" applyAlignment="1">
      <alignment horizontal="center" vertical="center"/>
    </xf>
    <xf numFmtId="0" fontId="13" fillId="0" borderId="12" xfId="1" applyFont="1" applyBorder="1" applyAlignment="1">
      <alignment horizontal="center" vertical="center" wrapText="1"/>
    </xf>
    <xf numFmtId="14" fontId="2" fillId="2" borderId="0" xfId="1" applyNumberFormat="1" applyFont="1" applyFill="1" applyAlignment="1">
      <alignment horizontal="center"/>
    </xf>
    <xf numFmtId="0" fontId="3" fillId="2" borderId="0" xfId="1" applyFont="1" applyFill="1" applyAlignment="1">
      <alignment horizontal="center"/>
    </xf>
    <xf numFmtId="0" fontId="3" fillId="2" borderId="0" xfId="1" applyFont="1" applyFill="1" applyAlignment="1">
      <alignment horizontal="left"/>
    </xf>
    <xf numFmtId="164" fontId="2" fillId="2" borderId="0" xfId="1" applyNumberFormat="1" applyFont="1" applyFill="1" applyAlignment="1">
      <alignment horizontal="center"/>
    </xf>
    <xf numFmtId="0" fontId="4" fillId="2" borderId="0" xfId="1" applyFont="1" applyFill="1"/>
    <xf numFmtId="164" fontId="2" fillId="2" borderId="0" xfId="1" applyNumberFormat="1" applyFont="1" applyFill="1"/>
    <xf numFmtId="0" fontId="4" fillId="2" borderId="0" xfId="1" applyFont="1" applyFill="1" applyAlignment="1">
      <alignment horizontal="right"/>
    </xf>
    <xf numFmtId="0" fontId="12" fillId="2" borderId="0" xfId="1" applyFont="1" applyFill="1"/>
    <xf numFmtId="164" fontId="14" fillId="4" borderId="16" xfId="1" applyNumberFormat="1" applyFont="1" applyFill="1" applyBorder="1" applyAlignment="1">
      <alignment horizontal="center" vertical="center"/>
    </xf>
    <xf numFmtId="0" fontId="12" fillId="2" borderId="0" xfId="1" applyFont="1" applyFill="1" applyAlignment="1">
      <alignment horizontal="right"/>
    </xf>
    <xf numFmtId="0" fontId="8" fillId="3" borderId="1" xfId="1" applyFont="1" applyFill="1" applyBorder="1" applyAlignment="1">
      <alignment horizontal="center" vertical="center" wrapText="1"/>
    </xf>
    <xf numFmtId="3" fontId="2" fillId="2" borderId="0" xfId="1" applyNumberFormat="1" applyFont="1" applyFill="1"/>
    <xf numFmtId="10" fontId="14" fillId="4" borderId="16" xfId="1" applyNumberFormat="1" applyFont="1" applyFill="1" applyBorder="1" applyAlignment="1">
      <alignment horizontal="center" vertical="center"/>
    </xf>
    <xf numFmtId="3" fontId="13" fillId="0" borderId="0" xfId="1" applyNumberFormat="1" applyFont="1" applyAlignment="1">
      <alignment vertical="center" wrapText="1"/>
    </xf>
    <xf numFmtId="164" fontId="8" fillId="3" borderId="1" xfId="1" applyNumberFormat="1" applyFont="1" applyFill="1" applyBorder="1" applyAlignment="1">
      <alignment horizontal="center" vertical="center"/>
    </xf>
    <xf numFmtId="0" fontId="16" fillId="8" borderId="1" xfId="3" applyFont="1" applyFill="1" applyBorder="1" applyAlignment="1">
      <alignment horizontal="center" vertical="center"/>
    </xf>
    <xf numFmtId="10" fontId="13" fillId="0" borderId="0" xfId="1" applyNumberFormat="1" applyFont="1" applyAlignment="1">
      <alignment vertical="center" wrapText="1"/>
    </xf>
    <xf numFmtId="3" fontId="19" fillId="0" borderId="0" xfId="1" applyNumberFormat="1" applyFont="1" applyAlignment="1">
      <alignment horizontal="center" vertical="center" wrapText="1"/>
    </xf>
    <xf numFmtId="9" fontId="13" fillId="0" borderId="0" xfId="1" applyNumberFormat="1" applyFont="1" applyAlignment="1">
      <alignment vertical="center"/>
    </xf>
    <xf numFmtId="0" fontId="1" fillId="0" borderId="0" xfId="1"/>
    <xf numFmtId="0" fontId="11" fillId="0" borderId="0" xfId="3" applyFont="1" applyAlignment="1">
      <alignment horizontal="left" vertical="center"/>
    </xf>
    <xf numFmtId="3" fontId="20" fillId="0" borderId="0" xfId="1" applyNumberFormat="1" applyFont="1" applyAlignment="1">
      <alignment horizontal="right" vertical="center" wrapText="1"/>
    </xf>
    <xf numFmtId="0" fontId="21" fillId="6" borderId="0" xfId="0" applyFont="1" applyFill="1"/>
    <xf numFmtId="167" fontId="0" fillId="0" borderId="0" xfId="4" applyNumberFormat="1" applyFont="1" applyBorder="1"/>
    <xf numFmtId="4" fontId="13" fillId="0" borderId="12" xfId="1" applyNumberFormat="1" applyFont="1" applyBorder="1" applyAlignment="1">
      <alignment horizontal="center" vertical="center" wrapText="1"/>
    </xf>
    <xf numFmtId="4" fontId="13" fillId="0" borderId="26" xfId="1" applyNumberFormat="1" applyFont="1" applyBorder="1" applyAlignment="1">
      <alignment horizontal="center" vertical="center" wrapText="1"/>
    </xf>
    <xf numFmtId="9" fontId="13" fillId="0" borderId="27" xfId="1" applyNumberFormat="1" applyFont="1" applyBorder="1" applyAlignment="1">
      <alignment vertical="center"/>
    </xf>
    <xf numFmtId="3" fontId="19" fillId="0" borderId="29" xfId="1" applyNumberFormat="1" applyFont="1" applyBorder="1" applyAlignment="1">
      <alignment horizontal="center" vertical="center" wrapText="1"/>
    </xf>
    <xf numFmtId="3" fontId="19" fillId="0" borderId="28" xfId="1" applyNumberFormat="1" applyFont="1" applyBorder="1" applyAlignment="1">
      <alignment horizontal="center" vertical="center" wrapText="1"/>
    </xf>
    <xf numFmtId="0" fontId="0" fillId="0" borderId="29" xfId="0" applyBorder="1"/>
    <xf numFmtId="0" fontId="2" fillId="2" borderId="29" xfId="1" applyFont="1" applyFill="1" applyBorder="1"/>
    <xf numFmtId="0" fontId="2" fillId="2" borderId="28" xfId="1" applyFont="1" applyFill="1" applyBorder="1"/>
    <xf numFmtId="0" fontId="0" fillId="0" borderId="28" xfId="0" applyBorder="1"/>
    <xf numFmtId="0" fontId="2" fillId="2" borderId="0" xfId="0" applyFont="1" applyFill="1" applyAlignment="1">
      <alignment horizontal="center" vertical="center"/>
    </xf>
    <xf numFmtId="0" fontId="8" fillId="3" borderId="1" xfId="1" applyFont="1" applyFill="1" applyBorder="1" applyAlignment="1">
      <alignment vertical="center"/>
    </xf>
    <xf numFmtId="0" fontId="8" fillId="3" borderId="5" xfId="1" applyFont="1" applyFill="1" applyBorder="1" applyAlignment="1">
      <alignment vertical="center"/>
    </xf>
    <xf numFmtId="0" fontId="8" fillId="3" borderId="6" xfId="3" applyFont="1" applyFill="1" applyBorder="1" applyAlignment="1">
      <alignment horizontal="center" vertical="center"/>
    </xf>
    <xf numFmtId="0" fontId="13" fillId="2" borderId="10" xfId="3" quotePrefix="1" applyFont="1" applyFill="1" applyBorder="1" applyAlignment="1">
      <alignment vertical="center" wrapText="1"/>
    </xf>
    <xf numFmtId="0" fontId="13" fillId="2" borderId="11" xfId="3" quotePrefix="1" applyFont="1" applyFill="1" applyBorder="1" applyAlignment="1">
      <alignment vertical="center" wrapText="1"/>
    </xf>
    <xf numFmtId="2" fontId="13" fillId="2" borderId="14" xfId="3" quotePrefix="1" applyNumberFormat="1" applyFont="1" applyFill="1" applyBorder="1" applyAlignment="1">
      <alignment vertical="center" wrapText="1"/>
    </xf>
    <xf numFmtId="2" fontId="13" fillId="2" borderId="15" xfId="3" quotePrefix="1" applyNumberFormat="1" applyFont="1" applyFill="1" applyBorder="1" applyAlignment="1">
      <alignment vertical="center" wrapText="1"/>
    </xf>
    <xf numFmtId="0" fontId="13" fillId="2" borderId="14" xfId="3" quotePrefix="1" applyFont="1" applyFill="1" applyBorder="1" applyAlignment="1">
      <alignment vertical="center" wrapText="1"/>
    </xf>
    <xf numFmtId="0" fontId="13" fillId="2" borderId="15" xfId="3" quotePrefix="1" applyFont="1" applyFill="1" applyBorder="1" applyAlignment="1">
      <alignment vertical="center" wrapText="1"/>
    </xf>
    <xf numFmtId="0" fontId="4" fillId="2" borderId="18" xfId="1" applyFont="1" applyFill="1" applyBorder="1" applyAlignment="1">
      <alignment vertical="top" wrapText="1"/>
    </xf>
    <xf numFmtId="0" fontId="2" fillId="2" borderId="19" xfId="1" applyFont="1" applyFill="1" applyBorder="1" applyAlignment="1">
      <alignment vertical="top" wrapText="1"/>
    </xf>
    <xf numFmtId="0" fontId="2" fillId="2" borderId="20" xfId="1" applyFont="1" applyFill="1" applyBorder="1" applyAlignment="1">
      <alignment vertical="top" wrapText="1"/>
    </xf>
    <xf numFmtId="0" fontId="2" fillId="2" borderId="21" xfId="1" applyFont="1" applyFill="1" applyBorder="1" applyAlignment="1">
      <alignment horizontal="left"/>
    </xf>
    <xf numFmtId="0" fontId="2" fillId="2" borderId="22" xfId="1" applyFont="1" applyFill="1" applyBorder="1"/>
    <xf numFmtId="0" fontId="2" fillId="2" borderId="23" xfId="1" applyFont="1" applyFill="1" applyBorder="1" applyAlignment="1">
      <alignment horizontal="left"/>
    </xf>
    <xf numFmtId="0" fontId="2" fillId="2" borderId="24" xfId="1" applyFont="1" applyFill="1" applyBorder="1"/>
    <xf numFmtId="0" fontId="2" fillId="2" borderId="25" xfId="1" applyFont="1" applyFill="1" applyBorder="1"/>
    <xf numFmtId="0" fontId="13" fillId="2" borderId="9" xfId="3" quotePrefix="1" applyFont="1" applyFill="1" applyBorder="1" applyAlignment="1">
      <alignment vertical="center"/>
    </xf>
    <xf numFmtId="2" fontId="13" fillId="2" borderId="13" xfId="3" quotePrefix="1" applyNumberFormat="1" applyFont="1" applyFill="1" applyBorder="1" applyAlignment="1">
      <alignment vertical="center"/>
    </xf>
    <xf numFmtId="0" fontId="13" fillId="2" borderId="13" xfId="3" quotePrefix="1" applyFont="1" applyFill="1" applyBorder="1" applyAlignment="1">
      <alignment vertical="center"/>
    </xf>
    <xf numFmtId="0" fontId="22" fillId="9" borderId="2" xfId="0" applyFont="1" applyFill="1" applyBorder="1" applyAlignment="1">
      <alignment horizontal="center" vertical="center"/>
    </xf>
    <xf numFmtId="0" fontId="22" fillId="10" borderId="2" xfId="0" applyFont="1" applyFill="1" applyBorder="1" applyAlignment="1">
      <alignment horizontal="center" vertical="center"/>
    </xf>
    <xf numFmtId="3" fontId="13" fillId="0" borderId="30" xfId="1" applyNumberFormat="1" applyFont="1" applyBorder="1" applyAlignment="1">
      <alignment vertical="center" wrapText="1"/>
    </xf>
    <xf numFmtId="9" fontId="13" fillId="0" borderId="3" xfId="1" applyNumberFormat="1" applyFont="1" applyBorder="1" applyAlignment="1">
      <alignment horizontal="center" vertical="center" wrapText="1"/>
    </xf>
    <xf numFmtId="9" fontId="13" fillId="0" borderId="4" xfId="1" applyNumberFormat="1" applyFont="1" applyBorder="1" applyAlignment="1">
      <alignment horizontal="center" vertical="center" wrapText="1"/>
    </xf>
    <xf numFmtId="0" fontId="8" fillId="3" borderId="1" xfId="1" applyFont="1" applyFill="1" applyBorder="1" applyAlignment="1">
      <alignment horizontal="centerContinuous" vertical="center"/>
    </xf>
    <xf numFmtId="0" fontId="8" fillId="3" borderId="5" xfId="1" applyFont="1" applyFill="1" applyBorder="1" applyAlignment="1">
      <alignment horizontal="centerContinuous" vertical="center"/>
    </xf>
    <xf numFmtId="167" fontId="0" fillId="0" borderId="0" xfId="4" applyNumberFormat="1" applyFont="1"/>
    <xf numFmtId="164" fontId="16" fillId="4" borderId="8" xfId="3" applyNumberFormat="1" applyFont="1" applyFill="1" applyBorder="1" applyAlignment="1">
      <alignment horizontal="center" vertical="center"/>
    </xf>
    <xf numFmtId="0" fontId="23" fillId="7" borderId="17" xfId="0" applyFont="1" applyFill="1" applyBorder="1"/>
    <xf numFmtId="0" fontId="21" fillId="6" borderId="0" xfId="0" applyFont="1" applyFill="1" applyAlignment="1">
      <alignment horizontal="right"/>
    </xf>
    <xf numFmtId="0" fontId="23" fillId="7" borderId="18" xfId="0" applyFont="1" applyFill="1" applyBorder="1" applyAlignment="1">
      <alignment horizontal="centerContinuous"/>
    </xf>
    <xf numFmtId="0" fontId="21" fillId="7" borderId="19" xfId="0" applyFont="1" applyFill="1" applyBorder="1" applyAlignment="1">
      <alignment horizontal="centerContinuous"/>
    </xf>
    <xf numFmtId="0" fontId="21" fillId="7" borderId="20" xfId="0" applyFont="1" applyFill="1" applyBorder="1" applyAlignment="1">
      <alignment horizontal="centerContinuous"/>
    </xf>
    <xf numFmtId="0" fontId="8" fillId="3" borderId="31" xfId="1" applyFont="1" applyFill="1" applyBorder="1" applyAlignment="1">
      <alignment horizontal="centerContinuous" vertical="center"/>
    </xf>
    <xf numFmtId="0" fontId="8" fillId="3" borderId="32" xfId="1" applyFont="1" applyFill="1" applyBorder="1" applyAlignment="1">
      <alignment horizontal="centerContinuous" vertical="center"/>
    </xf>
    <xf numFmtId="0" fontId="8" fillId="3" borderId="33" xfId="1" applyFont="1" applyFill="1" applyBorder="1" applyAlignment="1">
      <alignment horizontal="centerContinuous" vertical="center"/>
    </xf>
    <xf numFmtId="0" fontId="8" fillId="3" borderId="34" xfId="1" applyFont="1" applyFill="1" applyBorder="1" applyAlignment="1">
      <alignment horizontal="center" vertical="center"/>
    </xf>
    <xf numFmtId="0" fontId="8" fillId="3" borderId="35" xfId="1" applyFont="1" applyFill="1" applyBorder="1" applyAlignment="1">
      <alignment horizontal="center" vertical="center"/>
    </xf>
    <xf numFmtId="0" fontId="8" fillId="3" borderId="36" xfId="1" applyFont="1" applyFill="1" applyBorder="1" applyAlignment="1">
      <alignment horizontal="center" vertical="center"/>
    </xf>
    <xf numFmtId="0" fontId="8" fillId="3" borderId="6" xfId="1" applyFont="1" applyFill="1" applyBorder="1" applyAlignment="1">
      <alignment vertical="center"/>
    </xf>
    <xf numFmtId="3" fontId="8" fillId="3" borderId="2" xfId="1" applyNumberFormat="1" applyFont="1" applyFill="1" applyBorder="1" applyAlignment="1">
      <alignment horizontal="center" vertical="center"/>
    </xf>
    <xf numFmtId="0" fontId="9" fillId="2" borderId="7" xfId="1" applyFont="1" applyFill="1" applyBorder="1" applyAlignment="1">
      <alignment horizontal="center" vertical="center" wrapText="1"/>
    </xf>
    <xf numFmtId="9" fontId="14" fillId="4" borderId="8" xfId="1" applyNumberFormat="1" applyFont="1" applyFill="1" applyBorder="1" applyAlignment="1">
      <alignment horizontal="center" vertical="center"/>
    </xf>
    <xf numFmtId="0" fontId="1" fillId="0" borderId="0" xfId="5" applyAlignment="1">
      <alignment horizontal="left"/>
    </xf>
    <xf numFmtId="3" fontId="2" fillId="2" borderId="0" xfId="1" applyNumberFormat="1" applyFont="1" applyFill="1" applyAlignment="1">
      <alignment horizontal="center"/>
    </xf>
    <xf numFmtId="0" fontId="24" fillId="0" borderId="0" xfId="0" applyFont="1"/>
    <xf numFmtId="0" fontId="25" fillId="2" borderId="0" xfId="1" applyFont="1" applyFill="1" applyAlignment="1">
      <alignment horizontal="left"/>
    </xf>
    <xf numFmtId="0" fontId="26" fillId="2" borderId="0" xfId="1" applyFont="1" applyFill="1" applyAlignment="1">
      <alignment horizontal="center"/>
    </xf>
    <xf numFmtId="0" fontId="26" fillId="2" borderId="0" xfId="1" applyFont="1" applyFill="1"/>
    <xf numFmtId="0" fontId="26" fillId="2" borderId="0" xfId="1" applyFont="1" applyFill="1" applyAlignment="1">
      <alignment horizontal="left"/>
    </xf>
    <xf numFmtId="9" fontId="2" fillId="2" borderId="0" xfId="1" applyNumberFormat="1" applyFont="1" applyFill="1" applyAlignment="1">
      <alignment horizontal="center"/>
    </xf>
    <xf numFmtId="2" fontId="0" fillId="0" borderId="0" xfId="0" applyNumberFormat="1"/>
    <xf numFmtId="0" fontId="8" fillId="3" borderId="37" xfId="1" applyFont="1" applyFill="1" applyBorder="1" applyAlignment="1">
      <alignment horizontal="center" vertical="center" wrapText="1"/>
    </xf>
    <xf numFmtId="0" fontId="8" fillId="3" borderId="38" xfId="1" applyFont="1" applyFill="1" applyBorder="1" applyAlignment="1">
      <alignment horizontal="center" vertical="center" wrapText="1"/>
    </xf>
    <xf numFmtId="10" fontId="14" fillId="4" borderId="16" xfId="6" applyNumberFormat="1" applyFont="1" applyFill="1" applyBorder="1" applyAlignment="1">
      <alignment horizontal="center" vertical="center"/>
    </xf>
    <xf numFmtId="9" fontId="14" fillId="4" borderId="8" xfId="3" applyNumberFormat="1" applyFont="1" applyFill="1" applyBorder="1" applyAlignment="1">
      <alignment horizontal="center" vertical="center"/>
    </xf>
    <xf numFmtId="167" fontId="21" fillId="6" borderId="0" xfId="4" applyNumberFormat="1" applyFont="1" applyFill="1"/>
  </cellXfs>
  <cellStyles count="7">
    <cellStyle name="Dziesiętny" xfId="4" builtinId="3"/>
    <cellStyle name="Hyperlink 2" xfId="2" xr:uid="{AFBA527A-9D5B-41AE-B112-FD655B0872DC}"/>
    <cellStyle name="Normal 2" xfId="3" xr:uid="{E0F484EE-7955-42D0-8CDB-59892F88BFF1}"/>
    <cellStyle name="Normal 3" xfId="1" xr:uid="{D58C399E-A23D-4EC2-AC8C-FB5979D351B3}"/>
    <cellStyle name="Normal 3 2" xfId="5" xr:uid="{7E683B79-6C80-429A-A62B-9AF6182A361B}"/>
    <cellStyle name="Normalny" xfId="0" builtinId="0"/>
    <cellStyle name="Procentowy" xfId="6" builtinId="5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7" formatCode="_(* #,##0_);_(* \(#,##0\);_(* &quot;-&quot;??_);_(@_)"/>
    </dxf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9"/>
        </patternFill>
      </fill>
    </dxf>
    <dxf>
      <numFmt numFmtId="2" formatCode="0.00"/>
    </dxf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numFmt numFmtId="2" formatCode="0.00"/>
    </dxf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7" formatCode="_(* #,##0_);_(* \(#,##0\);_(* &quot;-&quot;??_);_(@_)"/>
    </dxf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9"/>
        </patternFill>
      </fill>
    </dxf>
  </dxfs>
  <tableStyles count="0" defaultTableStyle="TableStyleMedium2" defaultPivotStyle="PivotStyleLight16"/>
  <colors>
    <mruColors>
      <color rgb="FF333333"/>
      <color rgb="FFF79646"/>
      <color rgb="FFFF52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externalLink" Target="externalLinks/externalLink10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externalLink" Target="externalLinks/externalLink4.xml"/><Relationship Id="rId12" Type="http://schemas.openxmlformats.org/officeDocument/2006/relationships/externalLink" Target="externalLinks/externalLink9.xml"/><Relationship Id="rId17" Type="http://schemas.openxmlformats.org/officeDocument/2006/relationships/externalLink" Target="externalLinks/externalLink14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3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externalLink" Target="externalLinks/externalLink8.xml"/><Relationship Id="rId5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2.xml"/><Relationship Id="rId23" Type="http://schemas.openxmlformats.org/officeDocument/2006/relationships/calcChain" Target="calcChain.xml"/><Relationship Id="rId10" Type="http://schemas.openxmlformats.org/officeDocument/2006/relationships/externalLink" Target="externalLinks/externalLink7.xml"/><Relationship Id="rId19" Type="http://schemas.openxmlformats.org/officeDocument/2006/relationships/styles" Target="styles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1.xml"/><Relationship Id="rId22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396240</xdr:colOff>
      <xdr:row>4</xdr:row>
      <xdr:rowOff>30480</xdr:rowOff>
    </xdr:from>
    <xdr:to>
      <xdr:col>11</xdr:col>
      <xdr:colOff>0</xdr:colOff>
      <xdr:row>9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121B4D-3DD5-4DFA-A7A8-37C60D57E83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7838"/>
        <a:stretch/>
      </xdr:blipFill>
      <xdr:spPr bwMode="auto">
        <a:xfrm>
          <a:off x="8526780" y="1264920"/>
          <a:ext cx="118872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</xdr:row>
      <xdr:rowOff>76200</xdr:rowOff>
    </xdr:from>
    <xdr:to>
      <xdr:col>12</xdr:col>
      <xdr:colOff>57151</xdr:colOff>
      <xdr:row>2</xdr:row>
      <xdr:rowOff>57150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8645E84-A8C4-535C-DC1B-99F273344E36}"/>
            </a:ext>
          </a:extLst>
        </xdr:cNvPr>
        <xdr:cNvSpPr/>
      </xdr:nvSpPr>
      <xdr:spPr>
        <a:xfrm>
          <a:off x="233059" y="258594"/>
          <a:ext cx="10068533" cy="467333"/>
        </a:xfrm>
        <a:prstGeom prst="rect">
          <a:avLst/>
        </a:prstGeom>
        <a:gradFill flip="none" rotWithShape="1">
          <a:gsLst>
            <a:gs pos="0">
              <a:srgbClr val="F79646"/>
            </a:gs>
            <a:gs pos="100000">
              <a:srgbClr val="333333"/>
            </a:gs>
          </a:gsLst>
          <a:lin ang="0" scaled="1"/>
          <a:tileRect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2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Microsoft Excel Collegiate Challenge 2024</a:t>
          </a:r>
        </a:p>
      </xdr:txBody>
    </xdr:sp>
    <xdr:clientData/>
  </xdr:twoCellAnchor>
  <xdr:twoCellAnchor>
    <xdr:from>
      <xdr:col>1</xdr:col>
      <xdr:colOff>1</xdr:colOff>
      <xdr:row>2</xdr:row>
      <xdr:rowOff>201930</xdr:rowOff>
    </xdr:from>
    <xdr:to>
      <xdr:col>8</xdr:col>
      <xdr:colOff>38100</xdr:colOff>
      <xdr:row>4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93D0D8BF-BF9E-487B-89C5-CC1868CEDF1C}"/>
            </a:ext>
          </a:extLst>
        </xdr:cNvPr>
        <xdr:cNvSpPr/>
      </xdr:nvSpPr>
      <xdr:spPr>
        <a:xfrm>
          <a:off x="238126" y="868680"/>
          <a:ext cx="7134224" cy="369570"/>
        </a:xfrm>
        <a:prstGeom prst="rect">
          <a:avLst/>
        </a:prstGeom>
        <a:gradFill flip="none" rotWithShape="1">
          <a:gsLst>
            <a:gs pos="0">
              <a:srgbClr val="F79646"/>
            </a:gs>
            <a:gs pos="100000">
              <a:srgbClr val="333333"/>
            </a:gs>
          </a:gsLst>
          <a:lin ang="0" scaled="1"/>
          <a:tileRect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Stock Portfolios</a:t>
          </a:r>
        </a:p>
      </xdr:txBody>
    </xdr:sp>
    <xdr:clientData/>
  </xdr:twoCellAnchor>
  <xdr:twoCellAnchor>
    <xdr:from>
      <xdr:col>8</xdr:col>
      <xdr:colOff>491490</xdr:colOff>
      <xdr:row>2</xdr:row>
      <xdr:rowOff>238125</xdr:rowOff>
    </xdr:from>
    <xdr:to>
      <xdr:col>12</xdr:col>
      <xdr:colOff>81915</xdr:colOff>
      <xdr:row>3</xdr:row>
      <xdr:rowOff>295275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2084FEAF-A00D-43BE-8FDD-D87662B7669C}"/>
            </a:ext>
          </a:extLst>
        </xdr:cNvPr>
        <xdr:cNvSpPr/>
      </xdr:nvSpPr>
      <xdr:spPr>
        <a:xfrm>
          <a:off x="7825740" y="904875"/>
          <a:ext cx="2752725" cy="333375"/>
        </a:xfrm>
        <a:prstGeom prst="rect">
          <a:avLst/>
        </a:prstGeom>
        <a:gradFill flip="none" rotWithShape="1">
          <a:gsLst>
            <a:gs pos="0">
              <a:srgbClr val="F79646"/>
            </a:gs>
            <a:gs pos="100000">
              <a:srgbClr val="333333"/>
            </a:gs>
          </a:gsLst>
          <a:lin ang="0" scaled="1"/>
          <a:tileRect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Case Author</a:t>
          </a:r>
        </a:p>
      </xdr:txBody>
    </xdr:sp>
    <xdr:clientData/>
  </xdr:twoCellAnchor>
  <xdr:twoCellAnchor>
    <xdr:from>
      <xdr:col>8</xdr:col>
      <xdr:colOff>491491</xdr:colOff>
      <xdr:row>9</xdr:row>
      <xdr:rowOff>28575</xdr:rowOff>
    </xdr:from>
    <xdr:to>
      <xdr:col>12</xdr:col>
      <xdr:colOff>19051</xdr:colOff>
      <xdr:row>10</xdr:row>
      <xdr:rowOff>85725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738F69BB-B7A5-44EE-B981-CD3D0D3BFBF4}"/>
            </a:ext>
          </a:extLst>
        </xdr:cNvPr>
        <xdr:cNvSpPr/>
      </xdr:nvSpPr>
      <xdr:spPr>
        <a:xfrm>
          <a:off x="7825741" y="2771775"/>
          <a:ext cx="2689860" cy="333375"/>
        </a:xfrm>
        <a:prstGeom prst="rect">
          <a:avLst/>
        </a:prstGeom>
        <a:gradFill flip="none" rotWithShape="1">
          <a:gsLst>
            <a:gs pos="0">
              <a:srgbClr val="F79646"/>
            </a:gs>
            <a:gs pos="100000">
              <a:srgbClr val="333333"/>
            </a:gs>
          </a:gsLst>
          <a:lin ang="0" scaled="1"/>
          <a:tileRect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Eric Kelley</a:t>
          </a:r>
        </a:p>
        <a:p>
          <a:pPr algn="ctr"/>
          <a:endParaRPr lang="en-US" sz="18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0</xdr:colOff>
      <xdr:row>11</xdr:row>
      <xdr:rowOff>0</xdr:rowOff>
    </xdr:from>
    <xdr:to>
      <xdr:col>12</xdr:col>
      <xdr:colOff>19051</xdr:colOff>
      <xdr:row>11</xdr:row>
      <xdr:rowOff>379095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91ACC77E-305F-42AB-8B1D-5B3487393219}"/>
            </a:ext>
          </a:extLst>
        </xdr:cNvPr>
        <xdr:cNvSpPr/>
      </xdr:nvSpPr>
      <xdr:spPr>
        <a:xfrm>
          <a:off x="235085" y="3145277"/>
          <a:ext cx="10484392" cy="379095"/>
        </a:xfrm>
        <a:prstGeom prst="rect">
          <a:avLst/>
        </a:prstGeom>
        <a:gradFill flip="none" rotWithShape="1">
          <a:gsLst>
            <a:gs pos="0">
              <a:srgbClr val="F79646"/>
            </a:gs>
            <a:gs pos="100000">
              <a:srgbClr val="333333"/>
            </a:gs>
          </a:gsLst>
          <a:lin ang="0" scaled="1"/>
          <a:tileRect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Instructions</a:t>
          </a:r>
        </a:p>
        <a:p>
          <a:pPr algn="ctr"/>
          <a:endParaRPr lang="en-US" sz="18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0</xdr:colOff>
      <xdr:row>22</xdr:row>
      <xdr:rowOff>0</xdr:rowOff>
    </xdr:from>
    <xdr:to>
      <xdr:col>12</xdr:col>
      <xdr:colOff>81915</xdr:colOff>
      <xdr:row>23</xdr:row>
      <xdr:rowOff>47625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D8DB74CB-09E1-4784-B344-DA3A1644CF14}"/>
            </a:ext>
          </a:extLst>
        </xdr:cNvPr>
        <xdr:cNvSpPr/>
      </xdr:nvSpPr>
      <xdr:spPr>
        <a:xfrm>
          <a:off x="238125" y="5591175"/>
          <a:ext cx="10340340" cy="419100"/>
        </a:xfrm>
        <a:prstGeom prst="rect">
          <a:avLst/>
        </a:prstGeom>
        <a:gradFill flip="none" rotWithShape="1">
          <a:gsLst>
            <a:gs pos="0">
              <a:srgbClr val="F79646"/>
            </a:gs>
            <a:gs pos="100000">
              <a:srgbClr val="333333"/>
            </a:gs>
          </a:gsLst>
          <a:lin ang="0" scaled="1"/>
          <a:tileRect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Bonus Questions</a:t>
          </a:r>
        </a:p>
      </xdr:txBody>
    </xdr:sp>
    <xdr:clientData/>
  </xdr:twoCellAnchor>
  <xdr:twoCellAnchor>
    <xdr:from>
      <xdr:col>1</xdr:col>
      <xdr:colOff>0</xdr:colOff>
      <xdr:row>32</xdr:row>
      <xdr:rowOff>182879</xdr:rowOff>
    </xdr:from>
    <xdr:to>
      <xdr:col>12</xdr:col>
      <xdr:colOff>81915</xdr:colOff>
      <xdr:row>34</xdr:row>
      <xdr:rowOff>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1F7D4D3-FDA6-4F8B-ADCC-6EB773D2CF3F}"/>
            </a:ext>
          </a:extLst>
        </xdr:cNvPr>
        <xdr:cNvSpPr/>
      </xdr:nvSpPr>
      <xdr:spPr>
        <a:xfrm>
          <a:off x="236220" y="8983979"/>
          <a:ext cx="10353675" cy="396241"/>
        </a:xfrm>
        <a:prstGeom prst="rect">
          <a:avLst/>
        </a:prstGeom>
        <a:gradFill flip="none" rotWithShape="1">
          <a:gsLst>
            <a:gs pos="0">
              <a:srgbClr val="F79646"/>
            </a:gs>
            <a:gs pos="100000">
              <a:srgbClr val="333333"/>
            </a:gs>
          </a:gsLst>
          <a:lin ang="0" scaled="1"/>
          <a:tileRect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Levels</a:t>
          </a:r>
        </a:p>
      </xdr:txBody>
    </xdr:sp>
    <xdr:clientData/>
  </xdr:twoCellAnchor>
  <xdr:twoCellAnchor editAs="oneCell">
    <xdr:from>
      <xdr:col>1</xdr:col>
      <xdr:colOff>24415</xdr:colOff>
      <xdr:row>4</xdr:row>
      <xdr:rowOff>68793</xdr:rowOff>
    </xdr:from>
    <xdr:to>
      <xdr:col>7</xdr:col>
      <xdr:colOff>699177</xdr:colOff>
      <xdr:row>10</xdr:row>
      <xdr:rowOff>114854</xdr:rowOff>
    </xdr:to>
    <xdr:pic>
      <xdr:nvPicPr>
        <xdr:cNvPr id="18" name="Picture 17" descr="A close up of a sign&#10;&#10;Description automatically generated">
          <a:extLst>
            <a:ext uri="{FF2B5EF4-FFF2-40B4-BE49-F238E27FC236}">
              <a16:creationId xmlns:a16="http://schemas.microsoft.com/office/drawing/2014/main" id="{1A06F110-7E06-5CB4-4D9C-0112F70AC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474" y="1294883"/>
          <a:ext cx="6947075" cy="173826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avid%20Brown\Box\MECC\MECC%202023\Case%20Development%20&amp;%20Related%20Files\August%202023\TimedExerciseTemplateV7_FantasyFootballV5.xlsm" TargetMode="External"/><Relationship Id="rId1" Type="http://schemas.openxmlformats.org/officeDocument/2006/relationships/externalLinkPath" Target="/Users/David%20Brown/Box/MECC/MECC%202023/Case%20Development%20&amp;%20Related%20Files/August%202023/TimedExerciseTemplateV7_FantasyFootballV5.xlsm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avid%20Brown\Box\MECC\MECC%202024\Case%20Development\April%20Rocky%20Top%20MECC\MECC%20Cornhole%20V8.xlsx" TargetMode="External"/><Relationship Id="rId1" Type="http://schemas.openxmlformats.org/officeDocument/2006/relationships/externalLinkPath" Target="MECC%20Cornhole%20V8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udcb/Google%20Drive/Teaching/Excel%20Lab%20Course/Fall%202021/Class%20Sessions/Class%202%20-%20Shortcuts/KeyboardingWarmUp_StudentVersion_GradingTab.xlsm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avid%20Brown\Box\MECC\MECC%202023\Case%20Development%20&amp;%20Related%20Files\Sept%202023\Company%20XYZ%20-%20Compensation%20Model%20(Student%20Version)%20-%20MECC%20Edit%20-%20Published_9_11.xlsx" TargetMode="External"/><Relationship Id="rId1" Type="http://schemas.openxmlformats.org/officeDocument/2006/relationships/externalLinkPath" Target="/Users/David%20Brown/Box/MECC/MECC%202023/Case%20Development%20&amp;%20Related%20Files/Sept%202023/Company%20XYZ%20-%20Compensation%20Model%20(Student%20Version)%20-%20MECC%20Edit%20-%20Published_9_11.xlsx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avid%20Brown\Box\MECC\MECC%202024\Case%20Development\Personal%20Finance%20Models\ExPrepExerciseTemplateV3_SavingsFundV1.xlsm" TargetMode="External"/><Relationship Id="rId1" Type="http://schemas.openxmlformats.org/officeDocument/2006/relationships/externalLinkPath" Target="/Users/David%20Brown/Box/MECC/MECC%202024/Case%20Development/Personal%20Finance%20Models/ExPrepExerciseTemplateV3_SavingsFundV1.xlsm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udcb/Google%20Drive/Teaching/Financial%20Modeling/FIN%20413%20Spring%202022/Class%20Sessions/Class%2012%20-%20New/Financial%20Statement%20Exercises%203/TestTemplateV7_FinStatement3.xlsm" TargetMode="External"/></Relationships>
</file>

<file path=xl/externalLinks/_rels/externalLink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avid%20Brown\Box\MECC\MECC%202024\Case%20Development\March%20FMWC\Truckin'%20-%20Financial%20Model%20V1.xlsx" TargetMode="External"/><Relationship Id="rId1" Type="http://schemas.openxmlformats.org/officeDocument/2006/relationships/externalLinkPath" Target="/Users/David%20Brown/Box/MECC/MECC%202024/Case%20Development/March%20FMWC/Truckin'%20-%20Financial%20Model%20V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udcb/Google%20Drive/Teaching/Excel%20Lab%20Course/Fall%202021/Class%20Sessions/Class%203%20-%20Dynamic%20Models%20-%20Discounting/ShortcutWarmUp_StudentVersion_GradingTab.xlsm" TargetMode="External"/></Relationships>
</file>

<file path=xl/externalLinks/_rels/externalLink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avid%20Brown\Box\MECC\MECC%202023\Case%20Development%20&amp;%20Related%20Files\April%202023\April%20Keyboarding\Excel%20Files\MECC%20April%20Keyboarding%20Challenge_DBrownV10.xlsm" TargetMode="External"/><Relationship Id="rId1" Type="http://schemas.openxmlformats.org/officeDocument/2006/relationships/externalLinkPath" Target="/Users/David%20Brown/Box/MECC/MECC%202023/Case%20Development%20&amp;%20Related%20Files/April%202023/April%20Keyboarding/Excel%20Files/MECC%20April%20Keyboarding%20Challenge_DBrownV10.xlsm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udcb/Google%20Drive/Teaching/Financial%20Modeling/Spring%202021/Class%20Sessions/Class%201%20-%20Course%20Intro/Keyboard%20Exercises%20UpdatedV2.xlsm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ZACHGE~1/LOCALS~1/Temp/Excel%20Tips%20from%20Chris%20G%20(#2)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udcb/Downloads/Hurdles%20Challenge%20(Answers).xlsm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avid%20Brown\Box\MECC\MECC%202023\Case%20Development%20&amp;%20Related%20Files\June%202023\May%20Sales%20&amp;%20Marketing\TimedExerciseTemplateV7_SalesCommissionTrackerV8.xlsm" TargetMode="External"/><Relationship Id="rId1" Type="http://schemas.openxmlformats.org/officeDocument/2006/relationships/externalLinkPath" Target="/Users/David%20Brown/Box/MECC/MECC%202023/Case%20Development%20&amp;%20Related%20Files/June%202023/May%20Sales%20&amp;%20Marketing/TimedExerciseTemplateV7_SalesCommissionTrackerV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udcb/Google%20Drive/Teaching/Financial%20Modeling/Spring%202021/Class%20Sessions/Class%201%20-%20Course%20Intro/Excel%20Shortcut%20Challenge%20(NoMouseChecking)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structions"/>
      <sheetName val="Unblock Guide"/>
      <sheetName val="QB-RB-WR-TE Data"/>
      <sheetName val="Defense Data"/>
      <sheetName val="Kicker Data"/>
      <sheetName val="Case Questions"/>
      <sheetName val="Question Results"/>
      <sheetName val="BackgroundCalcs"/>
      <sheetName val="Output"/>
      <sheetName val="Grading Formulas"/>
      <sheetName val="Grading"/>
    </sheetNames>
    <sheetDataSet>
      <sheetData sheetId="0"/>
      <sheetData sheetId="1"/>
      <sheetData sheetId="2"/>
      <sheetData sheetId="3"/>
      <sheetData sheetId="4"/>
      <sheetData sheetId="5"/>
      <sheetData sheetId="6">
        <row r="6">
          <cell r="C6">
            <v>0</v>
          </cell>
        </row>
      </sheetData>
      <sheetData sheetId="7">
        <row r="2">
          <cell r="B2" t="str">
            <v>Cleaning Up Fantasy Football</v>
          </cell>
          <cell r="D2">
            <v>45107.411886574075</v>
          </cell>
        </row>
        <row r="5">
          <cell r="B5" t="str">
            <v>Numbers</v>
          </cell>
          <cell r="D5">
            <v>45107.580138888887</v>
          </cell>
        </row>
        <row r="8">
          <cell r="B8">
            <v>14</v>
          </cell>
        </row>
        <row r="26">
          <cell r="B26">
            <v>13</v>
          </cell>
          <cell r="D26">
            <v>13</v>
          </cell>
        </row>
        <row r="32">
          <cell r="B32">
            <v>6.7129629314877093E-4</v>
          </cell>
        </row>
      </sheetData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ase"/>
      <sheetName val="Cornhole Board"/>
      <sheetName val="Graded Answers"/>
      <sheetName val="Grading"/>
      <sheetName val="Answers"/>
      <sheetName val="Solution"/>
      <sheetName val="Bonus 2 Solution"/>
      <sheetName val="Bonus 4 Solution"/>
      <sheetName val="Cornhole Board (Solution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D1" t="str">
            <v>Address</v>
          </cell>
          <cell r="AK1" t="str">
            <v>InteriorColorIndex</v>
          </cell>
        </row>
        <row r="2">
          <cell r="AD2" t="str">
            <v>A1</v>
          </cell>
          <cell r="AK2">
            <v>53</v>
          </cell>
        </row>
        <row r="3">
          <cell r="AD3" t="str">
            <v>B1</v>
          </cell>
          <cell r="AK3">
            <v>53</v>
          </cell>
        </row>
        <row r="4">
          <cell r="AD4" t="str">
            <v>C1</v>
          </cell>
          <cell r="AK4">
            <v>53</v>
          </cell>
        </row>
        <row r="5">
          <cell r="AD5" t="str">
            <v>D1</v>
          </cell>
          <cell r="AK5">
            <v>53</v>
          </cell>
        </row>
        <row r="6">
          <cell r="AD6" t="str">
            <v>E1</v>
          </cell>
          <cell r="AK6">
            <v>53</v>
          </cell>
        </row>
        <row r="7">
          <cell r="AD7" t="str">
            <v>F1</v>
          </cell>
          <cell r="AK7">
            <v>53</v>
          </cell>
        </row>
        <row r="8">
          <cell r="AD8" t="str">
            <v>G1</v>
          </cell>
          <cell r="AK8">
            <v>53</v>
          </cell>
        </row>
        <row r="9">
          <cell r="AD9" t="str">
            <v>H1</v>
          </cell>
          <cell r="AK9">
            <v>53</v>
          </cell>
        </row>
        <row r="10">
          <cell r="AD10" t="str">
            <v>I1</v>
          </cell>
          <cell r="AK10">
            <v>53</v>
          </cell>
        </row>
        <row r="11">
          <cell r="AD11" t="str">
            <v>J1</v>
          </cell>
          <cell r="AK11">
            <v>53</v>
          </cell>
        </row>
        <row r="12">
          <cell r="AD12" t="str">
            <v>K1</v>
          </cell>
          <cell r="AK12">
            <v>53</v>
          </cell>
        </row>
        <row r="13">
          <cell r="AD13" t="str">
            <v>L1</v>
          </cell>
          <cell r="AK13">
            <v>53</v>
          </cell>
        </row>
        <row r="14">
          <cell r="AD14" t="str">
            <v>M1</v>
          </cell>
          <cell r="AK14">
            <v>53</v>
          </cell>
        </row>
        <row r="15">
          <cell r="AD15" t="str">
            <v>N1</v>
          </cell>
          <cell r="AK15">
            <v>53</v>
          </cell>
        </row>
        <row r="16">
          <cell r="AD16" t="str">
            <v>O1</v>
          </cell>
          <cell r="AK16">
            <v>53</v>
          </cell>
        </row>
        <row r="17">
          <cell r="AD17" t="str">
            <v>P1</v>
          </cell>
          <cell r="AK17">
            <v>53</v>
          </cell>
        </row>
        <row r="18">
          <cell r="AD18" t="str">
            <v>Q1</v>
          </cell>
          <cell r="AK18">
            <v>53</v>
          </cell>
        </row>
        <row r="19">
          <cell r="AD19" t="str">
            <v>R1</v>
          </cell>
          <cell r="AK19">
            <v>53</v>
          </cell>
        </row>
        <row r="20">
          <cell r="AD20" t="str">
            <v>S1</v>
          </cell>
          <cell r="AK20">
            <v>53</v>
          </cell>
        </row>
        <row r="21">
          <cell r="AD21" t="str">
            <v>T1</v>
          </cell>
          <cell r="AK21">
            <v>53</v>
          </cell>
        </row>
        <row r="22">
          <cell r="AD22" t="str">
            <v>U1</v>
          </cell>
          <cell r="AK22">
            <v>53</v>
          </cell>
        </row>
        <row r="23">
          <cell r="AD23" t="str">
            <v>V1</v>
          </cell>
          <cell r="AK23">
            <v>53</v>
          </cell>
        </row>
        <row r="24">
          <cell r="AD24" t="str">
            <v>W1</v>
          </cell>
          <cell r="AK24">
            <v>53</v>
          </cell>
        </row>
        <row r="25">
          <cell r="AD25" t="str">
            <v>X1</v>
          </cell>
          <cell r="AK25">
            <v>53</v>
          </cell>
        </row>
        <row r="26">
          <cell r="AD26" t="str">
            <v>Y1</v>
          </cell>
          <cell r="AK26">
            <v>53</v>
          </cell>
        </row>
        <row r="27">
          <cell r="AD27" t="str">
            <v>Z1</v>
          </cell>
          <cell r="AK27">
            <v>53</v>
          </cell>
        </row>
        <row r="28">
          <cell r="AD28" t="str">
            <v>AA1</v>
          </cell>
          <cell r="AK28">
            <v>53</v>
          </cell>
        </row>
        <row r="29">
          <cell r="AD29" t="str">
            <v>AB1</v>
          </cell>
          <cell r="AK29">
            <v>53</v>
          </cell>
        </row>
        <row r="30">
          <cell r="AD30" t="str">
            <v>A2</v>
          </cell>
          <cell r="AK30">
            <v>53</v>
          </cell>
        </row>
        <row r="31">
          <cell r="AD31" t="str">
            <v>B2</v>
          </cell>
          <cell r="AK31">
            <v>47</v>
          </cell>
        </row>
        <row r="32">
          <cell r="AD32" t="str">
            <v>C2</v>
          </cell>
          <cell r="AK32">
            <v>47</v>
          </cell>
        </row>
        <row r="33">
          <cell r="AD33" t="str">
            <v>D2</v>
          </cell>
          <cell r="AK33">
            <v>47</v>
          </cell>
        </row>
        <row r="34">
          <cell r="AD34" t="str">
            <v>E2</v>
          </cell>
          <cell r="AK34">
            <v>47</v>
          </cell>
        </row>
        <row r="35">
          <cell r="AD35" t="str">
            <v>F2</v>
          </cell>
          <cell r="AK35">
            <v>47</v>
          </cell>
        </row>
        <row r="36">
          <cell r="AD36" t="str">
            <v>G2</v>
          </cell>
          <cell r="AK36">
            <v>47</v>
          </cell>
        </row>
        <row r="37">
          <cell r="AD37" t="str">
            <v>H2</v>
          </cell>
          <cell r="AK37">
            <v>47</v>
          </cell>
        </row>
        <row r="38">
          <cell r="AD38" t="str">
            <v>I2</v>
          </cell>
          <cell r="AK38">
            <v>47</v>
          </cell>
        </row>
        <row r="39">
          <cell r="AD39" t="str">
            <v>J2</v>
          </cell>
          <cell r="AK39">
            <v>47</v>
          </cell>
        </row>
        <row r="40">
          <cell r="AD40" t="str">
            <v>K2</v>
          </cell>
          <cell r="AK40">
            <v>47</v>
          </cell>
        </row>
        <row r="41">
          <cell r="AD41" t="str">
            <v>L2</v>
          </cell>
          <cell r="AK41">
            <v>47</v>
          </cell>
        </row>
        <row r="42">
          <cell r="AD42" t="str">
            <v>M2</v>
          </cell>
          <cell r="AK42">
            <v>47</v>
          </cell>
        </row>
        <row r="43">
          <cell r="AD43" t="str">
            <v>N2</v>
          </cell>
          <cell r="AK43">
            <v>47</v>
          </cell>
        </row>
        <row r="44">
          <cell r="AD44" t="str">
            <v>O2</v>
          </cell>
          <cell r="AK44">
            <v>47</v>
          </cell>
        </row>
        <row r="45">
          <cell r="AD45" t="str">
            <v>P2</v>
          </cell>
          <cell r="AK45">
            <v>47</v>
          </cell>
        </row>
        <row r="46">
          <cell r="AD46" t="str">
            <v>Q2</v>
          </cell>
          <cell r="AK46">
            <v>47</v>
          </cell>
        </row>
        <row r="47">
          <cell r="AD47" t="str">
            <v>R2</v>
          </cell>
          <cell r="AK47">
            <v>47</v>
          </cell>
        </row>
        <row r="48">
          <cell r="AD48" t="str">
            <v>S2</v>
          </cell>
          <cell r="AK48">
            <v>47</v>
          </cell>
        </row>
        <row r="49">
          <cell r="AD49" t="str">
            <v>T2</v>
          </cell>
          <cell r="AK49">
            <v>47</v>
          </cell>
        </row>
        <row r="50">
          <cell r="AD50" t="str">
            <v>U2</v>
          </cell>
          <cell r="AK50">
            <v>47</v>
          </cell>
        </row>
        <row r="51">
          <cell r="AD51" t="str">
            <v>V2</v>
          </cell>
          <cell r="AK51">
            <v>47</v>
          </cell>
        </row>
        <row r="52">
          <cell r="AD52" t="str">
            <v>W2</v>
          </cell>
          <cell r="AK52">
            <v>47</v>
          </cell>
        </row>
        <row r="53">
          <cell r="AD53" t="str">
            <v>X2</v>
          </cell>
          <cell r="AK53">
            <v>47</v>
          </cell>
        </row>
        <row r="54">
          <cell r="AD54" t="str">
            <v>Y2</v>
          </cell>
          <cell r="AK54">
            <v>47</v>
          </cell>
        </row>
        <row r="55">
          <cell r="AD55" t="str">
            <v>Z2</v>
          </cell>
          <cell r="AK55">
            <v>53</v>
          </cell>
        </row>
        <row r="56">
          <cell r="AD56" t="str">
            <v>AA2</v>
          </cell>
          <cell r="AK56">
            <v>53</v>
          </cell>
        </row>
        <row r="57">
          <cell r="AD57" t="str">
            <v>AB2</v>
          </cell>
          <cell r="AK57">
            <v>53</v>
          </cell>
        </row>
        <row r="58">
          <cell r="AD58" t="str">
            <v>A3</v>
          </cell>
          <cell r="AK58">
            <v>53</v>
          </cell>
        </row>
        <row r="59">
          <cell r="AD59" t="str">
            <v>B3</v>
          </cell>
          <cell r="AK59">
            <v>47</v>
          </cell>
        </row>
        <row r="60">
          <cell r="AD60" t="str">
            <v>C3</v>
          </cell>
          <cell r="AK60">
            <v>47</v>
          </cell>
        </row>
        <row r="61">
          <cell r="AD61" t="str">
            <v>D3</v>
          </cell>
          <cell r="AK61">
            <v>47</v>
          </cell>
        </row>
        <row r="62">
          <cell r="AD62" t="str">
            <v>E3</v>
          </cell>
          <cell r="AK62">
            <v>47</v>
          </cell>
        </row>
        <row r="63">
          <cell r="AD63" t="str">
            <v>F3</v>
          </cell>
          <cell r="AK63">
            <v>47</v>
          </cell>
        </row>
        <row r="64">
          <cell r="AD64" t="str">
            <v>G3</v>
          </cell>
          <cell r="AK64">
            <v>47</v>
          </cell>
        </row>
        <row r="65">
          <cell r="AD65" t="str">
            <v>H3</v>
          </cell>
          <cell r="AK65">
            <v>47</v>
          </cell>
        </row>
        <row r="66">
          <cell r="AD66" t="str">
            <v>I3</v>
          </cell>
          <cell r="AK66">
            <v>47</v>
          </cell>
        </row>
        <row r="67">
          <cell r="AD67" t="str">
            <v>J3</v>
          </cell>
          <cell r="AK67">
            <v>47</v>
          </cell>
        </row>
        <row r="68">
          <cell r="AD68" t="str">
            <v>K3</v>
          </cell>
          <cell r="AK68">
            <v>47</v>
          </cell>
        </row>
        <row r="69">
          <cell r="AD69" t="str">
            <v>L3</v>
          </cell>
          <cell r="AK69">
            <v>47</v>
          </cell>
        </row>
        <row r="70">
          <cell r="AD70" t="str">
            <v>M3</v>
          </cell>
          <cell r="AK70">
            <v>47</v>
          </cell>
        </row>
        <row r="71">
          <cell r="AD71" t="str">
            <v>N3</v>
          </cell>
          <cell r="AK71">
            <v>47</v>
          </cell>
        </row>
        <row r="72">
          <cell r="AD72" t="str">
            <v>O3</v>
          </cell>
          <cell r="AK72">
            <v>47</v>
          </cell>
        </row>
        <row r="73">
          <cell r="AD73" t="str">
            <v>P3</v>
          </cell>
          <cell r="AK73">
            <v>47</v>
          </cell>
        </row>
        <row r="74">
          <cell r="AD74" t="str">
            <v>Q3</v>
          </cell>
          <cell r="AK74">
            <v>47</v>
          </cell>
        </row>
        <row r="75">
          <cell r="AD75" t="str">
            <v>R3</v>
          </cell>
          <cell r="AK75">
            <v>47</v>
          </cell>
        </row>
        <row r="76">
          <cell r="AD76" t="str">
            <v>S3</v>
          </cell>
          <cell r="AK76">
            <v>47</v>
          </cell>
        </row>
        <row r="77">
          <cell r="AD77" t="str">
            <v>T3</v>
          </cell>
          <cell r="AK77">
            <v>47</v>
          </cell>
        </row>
        <row r="78">
          <cell r="AD78" t="str">
            <v>U3</v>
          </cell>
          <cell r="AK78">
            <v>47</v>
          </cell>
        </row>
        <row r="79">
          <cell r="AD79" t="str">
            <v>V3</v>
          </cell>
          <cell r="AK79">
            <v>47</v>
          </cell>
        </row>
        <row r="80">
          <cell r="AD80" t="str">
            <v>W3</v>
          </cell>
          <cell r="AK80">
            <v>47</v>
          </cell>
        </row>
        <row r="81">
          <cell r="AD81" t="str">
            <v>X3</v>
          </cell>
          <cell r="AK81">
            <v>47</v>
          </cell>
        </row>
        <row r="82">
          <cell r="AD82" t="str">
            <v>Y3</v>
          </cell>
          <cell r="AK82">
            <v>47</v>
          </cell>
        </row>
        <row r="83">
          <cell r="AD83" t="str">
            <v>Z3</v>
          </cell>
          <cell r="AK83">
            <v>53</v>
          </cell>
        </row>
        <row r="84">
          <cell r="AD84" t="str">
            <v>AA3</v>
          </cell>
          <cell r="AK84">
            <v>53</v>
          </cell>
        </row>
        <row r="85">
          <cell r="AD85" t="str">
            <v>AB3</v>
          </cell>
          <cell r="AK85">
            <v>53</v>
          </cell>
        </row>
        <row r="86">
          <cell r="AD86" t="str">
            <v>A4</v>
          </cell>
          <cell r="AK86">
            <v>53</v>
          </cell>
        </row>
        <row r="87">
          <cell r="AD87" t="str">
            <v>B4</v>
          </cell>
          <cell r="AK87">
            <v>47</v>
          </cell>
        </row>
        <row r="88">
          <cell r="AD88" t="str">
            <v>C4</v>
          </cell>
          <cell r="AK88">
            <v>47</v>
          </cell>
        </row>
        <row r="89">
          <cell r="AD89" t="str">
            <v>D4</v>
          </cell>
          <cell r="AK89">
            <v>47</v>
          </cell>
        </row>
        <row r="90">
          <cell r="AD90" t="str">
            <v>E4</v>
          </cell>
          <cell r="AK90">
            <v>47</v>
          </cell>
        </row>
        <row r="91">
          <cell r="AD91" t="str">
            <v>F4</v>
          </cell>
          <cell r="AK91">
            <v>47</v>
          </cell>
        </row>
        <row r="92">
          <cell r="AD92" t="str">
            <v>G4</v>
          </cell>
          <cell r="AK92">
            <v>47</v>
          </cell>
        </row>
        <row r="93">
          <cell r="AD93" t="str">
            <v>H4</v>
          </cell>
          <cell r="AK93">
            <v>47</v>
          </cell>
        </row>
        <row r="94">
          <cell r="AD94" t="str">
            <v>I4</v>
          </cell>
          <cell r="AK94">
            <v>47</v>
          </cell>
        </row>
        <row r="95">
          <cell r="AD95" t="str">
            <v>J4</v>
          </cell>
          <cell r="AK95">
            <v>47</v>
          </cell>
        </row>
        <row r="96">
          <cell r="AD96" t="str">
            <v>K4</v>
          </cell>
          <cell r="AK96">
            <v>47</v>
          </cell>
        </row>
        <row r="97">
          <cell r="AD97" t="str">
            <v>L4</v>
          </cell>
          <cell r="AK97">
            <v>47</v>
          </cell>
        </row>
        <row r="98">
          <cell r="AD98" t="str">
            <v>M4</v>
          </cell>
          <cell r="AK98">
            <v>47</v>
          </cell>
        </row>
        <row r="99">
          <cell r="AD99" t="str">
            <v>N4</v>
          </cell>
          <cell r="AK99">
            <v>47</v>
          </cell>
        </row>
        <row r="100">
          <cell r="AD100" t="str">
            <v>O4</v>
          </cell>
          <cell r="AK100">
            <v>47</v>
          </cell>
        </row>
        <row r="101">
          <cell r="AD101" t="str">
            <v>P4</v>
          </cell>
          <cell r="AK101">
            <v>47</v>
          </cell>
        </row>
        <row r="102">
          <cell r="AD102" t="str">
            <v>Q4</v>
          </cell>
          <cell r="AK102">
            <v>47</v>
          </cell>
        </row>
        <row r="103">
          <cell r="AD103" t="str">
            <v>R4</v>
          </cell>
          <cell r="AK103">
            <v>47</v>
          </cell>
        </row>
        <row r="104">
          <cell r="AD104" t="str">
            <v>S4</v>
          </cell>
          <cell r="AK104">
            <v>47</v>
          </cell>
        </row>
        <row r="105">
          <cell r="AD105" t="str">
            <v>T4</v>
          </cell>
          <cell r="AK105">
            <v>47</v>
          </cell>
        </row>
        <row r="106">
          <cell r="AD106" t="str">
            <v>U4</v>
          </cell>
          <cell r="AK106">
            <v>47</v>
          </cell>
        </row>
        <row r="107">
          <cell r="AD107" t="str">
            <v>V4</v>
          </cell>
          <cell r="AK107">
            <v>47</v>
          </cell>
        </row>
        <row r="108">
          <cell r="AD108" t="str">
            <v>W4</v>
          </cell>
          <cell r="AK108">
            <v>47</v>
          </cell>
        </row>
        <row r="109">
          <cell r="AD109" t="str">
            <v>X4</v>
          </cell>
          <cell r="AK109">
            <v>47</v>
          </cell>
        </row>
        <row r="110">
          <cell r="AD110" t="str">
            <v>Y4</v>
          </cell>
          <cell r="AK110">
            <v>47</v>
          </cell>
        </row>
        <row r="111">
          <cell r="AD111" t="str">
            <v>Z4</v>
          </cell>
          <cell r="AK111">
            <v>53</v>
          </cell>
        </row>
        <row r="112">
          <cell r="AD112" t="str">
            <v>AA4</v>
          </cell>
          <cell r="AK112">
            <v>53</v>
          </cell>
        </row>
        <row r="113">
          <cell r="AD113" t="str">
            <v>AB4</v>
          </cell>
          <cell r="AK113">
            <v>53</v>
          </cell>
        </row>
        <row r="114">
          <cell r="AD114" t="str">
            <v>A5</v>
          </cell>
          <cell r="AK114">
            <v>53</v>
          </cell>
        </row>
        <row r="115">
          <cell r="AD115" t="str">
            <v>B5</v>
          </cell>
          <cell r="AK115">
            <v>47</v>
          </cell>
        </row>
        <row r="116">
          <cell r="AD116" t="str">
            <v>C5</v>
          </cell>
          <cell r="AK116">
            <v>47</v>
          </cell>
        </row>
        <row r="117">
          <cell r="AD117" t="str">
            <v>D5</v>
          </cell>
          <cell r="AK117">
            <v>47</v>
          </cell>
        </row>
        <row r="118">
          <cell r="AD118" t="str">
            <v>E5</v>
          </cell>
          <cell r="AK118">
            <v>47</v>
          </cell>
        </row>
        <row r="119">
          <cell r="AD119" t="str">
            <v>F5</v>
          </cell>
          <cell r="AK119">
            <v>47</v>
          </cell>
        </row>
        <row r="120">
          <cell r="AD120" t="str">
            <v>G5</v>
          </cell>
          <cell r="AK120">
            <v>47</v>
          </cell>
        </row>
        <row r="121">
          <cell r="AD121" t="str">
            <v>H5</v>
          </cell>
          <cell r="AK121">
            <v>47</v>
          </cell>
        </row>
        <row r="122">
          <cell r="AD122" t="str">
            <v>I5</v>
          </cell>
          <cell r="AK122">
            <v>47</v>
          </cell>
        </row>
        <row r="123">
          <cell r="AD123" t="str">
            <v>J5</v>
          </cell>
          <cell r="AK123">
            <v>47</v>
          </cell>
        </row>
        <row r="124">
          <cell r="AD124" t="str">
            <v>K5</v>
          </cell>
          <cell r="AK124">
            <v>47</v>
          </cell>
        </row>
        <row r="125">
          <cell r="AD125" t="str">
            <v>L5</v>
          </cell>
          <cell r="AK125">
            <v>47</v>
          </cell>
        </row>
        <row r="126">
          <cell r="AD126" t="str">
            <v>M5</v>
          </cell>
          <cell r="AK126">
            <v>47</v>
          </cell>
        </row>
        <row r="127">
          <cell r="AD127" t="str">
            <v>N5</v>
          </cell>
          <cell r="AK127">
            <v>47</v>
          </cell>
        </row>
        <row r="128">
          <cell r="AD128" t="str">
            <v>O5</v>
          </cell>
          <cell r="AK128">
            <v>47</v>
          </cell>
        </row>
        <row r="129">
          <cell r="AD129" t="str">
            <v>P5</v>
          </cell>
          <cell r="AK129">
            <v>47</v>
          </cell>
        </row>
        <row r="130">
          <cell r="AD130" t="str">
            <v>Q5</v>
          </cell>
          <cell r="AK130">
            <v>47</v>
          </cell>
        </row>
        <row r="131">
          <cell r="AD131" t="str">
            <v>R5</v>
          </cell>
          <cell r="AK131">
            <v>47</v>
          </cell>
        </row>
        <row r="132">
          <cell r="AD132" t="str">
            <v>S5</v>
          </cell>
          <cell r="AK132">
            <v>47</v>
          </cell>
        </row>
        <row r="133">
          <cell r="AD133" t="str">
            <v>T5</v>
          </cell>
          <cell r="AK133">
            <v>47</v>
          </cell>
        </row>
        <row r="134">
          <cell r="AD134" t="str">
            <v>U5</v>
          </cell>
          <cell r="AK134">
            <v>47</v>
          </cell>
        </row>
        <row r="135">
          <cell r="AD135" t="str">
            <v>V5</v>
          </cell>
          <cell r="AK135">
            <v>47</v>
          </cell>
        </row>
        <row r="136">
          <cell r="AD136" t="str">
            <v>W5</v>
          </cell>
          <cell r="AK136">
            <v>47</v>
          </cell>
        </row>
        <row r="137">
          <cell r="AD137" t="str">
            <v>X5</v>
          </cell>
          <cell r="AK137">
            <v>47</v>
          </cell>
        </row>
        <row r="138">
          <cell r="AD138" t="str">
            <v>Y5</v>
          </cell>
          <cell r="AK138">
            <v>47</v>
          </cell>
        </row>
        <row r="139">
          <cell r="AD139" t="str">
            <v>Z5</v>
          </cell>
          <cell r="AK139">
            <v>53</v>
          </cell>
        </row>
        <row r="140">
          <cell r="AD140" t="str">
            <v>AA5</v>
          </cell>
          <cell r="AK140">
            <v>53</v>
          </cell>
        </row>
        <row r="141">
          <cell r="AD141" t="str">
            <v>AB5</v>
          </cell>
          <cell r="AK141">
            <v>53</v>
          </cell>
        </row>
        <row r="142">
          <cell r="AD142" t="str">
            <v>A6</v>
          </cell>
          <cell r="AK142">
            <v>53</v>
          </cell>
        </row>
        <row r="143">
          <cell r="AD143" t="str">
            <v>B6</v>
          </cell>
          <cell r="AK143">
            <v>47</v>
          </cell>
        </row>
        <row r="144">
          <cell r="AD144" t="str">
            <v>C6</v>
          </cell>
          <cell r="AK144">
            <v>47</v>
          </cell>
        </row>
        <row r="145">
          <cell r="AD145" t="str">
            <v>D6</v>
          </cell>
          <cell r="AK145">
            <v>47</v>
          </cell>
        </row>
        <row r="146">
          <cell r="AD146" t="str">
            <v>E6</v>
          </cell>
          <cell r="AK146">
            <v>47</v>
          </cell>
        </row>
        <row r="147">
          <cell r="AD147" t="str">
            <v>F6</v>
          </cell>
          <cell r="AK147">
            <v>47</v>
          </cell>
        </row>
        <row r="148">
          <cell r="AD148" t="str">
            <v>G6</v>
          </cell>
          <cell r="AK148">
            <v>47</v>
          </cell>
        </row>
        <row r="149">
          <cell r="AD149" t="str">
            <v>H6</v>
          </cell>
          <cell r="AK149">
            <v>47</v>
          </cell>
        </row>
        <row r="150">
          <cell r="AD150" t="str">
            <v>I6</v>
          </cell>
          <cell r="AK150">
            <v>47</v>
          </cell>
        </row>
        <row r="151">
          <cell r="AD151" t="str">
            <v>J6</v>
          </cell>
          <cell r="AK151">
            <v>47</v>
          </cell>
        </row>
        <row r="152">
          <cell r="AD152" t="str">
            <v>K6</v>
          </cell>
          <cell r="AK152">
            <v>47</v>
          </cell>
        </row>
        <row r="153">
          <cell r="AD153" t="str">
            <v>L6</v>
          </cell>
          <cell r="AK153">
            <v>2</v>
          </cell>
        </row>
        <row r="154">
          <cell r="AD154" t="str">
            <v>M6</v>
          </cell>
          <cell r="AK154">
            <v>2</v>
          </cell>
        </row>
        <row r="155">
          <cell r="AD155" t="str">
            <v>N6</v>
          </cell>
          <cell r="AK155">
            <v>2</v>
          </cell>
        </row>
        <row r="156">
          <cell r="AD156" t="str">
            <v>O6</v>
          </cell>
          <cell r="AK156">
            <v>2</v>
          </cell>
        </row>
        <row r="157">
          <cell r="AD157" t="str">
            <v>P6</v>
          </cell>
          <cell r="AK157">
            <v>47</v>
          </cell>
        </row>
        <row r="158">
          <cell r="AD158" t="str">
            <v>Q6</v>
          </cell>
          <cell r="AK158">
            <v>47</v>
          </cell>
        </row>
        <row r="159">
          <cell r="AD159" t="str">
            <v>R6</v>
          </cell>
          <cell r="AK159">
            <v>47</v>
          </cell>
        </row>
        <row r="160">
          <cell r="AD160" t="str">
            <v>S6</v>
          </cell>
          <cell r="AK160">
            <v>47</v>
          </cell>
        </row>
        <row r="161">
          <cell r="AD161" t="str">
            <v>T6</v>
          </cell>
          <cell r="AK161">
            <v>47</v>
          </cell>
        </row>
        <row r="162">
          <cell r="AD162" t="str">
            <v>U6</v>
          </cell>
          <cell r="AK162">
            <v>47</v>
          </cell>
        </row>
        <row r="163">
          <cell r="AD163" t="str">
            <v>V6</v>
          </cell>
          <cell r="AK163">
            <v>47</v>
          </cell>
        </row>
        <row r="164">
          <cell r="AD164" t="str">
            <v>W6</v>
          </cell>
          <cell r="AK164">
            <v>47</v>
          </cell>
        </row>
        <row r="165">
          <cell r="AD165" t="str">
            <v>X6</v>
          </cell>
          <cell r="AK165">
            <v>47</v>
          </cell>
        </row>
        <row r="166">
          <cell r="AD166" t="str">
            <v>Y6</v>
          </cell>
          <cell r="AK166">
            <v>47</v>
          </cell>
        </row>
        <row r="167">
          <cell r="AD167" t="str">
            <v>Z6</v>
          </cell>
          <cell r="AK167">
            <v>53</v>
          </cell>
        </row>
        <row r="168">
          <cell r="AD168" t="str">
            <v>AA6</v>
          </cell>
          <cell r="AK168">
            <v>53</v>
          </cell>
        </row>
        <row r="169">
          <cell r="AD169" t="str">
            <v>AB6</v>
          </cell>
          <cell r="AK169">
            <v>53</v>
          </cell>
        </row>
        <row r="170">
          <cell r="AD170" t="str">
            <v>A7</v>
          </cell>
          <cell r="AK170">
            <v>53</v>
          </cell>
        </row>
        <row r="171">
          <cell r="AD171" t="str">
            <v>B7</v>
          </cell>
          <cell r="AK171">
            <v>47</v>
          </cell>
        </row>
        <row r="172">
          <cell r="AD172" t="str">
            <v>C7</v>
          </cell>
          <cell r="AK172">
            <v>47</v>
          </cell>
        </row>
        <row r="173">
          <cell r="AD173" t="str">
            <v>D7</v>
          </cell>
          <cell r="AK173">
            <v>47</v>
          </cell>
        </row>
        <row r="174">
          <cell r="AD174" t="str">
            <v>E7</v>
          </cell>
          <cell r="AK174">
            <v>47</v>
          </cell>
        </row>
        <row r="175">
          <cell r="AD175" t="str">
            <v>F7</v>
          </cell>
          <cell r="AK175">
            <v>47</v>
          </cell>
        </row>
        <row r="176">
          <cell r="AD176" t="str">
            <v>G7</v>
          </cell>
          <cell r="AK176">
            <v>47</v>
          </cell>
        </row>
        <row r="177">
          <cell r="AD177" t="str">
            <v>H7</v>
          </cell>
          <cell r="AK177">
            <v>47</v>
          </cell>
        </row>
        <row r="178">
          <cell r="AD178" t="str">
            <v>I7</v>
          </cell>
          <cell r="AK178">
            <v>47</v>
          </cell>
        </row>
        <row r="179">
          <cell r="AD179" t="str">
            <v>J7</v>
          </cell>
          <cell r="AK179">
            <v>47</v>
          </cell>
        </row>
        <row r="180">
          <cell r="AD180" t="str">
            <v>K7</v>
          </cell>
          <cell r="AK180">
            <v>2</v>
          </cell>
        </row>
        <row r="181">
          <cell r="AD181" t="str">
            <v>L7</v>
          </cell>
          <cell r="AK181">
            <v>2</v>
          </cell>
        </row>
        <row r="182">
          <cell r="AD182" t="str">
            <v>M7</v>
          </cell>
          <cell r="AK182">
            <v>2</v>
          </cell>
        </row>
        <row r="183">
          <cell r="AD183" t="str">
            <v>N7</v>
          </cell>
          <cell r="AK183">
            <v>2</v>
          </cell>
        </row>
        <row r="184">
          <cell r="AD184" t="str">
            <v>O7</v>
          </cell>
          <cell r="AK184">
            <v>2</v>
          </cell>
        </row>
        <row r="185">
          <cell r="AD185" t="str">
            <v>P7</v>
          </cell>
          <cell r="AK185">
            <v>2</v>
          </cell>
        </row>
        <row r="186">
          <cell r="AD186" t="str">
            <v>Q7</v>
          </cell>
          <cell r="AK186">
            <v>47</v>
          </cell>
        </row>
        <row r="187">
          <cell r="AD187" t="str">
            <v>R7</v>
          </cell>
          <cell r="AK187">
            <v>47</v>
          </cell>
        </row>
        <row r="188">
          <cell r="AD188" t="str">
            <v>S7</v>
          </cell>
          <cell r="AK188">
            <v>47</v>
          </cell>
        </row>
        <row r="189">
          <cell r="AD189" t="str">
            <v>T7</v>
          </cell>
          <cell r="AK189">
            <v>47</v>
          </cell>
        </row>
        <row r="190">
          <cell r="AD190" t="str">
            <v>U7</v>
          </cell>
          <cell r="AK190">
            <v>47</v>
          </cell>
        </row>
        <row r="191">
          <cell r="AD191" t="str">
            <v>V7</v>
          </cell>
          <cell r="AK191">
            <v>47</v>
          </cell>
        </row>
        <row r="192">
          <cell r="AD192" t="str">
            <v>W7</v>
          </cell>
          <cell r="AK192">
            <v>47</v>
          </cell>
        </row>
        <row r="193">
          <cell r="AD193" t="str">
            <v>X7</v>
          </cell>
          <cell r="AK193">
            <v>47</v>
          </cell>
        </row>
        <row r="194">
          <cell r="AD194" t="str">
            <v>Y7</v>
          </cell>
          <cell r="AK194">
            <v>47</v>
          </cell>
        </row>
        <row r="195">
          <cell r="AD195" t="str">
            <v>Z7</v>
          </cell>
          <cell r="AK195">
            <v>53</v>
          </cell>
        </row>
        <row r="196">
          <cell r="AD196" t="str">
            <v>AA7</v>
          </cell>
          <cell r="AK196">
            <v>53</v>
          </cell>
        </row>
        <row r="197">
          <cell r="AD197" t="str">
            <v>AB7</v>
          </cell>
          <cell r="AK197">
            <v>53</v>
          </cell>
        </row>
        <row r="198">
          <cell r="AD198" t="str">
            <v>A8</v>
          </cell>
          <cell r="AK198">
            <v>53</v>
          </cell>
        </row>
        <row r="199">
          <cell r="AD199" t="str">
            <v>B8</v>
          </cell>
          <cell r="AK199">
            <v>47</v>
          </cell>
        </row>
        <row r="200">
          <cell r="AD200" t="str">
            <v>C8</v>
          </cell>
          <cell r="AK200">
            <v>47</v>
          </cell>
        </row>
        <row r="201">
          <cell r="AD201" t="str">
            <v>D8</v>
          </cell>
          <cell r="AK201">
            <v>47</v>
          </cell>
        </row>
        <row r="202">
          <cell r="AD202" t="str">
            <v>E8</v>
          </cell>
          <cell r="AK202">
            <v>47</v>
          </cell>
        </row>
        <row r="203">
          <cell r="AD203" t="str">
            <v>F8</v>
          </cell>
          <cell r="AK203">
            <v>47</v>
          </cell>
        </row>
        <row r="204">
          <cell r="AD204" t="str">
            <v>G8</v>
          </cell>
          <cell r="AK204">
            <v>47</v>
          </cell>
        </row>
        <row r="205">
          <cell r="AD205" t="str">
            <v>H8</v>
          </cell>
          <cell r="AK205">
            <v>47</v>
          </cell>
        </row>
        <row r="206">
          <cell r="AD206" t="str">
            <v>I8</v>
          </cell>
          <cell r="AK206">
            <v>47</v>
          </cell>
        </row>
        <row r="207">
          <cell r="AD207" t="str">
            <v>J8</v>
          </cell>
          <cell r="AK207">
            <v>2</v>
          </cell>
        </row>
        <row r="208">
          <cell r="AD208" t="str">
            <v>K8</v>
          </cell>
          <cell r="AK208">
            <v>2</v>
          </cell>
        </row>
        <row r="209">
          <cell r="AD209" t="str">
            <v>L8</v>
          </cell>
          <cell r="AK209">
            <v>2</v>
          </cell>
        </row>
        <row r="210">
          <cell r="AD210" t="str">
            <v>M8</v>
          </cell>
          <cell r="AK210">
            <v>2</v>
          </cell>
        </row>
        <row r="211">
          <cell r="AD211" t="str">
            <v>N8</v>
          </cell>
          <cell r="AK211">
            <v>2</v>
          </cell>
        </row>
        <row r="212">
          <cell r="AD212" t="str">
            <v>O8</v>
          </cell>
          <cell r="AK212">
            <v>2</v>
          </cell>
        </row>
        <row r="213">
          <cell r="AD213" t="str">
            <v>P8</v>
          </cell>
          <cell r="AK213">
            <v>2</v>
          </cell>
        </row>
        <row r="214">
          <cell r="AD214" t="str">
            <v>Q8</v>
          </cell>
          <cell r="AK214">
            <v>2</v>
          </cell>
        </row>
        <row r="215">
          <cell r="AD215" t="str">
            <v>R8</v>
          </cell>
          <cell r="AK215">
            <v>47</v>
          </cell>
        </row>
        <row r="216">
          <cell r="AD216" t="str">
            <v>S8</v>
          </cell>
          <cell r="AK216">
            <v>47</v>
          </cell>
        </row>
        <row r="217">
          <cell r="AD217" t="str">
            <v>T8</v>
          </cell>
          <cell r="AK217">
            <v>47</v>
          </cell>
        </row>
        <row r="218">
          <cell r="AD218" t="str">
            <v>U8</v>
          </cell>
          <cell r="AK218">
            <v>47</v>
          </cell>
        </row>
        <row r="219">
          <cell r="AD219" t="str">
            <v>V8</v>
          </cell>
          <cell r="AK219">
            <v>47</v>
          </cell>
        </row>
        <row r="220">
          <cell r="AD220" t="str">
            <v>W8</v>
          </cell>
          <cell r="AK220">
            <v>47</v>
          </cell>
        </row>
        <row r="221">
          <cell r="AD221" t="str">
            <v>X8</v>
          </cell>
          <cell r="AK221">
            <v>47</v>
          </cell>
        </row>
        <row r="222">
          <cell r="AD222" t="str">
            <v>Y8</v>
          </cell>
          <cell r="AK222">
            <v>47</v>
          </cell>
        </row>
        <row r="223">
          <cell r="AD223" t="str">
            <v>Z8</v>
          </cell>
          <cell r="AK223">
            <v>53</v>
          </cell>
        </row>
        <row r="224">
          <cell r="AD224" t="str">
            <v>AA8</v>
          </cell>
          <cell r="AK224">
            <v>53</v>
          </cell>
        </row>
        <row r="225">
          <cell r="AD225" t="str">
            <v>AB8</v>
          </cell>
          <cell r="AK225">
            <v>53</v>
          </cell>
        </row>
        <row r="226">
          <cell r="AD226" t="str">
            <v>A9</v>
          </cell>
          <cell r="AK226">
            <v>53</v>
          </cell>
        </row>
        <row r="227">
          <cell r="AD227" t="str">
            <v>B9</v>
          </cell>
          <cell r="AK227">
            <v>47</v>
          </cell>
        </row>
        <row r="228">
          <cell r="AD228" t="str">
            <v>C9</v>
          </cell>
          <cell r="AK228">
            <v>47</v>
          </cell>
        </row>
        <row r="229">
          <cell r="AD229" t="str">
            <v>D9</v>
          </cell>
          <cell r="AK229">
            <v>47</v>
          </cell>
        </row>
        <row r="230">
          <cell r="AD230" t="str">
            <v>E9</v>
          </cell>
          <cell r="AK230">
            <v>47</v>
          </cell>
        </row>
        <row r="231">
          <cell r="AD231" t="str">
            <v>F9</v>
          </cell>
          <cell r="AK231">
            <v>47</v>
          </cell>
        </row>
        <row r="232">
          <cell r="AD232" t="str">
            <v>G9</v>
          </cell>
          <cell r="AK232">
            <v>47</v>
          </cell>
        </row>
        <row r="233">
          <cell r="AD233" t="str">
            <v>H9</v>
          </cell>
          <cell r="AK233">
            <v>47</v>
          </cell>
        </row>
        <row r="234">
          <cell r="AD234" t="str">
            <v>I9</v>
          </cell>
          <cell r="AK234">
            <v>47</v>
          </cell>
        </row>
        <row r="235">
          <cell r="AD235" t="str">
            <v>J9</v>
          </cell>
          <cell r="AK235">
            <v>2</v>
          </cell>
        </row>
        <row r="236">
          <cell r="AD236" t="str">
            <v>K9</v>
          </cell>
          <cell r="AK236">
            <v>2</v>
          </cell>
        </row>
        <row r="237">
          <cell r="AD237" t="str">
            <v>L9</v>
          </cell>
          <cell r="AK237">
            <v>2</v>
          </cell>
        </row>
        <row r="238">
          <cell r="AD238" t="str">
            <v>M9</v>
          </cell>
          <cell r="AK238">
            <v>2</v>
          </cell>
        </row>
        <row r="239">
          <cell r="AD239" t="str">
            <v>N9</v>
          </cell>
          <cell r="AK239">
            <v>2</v>
          </cell>
        </row>
        <row r="240">
          <cell r="AD240" t="str">
            <v>O9</v>
          </cell>
          <cell r="AK240">
            <v>2</v>
          </cell>
        </row>
        <row r="241">
          <cell r="AD241" t="str">
            <v>P9</v>
          </cell>
          <cell r="AK241">
            <v>2</v>
          </cell>
        </row>
        <row r="242">
          <cell r="AD242" t="str">
            <v>Q9</v>
          </cell>
          <cell r="AK242">
            <v>2</v>
          </cell>
        </row>
        <row r="243">
          <cell r="AD243" t="str">
            <v>R9</v>
          </cell>
          <cell r="AK243">
            <v>47</v>
          </cell>
        </row>
        <row r="244">
          <cell r="AD244" t="str">
            <v>S9</v>
          </cell>
          <cell r="AK244">
            <v>47</v>
          </cell>
        </row>
        <row r="245">
          <cell r="AD245" t="str">
            <v>T9</v>
          </cell>
          <cell r="AK245">
            <v>47</v>
          </cell>
        </row>
        <row r="246">
          <cell r="AD246" t="str">
            <v>U9</v>
          </cell>
          <cell r="AK246">
            <v>47</v>
          </cell>
        </row>
        <row r="247">
          <cell r="AD247" t="str">
            <v>V9</v>
          </cell>
          <cell r="AK247">
            <v>47</v>
          </cell>
        </row>
        <row r="248">
          <cell r="AD248" t="str">
            <v>W9</v>
          </cell>
          <cell r="AK248">
            <v>47</v>
          </cell>
        </row>
        <row r="249">
          <cell r="AD249" t="str">
            <v>X9</v>
          </cell>
          <cell r="AK249">
            <v>47</v>
          </cell>
        </row>
        <row r="250">
          <cell r="AD250" t="str">
            <v>Y9</v>
          </cell>
          <cell r="AK250">
            <v>47</v>
          </cell>
        </row>
        <row r="251">
          <cell r="AD251" t="str">
            <v>Z9</v>
          </cell>
          <cell r="AK251">
            <v>53</v>
          </cell>
        </row>
        <row r="252">
          <cell r="AD252" t="str">
            <v>AA9</v>
          </cell>
          <cell r="AK252">
            <v>53</v>
          </cell>
        </row>
        <row r="253">
          <cell r="AD253" t="str">
            <v>AB9</v>
          </cell>
          <cell r="AK253">
            <v>53</v>
          </cell>
        </row>
        <row r="254">
          <cell r="AD254" t="str">
            <v>A10</v>
          </cell>
          <cell r="AK254">
            <v>53</v>
          </cell>
        </row>
        <row r="255">
          <cell r="AD255" t="str">
            <v>B10</v>
          </cell>
          <cell r="AK255">
            <v>47</v>
          </cell>
        </row>
        <row r="256">
          <cell r="AD256" t="str">
            <v>C10</v>
          </cell>
          <cell r="AK256">
            <v>47</v>
          </cell>
        </row>
        <row r="257">
          <cell r="AD257" t="str">
            <v>D10</v>
          </cell>
          <cell r="AK257">
            <v>47</v>
          </cell>
        </row>
        <row r="258">
          <cell r="AD258" t="str">
            <v>E10</v>
          </cell>
          <cell r="AK258">
            <v>47</v>
          </cell>
        </row>
        <row r="259">
          <cell r="AD259" t="str">
            <v>F10</v>
          </cell>
          <cell r="AK259">
            <v>47</v>
          </cell>
        </row>
        <row r="260">
          <cell r="AD260" t="str">
            <v>G10</v>
          </cell>
          <cell r="AK260">
            <v>47</v>
          </cell>
        </row>
        <row r="261">
          <cell r="AD261" t="str">
            <v>H10</v>
          </cell>
          <cell r="AK261">
            <v>47</v>
          </cell>
        </row>
        <row r="262">
          <cell r="AD262" t="str">
            <v>I10</v>
          </cell>
          <cell r="AK262">
            <v>47</v>
          </cell>
        </row>
        <row r="263">
          <cell r="AD263" t="str">
            <v>J10</v>
          </cell>
          <cell r="AK263">
            <v>2</v>
          </cell>
        </row>
        <row r="264">
          <cell r="AD264" t="str">
            <v>K10</v>
          </cell>
          <cell r="AK264">
            <v>2</v>
          </cell>
        </row>
        <row r="265">
          <cell r="AD265" t="str">
            <v>L10</v>
          </cell>
          <cell r="AK265">
            <v>2</v>
          </cell>
        </row>
        <row r="266">
          <cell r="AD266" t="str">
            <v>M10</v>
          </cell>
          <cell r="AK266">
            <v>2</v>
          </cell>
        </row>
        <row r="267">
          <cell r="AD267" t="str">
            <v>N10</v>
          </cell>
          <cell r="AK267">
            <v>2</v>
          </cell>
        </row>
        <row r="268">
          <cell r="AD268" t="str">
            <v>O10</v>
          </cell>
          <cell r="AK268">
            <v>2</v>
          </cell>
        </row>
        <row r="269">
          <cell r="AD269" t="str">
            <v>P10</v>
          </cell>
          <cell r="AK269">
            <v>2</v>
          </cell>
        </row>
        <row r="270">
          <cell r="AD270" t="str">
            <v>Q10</v>
          </cell>
          <cell r="AK270">
            <v>2</v>
          </cell>
        </row>
        <row r="271">
          <cell r="AD271" t="str">
            <v>R10</v>
          </cell>
          <cell r="AK271">
            <v>47</v>
          </cell>
        </row>
        <row r="272">
          <cell r="AD272" t="str">
            <v>S10</v>
          </cell>
          <cell r="AK272">
            <v>47</v>
          </cell>
        </row>
        <row r="273">
          <cell r="AD273" t="str">
            <v>T10</v>
          </cell>
          <cell r="AK273">
            <v>47</v>
          </cell>
        </row>
        <row r="274">
          <cell r="AD274" t="str">
            <v>U10</v>
          </cell>
          <cell r="AK274">
            <v>47</v>
          </cell>
        </row>
        <row r="275">
          <cell r="AD275" t="str">
            <v>V10</v>
          </cell>
          <cell r="AK275">
            <v>47</v>
          </cell>
        </row>
        <row r="276">
          <cell r="AD276" t="str">
            <v>W10</v>
          </cell>
          <cell r="AK276">
            <v>47</v>
          </cell>
        </row>
        <row r="277">
          <cell r="AD277" t="str">
            <v>X10</v>
          </cell>
          <cell r="AK277">
            <v>47</v>
          </cell>
        </row>
        <row r="278">
          <cell r="AD278" t="str">
            <v>Y10</v>
          </cell>
          <cell r="AK278">
            <v>47</v>
          </cell>
        </row>
        <row r="279">
          <cell r="AD279" t="str">
            <v>Z10</v>
          </cell>
          <cell r="AK279">
            <v>53</v>
          </cell>
        </row>
        <row r="280">
          <cell r="AD280" t="str">
            <v>AA10</v>
          </cell>
          <cell r="AK280">
            <v>53</v>
          </cell>
        </row>
        <row r="281">
          <cell r="AD281" t="str">
            <v>AB10</v>
          </cell>
          <cell r="AK281">
            <v>53</v>
          </cell>
        </row>
        <row r="282">
          <cell r="AD282" t="str">
            <v>A11</v>
          </cell>
          <cell r="AK282">
            <v>53</v>
          </cell>
        </row>
        <row r="283">
          <cell r="AD283" t="str">
            <v>B11</v>
          </cell>
          <cell r="AK283">
            <v>47</v>
          </cell>
        </row>
        <row r="284">
          <cell r="AD284" t="str">
            <v>C11</v>
          </cell>
          <cell r="AK284">
            <v>47</v>
          </cell>
        </row>
        <row r="285">
          <cell r="AD285" t="str">
            <v>D11</v>
          </cell>
          <cell r="AK285">
            <v>47</v>
          </cell>
        </row>
        <row r="286">
          <cell r="AD286" t="str">
            <v>E11</v>
          </cell>
          <cell r="AK286">
            <v>47</v>
          </cell>
        </row>
        <row r="287">
          <cell r="AD287" t="str">
            <v>F11</v>
          </cell>
          <cell r="AK287">
            <v>47</v>
          </cell>
        </row>
        <row r="288">
          <cell r="AD288" t="str">
            <v>G11</v>
          </cell>
          <cell r="AK288">
            <v>47</v>
          </cell>
        </row>
        <row r="289">
          <cell r="AD289" t="str">
            <v>H11</v>
          </cell>
          <cell r="AK289">
            <v>47</v>
          </cell>
        </row>
        <row r="290">
          <cell r="AD290" t="str">
            <v>I11</v>
          </cell>
          <cell r="AK290">
            <v>47</v>
          </cell>
        </row>
        <row r="291">
          <cell r="AD291" t="str">
            <v>J11</v>
          </cell>
          <cell r="AK291">
            <v>2</v>
          </cell>
        </row>
        <row r="292">
          <cell r="AD292" t="str">
            <v>K11</v>
          </cell>
          <cell r="AK292">
            <v>2</v>
          </cell>
        </row>
        <row r="293">
          <cell r="AD293" t="str">
            <v>L11</v>
          </cell>
          <cell r="AK293">
            <v>2</v>
          </cell>
        </row>
        <row r="294">
          <cell r="AD294" t="str">
            <v>M11</v>
          </cell>
          <cell r="AK294">
            <v>2</v>
          </cell>
        </row>
        <row r="295">
          <cell r="AD295" t="str">
            <v>N11</v>
          </cell>
          <cell r="AK295">
            <v>2</v>
          </cell>
        </row>
        <row r="296">
          <cell r="AD296" t="str">
            <v>O11</v>
          </cell>
          <cell r="AK296">
            <v>2</v>
          </cell>
        </row>
        <row r="297">
          <cell r="AD297" t="str">
            <v>P11</v>
          </cell>
          <cell r="AK297">
            <v>2</v>
          </cell>
        </row>
        <row r="298">
          <cell r="AD298" t="str">
            <v>Q11</v>
          </cell>
          <cell r="AK298">
            <v>2</v>
          </cell>
        </row>
        <row r="299">
          <cell r="AD299" t="str">
            <v>R11</v>
          </cell>
          <cell r="AK299">
            <v>47</v>
          </cell>
        </row>
        <row r="300">
          <cell r="AD300" t="str">
            <v>S11</v>
          </cell>
          <cell r="AK300">
            <v>47</v>
          </cell>
        </row>
        <row r="301">
          <cell r="AD301" t="str">
            <v>T11</v>
          </cell>
          <cell r="AK301">
            <v>47</v>
          </cell>
        </row>
        <row r="302">
          <cell r="AD302" t="str">
            <v>U11</v>
          </cell>
          <cell r="AK302">
            <v>47</v>
          </cell>
        </row>
        <row r="303">
          <cell r="AD303" t="str">
            <v>V11</v>
          </cell>
          <cell r="AK303">
            <v>47</v>
          </cell>
        </row>
        <row r="304">
          <cell r="AD304" t="str">
            <v>W11</v>
          </cell>
          <cell r="AK304">
            <v>47</v>
          </cell>
        </row>
        <row r="305">
          <cell r="AD305" t="str">
            <v>X11</v>
          </cell>
          <cell r="AK305">
            <v>47</v>
          </cell>
        </row>
        <row r="306">
          <cell r="AD306" t="str">
            <v>Y11</v>
          </cell>
          <cell r="AK306">
            <v>47</v>
          </cell>
        </row>
        <row r="307">
          <cell r="AD307" t="str">
            <v>Z11</v>
          </cell>
          <cell r="AK307">
            <v>53</v>
          </cell>
        </row>
        <row r="308">
          <cell r="AD308" t="str">
            <v>AA11</v>
          </cell>
          <cell r="AK308">
            <v>53</v>
          </cell>
        </row>
        <row r="309">
          <cell r="AD309" t="str">
            <v>AB11</v>
          </cell>
          <cell r="AK309">
            <v>53</v>
          </cell>
        </row>
        <row r="310">
          <cell r="AD310" t="str">
            <v>A12</v>
          </cell>
          <cell r="AK310">
            <v>53</v>
          </cell>
        </row>
        <row r="311">
          <cell r="AD311" t="str">
            <v>B12</v>
          </cell>
          <cell r="AK311">
            <v>47</v>
          </cell>
        </row>
        <row r="312">
          <cell r="AD312" t="str">
            <v>C12</v>
          </cell>
          <cell r="AK312">
            <v>47</v>
          </cell>
        </row>
        <row r="313">
          <cell r="AD313" t="str">
            <v>D12</v>
          </cell>
          <cell r="AK313">
            <v>47</v>
          </cell>
        </row>
        <row r="314">
          <cell r="AD314" t="str">
            <v>E12</v>
          </cell>
          <cell r="AK314">
            <v>47</v>
          </cell>
        </row>
        <row r="315">
          <cell r="AD315" t="str">
            <v>F12</v>
          </cell>
          <cell r="AK315">
            <v>47</v>
          </cell>
        </row>
        <row r="316">
          <cell r="AD316" t="str">
            <v>G12</v>
          </cell>
          <cell r="AK316">
            <v>47</v>
          </cell>
        </row>
        <row r="317">
          <cell r="AD317" t="str">
            <v>H12</v>
          </cell>
          <cell r="AK317">
            <v>47</v>
          </cell>
        </row>
        <row r="318">
          <cell r="AD318" t="str">
            <v>I12</v>
          </cell>
          <cell r="AK318">
            <v>47</v>
          </cell>
        </row>
        <row r="319">
          <cell r="AD319" t="str">
            <v>J12</v>
          </cell>
          <cell r="AK319">
            <v>47</v>
          </cell>
        </row>
        <row r="320">
          <cell r="AD320" t="str">
            <v>K12</v>
          </cell>
          <cell r="AK320">
            <v>2</v>
          </cell>
        </row>
        <row r="321">
          <cell r="AD321" t="str">
            <v>L12</v>
          </cell>
          <cell r="AK321">
            <v>2</v>
          </cell>
        </row>
        <row r="322">
          <cell r="AD322" t="str">
            <v>M12</v>
          </cell>
          <cell r="AK322">
            <v>2</v>
          </cell>
        </row>
        <row r="323">
          <cell r="AD323" t="str">
            <v>N12</v>
          </cell>
          <cell r="AK323">
            <v>2</v>
          </cell>
        </row>
        <row r="324">
          <cell r="AD324" t="str">
            <v>O12</v>
          </cell>
          <cell r="AK324">
            <v>2</v>
          </cell>
        </row>
        <row r="325">
          <cell r="AD325" t="str">
            <v>P12</v>
          </cell>
          <cell r="AK325">
            <v>2</v>
          </cell>
        </row>
        <row r="326">
          <cell r="AD326" t="str">
            <v>Q12</v>
          </cell>
          <cell r="AK326">
            <v>47</v>
          </cell>
        </row>
        <row r="327">
          <cell r="AD327" t="str">
            <v>R12</v>
          </cell>
          <cell r="AK327">
            <v>47</v>
          </cell>
        </row>
        <row r="328">
          <cell r="AD328" t="str">
            <v>S12</v>
          </cell>
          <cell r="AK328">
            <v>47</v>
          </cell>
        </row>
        <row r="329">
          <cell r="AD329" t="str">
            <v>T12</v>
          </cell>
          <cell r="AK329">
            <v>47</v>
          </cell>
        </row>
        <row r="330">
          <cell r="AD330" t="str">
            <v>U12</v>
          </cell>
          <cell r="AK330">
            <v>47</v>
          </cell>
        </row>
        <row r="331">
          <cell r="AD331" t="str">
            <v>V12</v>
          </cell>
          <cell r="AK331">
            <v>47</v>
          </cell>
        </row>
        <row r="332">
          <cell r="AD332" t="str">
            <v>W12</v>
          </cell>
          <cell r="AK332">
            <v>47</v>
          </cell>
        </row>
        <row r="333">
          <cell r="AD333" t="str">
            <v>X12</v>
          </cell>
          <cell r="AK333">
            <v>47</v>
          </cell>
        </row>
        <row r="334">
          <cell r="AD334" t="str">
            <v>Y12</v>
          </cell>
          <cell r="AK334">
            <v>47</v>
          </cell>
        </row>
        <row r="335">
          <cell r="AD335" t="str">
            <v>Z12</v>
          </cell>
          <cell r="AK335">
            <v>53</v>
          </cell>
        </row>
        <row r="336">
          <cell r="AD336" t="str">
            <v>AA12</v>
          </cell>
          <cell r="AK336">
            <v>53</v>
          </cell>
        </row>
        <row r="337">
          <cell r="AD337" t="str">
            <v>AB12</v>
          </cell>
          <cell r="AK337">
            <v>53</v>
          </cell>
        </row>
        <row r="338">
          <cell r="AD338" t="str">
            <v>A13</v>
          </cell>
          <cell r="AK338">
            <v>53</v>
          </cell>
        </row>
        <row r="339">
          <cell r="AD339" t="str">
            <v>B13</v>
          </cell>
          <cell r="AK339">
            <v>47</v>
          </cell>
        </row>
        <row r="340">
          <cell r="AD340" t="str">
            <v>C13</v>
          </cell>
          <cell r="AK340">
            <v>47</v>
          </cell>
        </row>
        <row r="341">
          <cell r="AD341" t="str">
            <v>D13</v>
          </cell>
          <cell r="AK341">
            <v>47</v>
          </cell>
        </row>
        <row r="342">
          <cell r="AD342" t="str">
            <v>E13</v>
          </cell>
          <cell r="AK342">
            <v>47</v>
          </cell>
        </row>
        <row r="343">
          <cell r="AD343" t="str">
            <v>F13</v>
          </cell>
          <cell r="AK343">
            <v>47</v>
          </cell>
        </row>
        <row r="344">
          <cell r="AD344" t="str">
            <v>G13</v>
          </cell>
          <cell r="AK344">
            <v>47</v>
          </cell>
        </row>
        <row r="345">
          <cell r="AD345" t="str">
            <v>H13</v>
          </cell>
          <cell r="AK345">
            <v>47</v>
          </cell>
        </row>
        <row r="346">
          <cell r="AD346" t="str">
            <v>I13</v>
          </cell>
          <cell r="AK346">
            <v>47</v>
          </cell>
        </row>
        <row r="347">
          <cell r="AD347" t="str">
            <v>J13</v>
          </cell>
          <cell r="AK347">
            <v>47</v>
          </cell>
        </row>
        <row r="348">
          <cell r="AD348" t="str">
            <v>K13</v>
          </cell>
          <cell r="AK348">
            <v>47</v>
          </cell>
        </row>
        <row r="349">
          <cell r="AD349" t="str">
            <v>L13</v>
          </cell>
          <cell r="AK349">
            <v>2</v>
          </cell>
        </row>
        <row r="350">
          <cell r="AD350" t="str">
            <v>M13</v>
          </cell>
          <cell r="AK350">
            <v>2</v>
          </cell>
        </row>
        <row r="351">
          <cell r="AD351" t="str">
            <v>N13</v>
          </cell>
          <cell r="AK351">
            <v>2</v>
          </cell>
        </row>
        <row r="352">
          <cell r="AD352" t="str">
            <v>O13</v>
          </cell>
          <cell r="AK352">
            <v>2</v>
          </cell>
        </row>
        <row r="353">
          <cell r="AD353" t="str">
            <v>P13</v>
          </cell>
          <cell r="AK353">
            <v>47</v>
          </cell>
        </row>
        <row r="354">
          <cell r="AD354" t="str">
            <v>Q13</v>
          </cell>
          <cell r="AK354">
            <v>47</v>
          </cell>
        </row>
        <row r="355">
          <cell r="AD355" t="str">
            <v>R13</v>
          </cell>
          <cell r="AK355">
            <v>47</v>
          </cell>
        </row>
        <row r="356">
          <cell r="AD356" t="str">
            <v>S13</v>
          </cell>
          <cell r="AK356">
            <v>47</v>
          </cell>
        </row>
        <row r="357">
          <cell r="AD357" t="str">
            <v>T13</v>
          </cell>
          <cell r="AK357">
            <v>47</v>
          </cell>
        </row>
        <row r="358">
          <cell r="AD358" t="str">
            <v>U13</v>
          </cell>
          <cell r="AK358">
            <v>47</v>
          </cell>
        </row>
        <row r="359">
          <cell r="AD359" t="str">
            <v>V13</v>
          </cell>
          <cell r="AK359">
            <v>47</v>
          </cell>
        </row>
        <row r="360">
          <cell r="AD360" t="str">
            <v>W13</v>
          </cell>
          <cell r="AK360">
            <v>47</v>
          </cell>
        </row>
        <row r="361">
          <cell r="AD361" t="str">
            <v>X13</v>
          </cell>
          <cell r="AK361">
            <v>47</v>
          </cell>
        </row>
        <row r="362">
          <cell r="AD362" t="str">
            <v>Y13</v>
          </cell>
          <cell r="AK362">
            <v>47</v>
          </cell>
        </row>
        <row r="363">
          <cell r="AD363" t="str">
            <v>Z13</v>
          </cell>
          <cell r="AK363">
            <v>53</v>
          </cell>
        </row>
        <row r="364">
          <cell r="AD364" t="str">
            <v>AA13</v>
          </cell>
          <cell r="AK364">
            <v>53</v>
          </cell>
        </row>
        <row r="365">
          <cell r="AD365" t="str">
            <v>AB13</v>
          </cell>
          <cell r="AK365">
            <v>53</v>
          </cell>
        </row>
        <row r="366">
          <cell r="AD366" t="str">
            <v>A14</v>
          </cell>
          <cell r="AK366">
            <v>53</v>
          </cell>
        </row>
        <row r="367">
          <cell r="AD367" t="str">
            <v>B14</v>
          </cell>
          <cell r="AK367">
            <v>47</v>
          </cell>
        </row>
        <row r="368">
          <cell r="AD368" t="str">
            <v>C14</v>
          </cell>
          <cell r="AK368">
            <v>47</v>
          </cell>
        </row>
        <row r="369">
          <cell r="AD369" t="str">
            <v>D14</v>
          </cell>
          <cell r="AK369">
            <v>47</v>
          </cell>
        </row>
        <row r="370">
          <cell r="AD370" t="str">
            <v>E14</v>
          </cell>
          <cell r="AK370">
            <v>47</v>
          </cell>
        </row>
        <row r="371">
          <cell r="AD371" t="str">
            <v>F14</v>
          </cell>
          <cell r="AK371">
            <v>47</v>
          </cell>
        </row>
        <row r="372">
          <cell r="AD372" t="str">
            <v>G14</v>
          </cell>
          <cell r="AK372">
            <v>47</v>
          </cell>
        </row>
        <row r="373">
          <cell r="AD373" t="str">
            <v>H14</v>
          </cell>
          <cell r="AK373">
            <v>47</v>
          </cell>
        </row>
        <row r="374">
          <cell r="AD374" t="str">
            <v>I14</v>
          </cell>
          <cell r="AK374">
            <v>47</v>
          </cell>
        </row>
        <row r="375">
          <cell r="AD375" t="str">
            <v>J14</v>
          </cell>
          <cell r="AK375">
            <v>47</v>
          </cell>
        </row>
        <row r="376">
          <cell r="AD376" t="str">
            <v>K14</v>
          </cell>
          <cell r="AK376">
            <v>47</v>
          </cell>
        </row>
        <row r="377">
          <cell r="AD377" t="str">
            <v>L14</v>
          </cell>
          <cell r="AK377">
            <v>47</v>
          </cell>
        </row>
        <row r="378">
          <cell r="AD378" t="str">
            <v>M14</v>
          </cell>
          <cell r="AK378">
            <v>47</v>
          </cell>
        </row>
        <row r="379">
          <cell r="AD379" t="str">
            <v>N14</v>
          </cell>
          <cell r="AK379">
            <v>47</v>
          </cell>
        </row>
        <row r="380">
          <cell r="AD380" t="str">
            <v>O14</v>
          </cell>
          <cell r="AK380">
            <v>47</v>
          </cell>
        </row>
        <row r="381">
          <cell r="AD381" t="str">
            <v>P14</v>
          </cell>
          <cell r="AK381">
            <v>47</v>
          </cell>
        </row>
        <row r="382">
          <cell r="AD382" t="str">
            <v>Q14</v>
          </cell>
          <cell r="AK382">
            <v>47</v>
          </cell>
        </row>
        <row r="383">
          <cell r="AD383" t="str">
            <v>R14</v>
          </cell>
          <cell r="AK383">
            <v>47</v>
          </cell>
        </row>
        <row r="384">
          <cell r="AD384" t="str">
            <v>S14</v>
          </cell>
          <cell r="AK384">
            <v>47</v>
          </cell>
        </row>
        <row r="385">
          <cell r="AD385" t="str">
            <v>T14</v>
          </cell>
          <cell r="AK385">
            <v>47</v>
          </cell>
        </row>
        <row r="386">
          <cell r="AD386" t="str">
            <v>U14</v>
          </cell>
          <cell r="AK386">
            <v>47</v>
          </cell>
        </row>
        <row r="387">
          <cell r="AD387" t="str">
            <v>V14</v>
          </cell>
          <cell r="AK387">
            <v>47</v>
          </cell>
        </row>
        <row r="388">
          <cell r="AD388" t="str">
            <v>W14</v>
          </cell>
          <cell r="AK388">
            <v>47</v>
          </cell>
        </row>
        <row r="389">
          <cell r="AD389" t="str">
            <v>X14</v>
          </cell>
          <cell r="AK389">
            <v>47</v>
          </cell>
        </row>
        <row r="390">
          <cell r="AD390" t="str">
            <v>Y14</v>
          </cell>
          <cell r="AK390">
            <v>47</v>
          </cell>
        </row>
        <row r="391">
          <cell r="AD391" t="str">
            <v>Z14</v>
          </cell>
          <cell r="AK391">
            <v>53</v>
          </cell>
        </row>
        <row r="392">
          <cell r="AD392" t="str">
            <v>AA14</v>
          </cell>
          <cell r="AK392">
            <v>53</v>
          </cell>
        </row>
        <row r="393">
          <cell r="AD393" t="str">
            <v>AB14</v>
          </cell>
          <cell r="AK393">
            <v>53</v>
          </cell>
        </row>
        <row r="394">
          <cell r="AD394" t="str">
            <v>A15</v>
          </cell>
          <cell r="AK394">
            <v>53</v>
          </cell>
        </row>
        <row r="395">
          <cell r="AD395" t="str">
            <v>B15</v>
          </cell>
          <cell r="AK395">
            <v>47</v>
          </cell>
        </row>
        <row r="396">
          <cell r="AD396" t="str">
            <v>C15</v>
          </cell>
          <cell r="AK396">
            <v>47</v>
          </cell>
        </row>
        <row r="397">
          <cell r="AD397" t="str">
            <v>D15</v>
          </cell>
          <cell r="AK397">
            <v>47</v>
          </cell>
        </row>
        <row r="398">
          <cell r="AD398" t="str">
            <v>E15</v>
          </cell>
          <cell r="AK398">
            <v>47</v>
          </cell>
        </row>
        <row r="399">
          <cell r="AD399" t="str">
            <v>F15</v>
          </cell>
          <cell r="AK399">
            <v>47</v>
          </cell>
        </row>
        <row r="400">
          <cell r="AD400" t="str">
            <v>G15</v>
          </cell>
          <cell r="AK400">
            <v>47</v>
          </cell>
        </row>
        <row r="401">
          <cell r="AD401" t="str">
            <v>H15</v>
          </cell>
          <cell r="AK401">
            <v>47</v>
          </cell>
        </row>
        <row r="402">
          <cell r="AD402" t="str">
            <v>I15</v>
          </cell>
          <cell r="AK402">
            <v>47</v>
          </cell>
        </row>
        <row r="403">
          <cell r="AD403" t="str">
            <v>J15</v>
          </cell>
          <cell r="AK403">
            <v>47</v>
          </cell>
        </row>
        <row r="404">
          <cell r="AD404" t="str">
            <v>K15</v>
          </cell>
          <cell r="AK404">
            <v>47</v>
          </cell>
        </row>
        <row r="405">
          <cell r="AD405" t="str">
            <v>L15</v>
          </cell>
          <cell r="AK405">
            <v>47</v>
          </cell>
        </row>
        <row r="406">
          <cell r="AD406" t="str">
            <v>M15</v>
          </cell>
          <cell r="AK406">
            <v>47</v>
          </cell>
        </row>
        <row r="407">
          <cell r="AD407" t="str">
            <v>N15</v>
          </cell>
          <cell r="AK407">
            <v>47</v>
          </cell>
        </row>
        <row r="408">
          <cell r="AD408" t="str">
            <v>O15</v>
          </cell>
          <cell r="AK408">
            <v>47</v>
          </cell>
        </row>
        <row r="409">
          <cell r="AD409" t="str">
            <v>P15</v>
          </cell>
          <cell r="AK409">
            <v>47</v>
          </cell>
        </row>
        <row r="410">
          <cell r="AD410" t="str">
            <v>Q15</v>
          </cell>
          <cell r="AK410">
            <v>47</v>
          </cell>
        </row>
        <row r="411">
          <cell r="AD411" t="str">
            <v>R15</v>
          </cell>
          <cell r="AK411">
            <v>47</v>
          </cell>
        </row>
        <row r="412">
          <cell r="AD412" t="str">
            <v>S15</v>
          </cell>
          <cell r="AK412">
            <v>47</v>
          </cell>
        </row>
        <row r="413">
          <cell r="AD413" t="str">
            <v>T15</v>
          </cell>
          <cell r="AK413">
            <v>47</v>
          </cell>
        </row>
        <row r="414">
          <cell r="AD414" t="str">
            <v>U15</v>
          </cell>
          <cell r="AK414">
            <v>47</v>
          </cell>
        </row>
        <row r="415">
          <cell r="AD415" t="str">
            <v>V15</v>
          </cell>
          <cell r="AK415">
            <v>47</v>
          </cell>
        </row>
        <row r="416">
          <cell r="AD416" t="str">
            <v>W15</v>
          </cell>
          <cell r="AK416">
            <v>47</v>
          </cell>
        </row>
        <row r="417">
          <cell r="AD417" t="str">
            <v>X15</v>
          </cell>
          <cell r="AK417">
            <v>47</v>
          </cell>
        </row>
        <row r="418">
          <cell r="AD418" t="str">
            <v>Y15</v>
          </cell>
          <cell r="AK418">
            <v>47</v>
          </cell>
        </row>
        <row r="419">
          <cell r="AD419" t="str">
            <v>Z15</v>
          </cell>
          <cell r="AK419">
            <v>53</v>
          </cell>
        </row>
        <row r="420">
          <cell r="AD420" t="str">
            <v>AA15</v>
          </cell>
          <cell r="AK420">
            <v>53</v>
          </cell>
        </row>
        <row r="421">
          <cell r="AD421" t="str">
            <v>AB15</v>
          </cell>
          <cell r="AK421">
            <v>53</v>
          </cell>
        </row>
        <row r="422">
          <cell r="AD422" t="str">
            <v>A16</v>
          </cell>
          <cell r="AK422">
            <v>53</v>
          </cell>
        </row>
        <row r="423">
          <cell r="AD423" t="str">
            <v>B16</v>
          </cell>
          <cell r="AK423">
            <v>47</v>
          </cell>
        </row>
        <row r="424">
          <cell r="AD424" t="str">
            <v>C16</v>
          </cell>
          <cell r="AK424">
            <v>47</v>
          </cell>
        </row>
        <row r="425">
          <cell r="AD425" t="str">
            <v>D16</v>
          </cell>
          <cell r="AK425">
            <v>47</v>
          </cell>
        </row>
        <row r="426">
          <cell r="AD426" t="str">
            <v>E16</v>
          </cell>
          <cell r="AK426">
            <v>47</v>
          </cell>
        </row>
        <row r="427">
          <cell r="AD427" t="str">
            <v>F16</v>
          </cell>
          <cell r="AK427">
            <v>47</v>
          </cell>
        </row>
        <row r="428">
          <cell r="AD428" t="str">
            <v>G16</v>
          </cell>
          <cell r="AK428">
            <v>47</v>
          </cell>
        </row>
        <row r="429">
          <cell r="AD429" t="str">
            <v>H16</v>
          </cell>
          <cell r="AK429">
            <v>47</v>
          </cell>
        </row>
        <row r="430">
          <cell r="AD430" t="str">
            <v>I16</v>
          </cell>
          <cell r="AK430">
            <v>47</v>
          </cell>
        </row>
        <row r="431">
          <cell r="AD431" t="str">
            <v>J16</v>
          </cell>
          <cell r="AK431">
            <v>47</v>
          </cell>
        </row>
        <row r="432">
          <cell r="AD432" t="str">
            <v>K16</v>
          </cell>
          <cell r="AK432">
            <v>47</v>
          </cell>
        </row>
        <row r="433">
          <cell r="AD433" t="str">
            <v>L16</v>
          </cell>
          <cell r="AK433">
            <v>47</v>
          </cell>
        </row>
        <row r="434">
          <cell r="AD434" t="str">
            <v>M16</v>
          </cell>
          <cell r="AK434">
            <v>47</v>
          </cell>
        </row>
        <row r="435">
          <cell r="AD435" t="str">
            <v>N16</v>
          </cell>
          <cell r="AK435">
            <v>47</v>
          </cell>
        </row>
        <row r="436">
          <cell r="AD436" t="str">
            <v>O16</v>
          </cell>
          <cell r="AK436">
            <v>47</v>
          </cell>
        </row>
        <row r="437">
          <cell r="AD437" t="str">
            <v>P16</v>
          </cell>
          <cell r="AK437">
            <v>47</v>
          </cell>
        </row>
        <row r="438">
          <cell r="AD438" t="str">
            <v>Q16</v>
          </cell>
          <cell r="AK438">
            <v>47</v>
          </cell>
        </row>
        <row r="439">
          <cell r="AD439" t="str">
            <v>R16</v>
          </cell>
          <cell r="AK439">
            <v>47</v>
          </cell>
        </row>
        <row r="440">
          <cell r="AD440" t="str">
            <v>S16</v>
          </cell>
          <cell r="AK440">
            <v>47</v>
          </cell>
        </row>
        <row r="441">
          <cell r="AD441" t="str">
            <v>T16</v>
          </cell>
          <cell r="AK441">
            <v>47</v>
          </cell>
        </row>
        <row r="442">
          <cell r="AD442" t="str">
            <v>U16</v>
          </cell>
          <cell r="AK442">
            <v>47</v>
          </cell>
        </row>
        <row r="443">
          <cell r="AD443" t="str">
            <v>V16</v>
          </cell>
          <cell r="AK443">
            <v>47</v>
          </cell>
        </row>
        <row r="444">
          <cell r="AD444" t="str">
            <v>W16</v>
          </cell>
          <cell r="AK444">
            <v>47</v>
          </cell>
        </row>
        <row r="445">
          <cell r="AD445" t="str">
            <v>X16</v>
          </cell>
          <cell r="AK445">
            <v>47</v>
          </cell>
        </row>
        <row r="446">
          <cell r="AD446" t="str">
            <v>Y16</v>
          </cell>
          <cell r="AK446">
            <v>47</v>
          </cell>
        </row>
        <row r="447">
          <cell r="AD447" t="str">
            <v>Z16</v>
          </cell>
          <cell r="AK447">
            <v>53</v>
          </cell>
        </row>
        <row r="448">
          <cell r="AD448" t="str">
            <v>AA16</v>
          </cell>
          <cell r="AK448">
            <v>53</v>
          </cell>
        </row>
        <row r="449">
          <cell r="AD449" t="str">
            <v>AB16</v>
          </cell>
          <cell r="AK449">
            <v>53</v>
          </cell>
        </row>
        <row r="450">
          <cell r="AD450" t="str">
            <v>A17</v>
          </cell>
          <cell r="AK450">
            <v>53</v>
          </cell>
        </row>
        <row r="451">
          <cell r="AD451" t="str">
            <v>B17</v>
          </cell>
          <cell r="AK451">
            <v>47</v>
          </cell>
        </row>
        <row r="452">
          <cell r="AD452" t="str">
            <v>C17</v>
          </cell>
          <cell r="AK452">
            <v>47</v>
          </cell>
        </row>
        <row r="453">
          <cell r="AD453" t="str">
            <v>D17</v>
          </cell>
          <cell r="AK453">
            <v>47</v>
          </cell>
        </row>
        <row r="454">
          <cell r="AD454" t="str">
            <v>E17</v>
          </cell>
          <cell r="AK454">
            <v>47</v>
          </cell>
        </row>
        <row r="455">
          <cell r="AD455" t="str">
            <v>F17</v>
          </cell>
          <cell r="AK455">
            <v>47</v>
          </cell>
        </row>
        <row r="456">
          <cell r="AD456" t="str">
            <v>G17</v>
          </cell>
          <cell r="AK456">
            <v>47</v>
          </cell>
        </row>
        <row r="457">
          <cell r="AD457" t="str">
            <v>H17</v>
          </cell>
          <cell r="AK457">
            <v>47</v>
          </cell>
        </row>
        <row r="458">
          <cell r="AD458" t="str">
            <v>I17</v>
          </cell>
          <cell r="AK458">
            <v>47</v>
          </cell>
        </row>
        <row r="459">
          <cell r="AD459" t="str">
            <v>J17</v>
          </cell>
          <cell r="AK459">
            <v>47</v>
          </cell>
        </row>
        <row r="460">
          <cell r="AD460" t="str">
            <v>K17</v>
          </cell>
          <cell r="AK460">
            <v>47</v>
          </cell>
        </row>
        <row r="461">
          <cell r="AD461" t="str">
            <v>L17</v>
          </cell>
          <cell r="AK461">
            <v>47</v>
          </cell>
        </row>
        <row r="462">
          <cell r="AD462" t="str">
            <v>M17</v>
          </cell>
          <cell r="AK462">
            <v>47</v>
          </cell>
        </row>
        <row r="463">
          <cell r="AD463" t="str">
            <v>N17</v>
          </cell>
          <cell r="AK463">
            <v>47</v>
          </cell>
        </row>
        <row r="464">
          <cell r="AD464" t="str">
            <v>O17</v>
          </cell>
          <cell r="AK464">
            <v>47</v>
          </cell>
        </row>
        <row r="465">
          <cell r="AD465" t="str">
            <v>P17</v>
          </cell>
          <cell r="AK465">
            <v>47</v>
          </cell>
        </row>
        <row r="466">
          <cell r="AD466" t="str">
            <v>Q17</v>
          </cell>
          <cell r="AK466">
            <v>47</v>
          </cell>
        </row>
        <row r="467">
          <cell r="AD467" t="str">
            <v>R17</v>
          </cell>
          <cell r="AK467">
            <v>47</v>
          </cell>
        </row>
        <row r="468">
          <cell r="AD468" t="str">
            <v>S17</v>
          </cell>
          <cell r="AK468">
            <v>47</v>
          </cell>
        </row>
        <row r="469">
          <cell r="AD469" t="str">
            <v>T17</v>
          </cell>
          <cell r="AK469">
            <v>47</v>
          </cell>
        </row>
        <row r="470">
          <cell r="AD470" t="str">
            <v>U17</v>
          </cell>
          <cell r="AK470">
            <v>47</v>
          </cell>
        </row>
        <row r="471">
          <cell r="AD471" t="str">
            <v>V17</v>
          </cell>
          <cell r="AK471">
            <v>47</v>
          </cell>
        </row>
        <row r="472">
          <cell r="AD472" t="str">
            <v>W17</v>
          </cell>
          <cell r="AK472">
            <v>47</v>
          </cell>
        </row>
        <row r="473">
          <cell r="AD473" t="str">
            <v>X17</v>
          </cell>
          <cell r="AK473">
            <v>47</v>
          </cell>
        </row>
        <row r="474">
          <cell r="AD474" t="str">
            <v>Y17</v>
          </cell>
          <cell r="AK474">
            <v>47</v>
          </cell>
        </row>
        <row r="475">
          <cell r="AD475" t="str">
            <v>Z17</v>
          </cell>
          <cell r="AK475">
            <v>53</v>
          </cell>
        </row>
        <row r="476">
          <cell r="AD476" t="str">
            <v>AA17</v>
          </cell>
          <cell r="AK476">
            <v>53</v>
          </cell>
        </row>
        <row r="477">
          <cell r="AD477" t="str">
            <v>AB17</v>
          </cell>
          <cell r="AK477">
            <v>53</v>
          </cell>
        </row>
        <row r="478">
          <cell r="AD478" t="str">
            <v>A18</v>
          </cell>
          <cell r="AK478">
            <v>53</v>
          </cell>
        </row>
        <row r="479">
          <cell r="AD479" t="str">
            <v>B18</v>
          </cell>
          <cell r="AK479">
            <v>47</v>
          </cell>
        </row>
        <row r="480">
          <cell r="AD480" t="str">
            <v>C18</v>
          </cell>
          <cell r="AK480">
            <v>47</v>
          </cell>
        </row>
        <row r="481">
          <cell r="AD481" t="str">
            <v>D18</v>
          </cell>
          <cell r="AK481">
            <v>47</v>
          </cell>
        </row>
        <row r="482">
          <cell r="AD482" t="str">
            <v>E18</v>
          </cell>
          <cell r="AK482">
            <v>47</v>
          </cell>
        </row>
        <row r="483">
          <cell r="AD483" t="str">
            <v>F18</v>
          </cell>
          <cell r="AK483">
            <v>47</v>
          </cell>
        </row>
        <row r="484">
          <cell r="AD484" t="str">
            <v>G18</v>
          </cell>
          <cell r="AK484">
            <v>47</v>
          </cell>
        </row>
        <row r="485">
          <cell r="AD485" t="str">
            <v>H18</v>
          </cell>
          <cell r="AK485">
            <v>47</v>
          </cell>
        </row>
        <row r="486">
          <cell r="AD486" t="str">
            <v>I18</v>
          </cell>
          <cell r="AK486">
            <v>47</v>
          </cell>
        </row>
        <row r="487">
          <cell r="AD487" t="str">
            <v>J18</v>
          </cell>
          <cell r="AK487">
            <v>47</v>
          </cell>
        </row>
        <row r="488">
          <cell r="AD488" t="str">
            <v>K18</v>
          </cell>
          <cell r="AK488">
            <v>47</v>
          </cell>
        </row>
        <row r="489">
          <cell r="AD489" t="str">
            <v>L18</v>
          </cell>
          <cell r="AK489">
            <v>47</v>
          </cell>
        </row>
        <row r="490">
          <cell r="AD490" t="str">
            <v>M18</v>
          </cell>
          <cell r="AK490">
            <v>47</v>
          </cell>
        </row>
        <row r="491">
          <cell r="AD491" t="str">
            <v>N18</v>
          </cell>
          <cell r="AK491">
            <v>47</v>
          </cell>
        </row>
        <row r="492">
          <cell r="AD492" t="str">
            <v>O18</v>
          </cell>
          <cell r="AK492">
            <v>47</v>
          </cell>
        </row>
        <row r="493">
          <cell r="AD493" t="str">
            <v>P18</v>
          </cell>
          <cell r="AK493">
            <v>47</v>
          </cell>
        </row>
        <row r="494">
          <cell r="AD494" t="str">
            <v>Q18</v>
          </cell>
          <cell r="AK494">
            <v>47</v>
          </cell>
        </row>
        <row r="495">
          <cell r="AD495" t="str">
            <v>R18</v>
          </cell>
          <cell r="AK495">
            <v>47</v>
          </cell>
        </row>
        <row r="496">
          <cell r="AD496" t="str">
            <v>S18</v>
          </cell>
          <cell r="AK496">
            <v>47</v>
          </cell>
        </row>
        <row r="497">
          <cell r="AD497" t="str">
            <v>T18</v>
          </cell>
          <cell r="AK497">
            <v>47</v>
          </cell>
        </row>
        <row r="498">
          <cell r="AD498" t="str">
            <v>U18</v>
          </cell>
          <cell r="AK498">
            <v>47</v>
          </cell>
        </row>
        <row r="499">
          <cell r="AD499" t="str">
            <v>V18</v>
          </cell>
          <cell r="AK499">
            <v>47</v>
          </cell>
        </row>
        <row r="500">
          <cell r="AD500" t="str">
            <v>W18</v>
          </cell>
          <cell r="AK500">
            <v>47</v>
          </cell>
        </row>
        <row r="501">
          <cell r="AD501" t="str">
            <v>X18</v>
          </cell>
          <cell r="AK501">
            <v>47</v>
          </cell>
        </row>
        <row r="502">
          <cell r="AD502" t="str">
            <v>Y18</v>
          </cell>
          <cell r="AK502">
            <v>47</v>
          </cell>
        </row>
        <row r="503">
          <cell r="AD503" t="str">
            <v>Z18</v>
          </cell>
          <cell r="AK503">
            <v>53</v>
          </cell>
        </row>
        <row r="504">
          <cell r="AD504" t="str">
            <v>AA18</v>
          </cell>
          <cell r="AK504">
            <v>53</v>
          </cell>
        </row>
        <row r="505">
          <cell r="AD505" t="str">
            <v>AB18</v>
          </cell>
          <cell r="AK505">
            <v>53</v>
          </cell>
        </row>
        <row r="506">
          <cell r="AD506" t="str">
            <v>A19</v>
          </cell>
          <cell r="AK506">
            <v>53</v>
          </cell>
        </row>
        <row r="507">
          <cell r="AD507" t="str">
            <v>B19</v>
          </cell>
          <cell r="AK507">
            <v>47</v>
          </cell>
        </row>
        <row r="508">
          <cell r="AD508" t="str">
            <v>C19</v>
          </cell>
          <cell r="AK508">
            <v>47</v>
          </cell>
        </row>
        <row r="509">
          <cell r="AD509" t="str">
            <v>D19</v>
          </cell>
          <cell r="AK509">
            <v>47</v>
          </cell>
        </row>
        <row r="510">
          <cell r="AD510" t="str">
            <v>E19</v>
          </cell>
          <cell r="AK510">
            <v>47</v>
          </cell>
        </row>
        <row r="511">
          <cell r="AD511" t="str">
            <v>F19</v>
          </cell>
          <cell r="AK511">
            <v>47</v>
          </cell>
        </row>
        <row r="512">
          <cell r="AD512" t="str">
            <v>G19</v>
          </cell>
          <cell r="AK512">
            <v>47</v>
          </cell>
        </row>
        <row r="513">
          <cell r="AD513" t="str">
            <v>H19</v>
          </cell>
          <cell r="AK513">
            <v>47</v>
          </cell>
        </row>
        <row r="514">
          <cell r="AD514" t="str">
            <v>I19</v>
          </cell>
          <cell r="AK514">
            <v>47</v>
          </cell>
        </row>
        <row r="515">
          <cell r="AD515" t="str">
            <v>J19</v>
          </cell>
          <cell r="AK515">
            <v>47</v>
          </cell>
        </row>
        <row r="516">
          <cell r="AD516" t="str">
            <v>K19</v>
          </cell>
          <cell r="AK516">
            <v>47</v>
          </cell>
        </row>
        <row r="517">
          <cell r="AD517" t="str">
            <v>L19</v>
          </cell>
          <cell r="AK517">
            <v>47</v>
          </cell>
        </row>
        <row r="518">
          <cell r="AD518" t="str">
            <v>M19</v>
          </cell>
          <cell r="AK518">
            <v>47</v>
          </cell>
        </row>
        <row r="519">
          <cell r="AD519" t="str">
            <v>N19</v>
          </cell>
          <cell r="AK519">
            <v>47</v>
          </cell>
        </row>
        <row r="520">
          <cell r="AD520" t="str">
            <v>O19</v>
          </cell>
          <cell r="AK520">
            <v>47</v>
          </cell>
        </row>
        <row r="521">
          <cell r="AD521" t="str">
            <v>P19</v>
          </cell>
          <cell r="AK521">
            <v>47</v>
          </cell>
        </row>
        <row r="522">
          <cell r="AD522" t="str">
            <v>Q19</v>
          </cell>
          <cell r="AK522">
            <v>47</v>
          </cell>
        </row>
        <row r="523">
          <cell r="AD523" t="str">
            <v>R19</v>
          </cell>
          <cell r="AK523">
            <v>47</v>
          </cell>
        </row>
        <row r="524">
          <cell r="AD524" t="str">
            <v>S19</v>
          </cell>
          <cell r="AK524">
            <v>47</v>
          </cell>
        </row>
        <row r="525">
          <cell r="AD525" t="str">
            <v>T19</v>
          </cell>
          <cell r="AK525">
            <v>47</v>
          </cell>
        </row>
        <row r="526">
          <cell r="AD526" t="str">
            <v>U19</v>
          </cell>
          <cell r="AK526">
            <v>47</v>
          </cell>
        </row>
        <row r="527">
          <cell r="AD527" t="str">
            <v>V19</v>
          </cell>
          <cell r="AK527">
            <v>47</v>
          </cell>
        </row>
        <row r="528">
          <cell r="AD528" t="str">
            <v>W19</v>
          </cell>
          <cell r="AK528">
            <v>47</v>
          </cell>
        </row>
        <row r="529">
          <cell r="AD529" t="str">
            <v>X19</v>
          </cell>
          <cell r="AK529">
            <v>47</v>
          </cell>
        </row>
        <row r="530">
          <cell r="AD530" t="str">
            <v>Y19</v>
          </cell>
          <cell r="AK530">
            <v>47</v>
          </cell>
        </row>
        <row r="531">
          <cell r="AD531" t="str">
            <v>Z19</v>
          </cell>
          <cell r="AK531">
            <v>53</v>
          </cell>
        </row>
        <row r="532">
          <cell r="AD532" t="str">
            <v>AA19</v>
          </cell>
          <cell r="AK532">
            <v>53</v>
          </cell>
        </row>
        <row r="533">
          <cell r="AD533" t="str">
            <v>AB19</v>
          </cell>
          <cell r="AK533">
            <v>53</v>
          </cell>
        </row>
        <row r="534">
          <cell r="AD534" t="str">
            <v>A20</v>
          </cell>
          <cell r="AK534">
            <v>53</v>
          </cell>
        </row>
        <row r="535">
          <cell r="AD535" t="str">
            <v>B20</v>
          </cell>
          <cell r="AK535">
            <v>47</v>
          </cell>
        </row>
        <row r="536">
          <cell r="AD536" t="str">
            <v>C20</v>
          </cell>
          <cell r="AK536">
            <v>47</v>
          </cell>
        </row>
        <row r="537">
          <cell r="AD537" t="str">
            <v>D20</v>
          </cell>
          <cell r="AK537">
            <v>47</v>
          </cell>
        </row>
        <row r="538">
          <cell r="AD538" t="str">
            <v>E20</v>
          </cell>
          <cell r="AK538">
            <v>47</v>
          </cell>
        </row>
        <row r="539">
          <cell r="AD539" t="str">
            <v>F20</v>
          </cell>
          <cell r="AK539">
            <v>47</v>
          </cell>
        </row>
        <row r="540">
          <cell r="AD540" t="str">
            <v>G20</v>
          </cell>
          <cell r="AK540">
            <v>47</v>
          </cell>
        </row>
        <row r="541">
          <cell r="AD541" t="str">
            <v>H20</v>
          </cell>
          <cell r="AK541">
            <v>47</v>
          </cell>
        </row>
        <row r="542">
          <cell r="AD542" t="str">
            <v>I20</v>
          </cell>
          <cell r="AK542">
            <v>47</v>
          </cell>
        </row>
        <row r="543">
          <cell r="AD543" t="str">
            <v>J20</v>
          </cell>
          <cell r="AK543">
            <v>47</v>
          </cell>
        </row>
        <row r="544">
          <cell r="AD544" t="str">
            <v>K20</v>
          </cell>
          <cell r="AK544">
            <v>47</v>
          </cell>
        </row>
        <row r="545">
          <cell r="AD545" t="str">
            <v>L20</v>
          </cell>
          <cell r="AK545">
            <v>47</v>
          </cell>
        </row>
        <row r="546">
          <cell r="AD546" t="str">
            <v>M20</v>
          </cell>
          <cell r="AK546">
            <v>47</v>
          </cell>
        </row>
        <row r="547">
          <cell r="AD547" t="str">
            <v>N20</v>
          </cell>
          <cell r="AK547">
            <v>47</v>
          </cell>
        </row>
        <row r="548">
          <cell r="AD548" t="str">
            <v>O20</v>
          </cell>
          <cell r="AK548">
            <v>47</v>
          </cell>
        </row>
        <row r="549">
          <cell r="AD549" t="str">
            <v>P20</v>
          </cell>
          <cell r="AK549">
            <v>47</v>
          </cell>
        </row>
        <row r="550">
          <cell r="AD550" t="str">
            <v>Q20</v>
          </cell>
          <cell r="AK550">
            <v>47</v>
          </cell>
        </row>
        <row r="551">
          <cell r="AD551" t="str">
            <v>R20</v>
          </cell>
          <cell r="AK551">
            <v>47</v>
          </cell>
        </row>
        <row r="552">
          <cell r="AD552" t="str">
            <v>S20</v>
          </cell>
          <cell r="AK552">
            <v>47</v>
          </cell>
        </row>
        <row r="553">
          <cell r="AD553" t="str">
            <v>T20</v>
          </cell>
          <cell r="AK553">
            <v>47</v>
          </cell>
        </row>
        <row r="554">
          <cell r="AD554" t="str">
            <v>U20</v>
          </cell>
          <cell r="AK554">
            <v>47</v>
          </cell>
        </row>
        <row r="555">
          <cell r="AD555" t="str">
            <v>V20</v>
          </cell>
          <cell r="AK555">
            <v>47</v>
          </cell>
        </row>
        <row r="556">
          <cell r="AD556" t="str">
            <v>W20</v>
          </cell>
          <cell r="AK556">
            <v>47</v>
          </cell>
        </row>
        <row r="557">
          <cell r="AD557" t="str">
            <v>X20</v>
          </cell>
          <cell r="AK557">
            <v>47</v>
          </cell>
        </row>
        <row r="558">
          <cell r="AD558" t="str">
            <v>Y20</v>
          </cell>
          <cell r="AK558">
            <v>47</v>
          </cell>
        </row>
        <row r="559">
          <cell r="AD559" t="str">
            <v>Z20</v>
          </cell>
          <cell r="AK559">
            <v>53</v>
          </cell>
        </row>
        <row r="560">
          <cell r="AD560" t="str">
            <v>AA20</v>
          </cell>
          <cell r="AK560">
            <v>53</v>
          </cell>
        </row>
        <row r="561">
          <cell r="AD561" t="str">
            <v>AB20</v>
          </cell>
          <cell r="AK561">
            <v>53</v>
          </cell>
        </row>
        <row r="562">
          <cell r="AD562" t="str">
            <v>A21</v>
          </cell>
          <cell r="AK562">
            <v>53</v>
          </cell>
        </row>
        <row r="563">
          <cell r="AD563" t="str">
            <v>B21</v>
          </cell>
          <cell r="AK563">
            <v>47</v>
          </cell>
        </row>
        <row r="564">
          <cell r="AD564" t="str">
            <v>C21</v>
          </cell>
          <cell r="AK564">
            <v>47</v>
          </cell>
        </row>
        <row r="565">
          <cell r="AD565" t="str">
            <v>D21</v>
          </cell>
          <cell r="AK565">
            <v>47</v>
          </cell>
        </row>
        <row r="566">
          <cell r="AD566" t="str">
            <v>E21</v>
          </cell>
          <cell r="AK566">
            <v>47</v>
          </cell>
        </row>
        <row r="567">
          <cell r="AD567" t="str">
            <v>F21</v>
          </cell>
          <cell r="AK567">
            <v>47</v>
          </cell>
        </row>
        <row r="568">
          <cell r="AD568" t="str">
            <v>G21</v>
          </cell>
          <cell r="AK568">
            <v>47</v>
          </cell>
        </row>
        <row r="569">
          <cell r="AD569" t="str">
            <v>H21</v>
          </cell>
          <cell r="AK569">
            <v>47</v>
          </cell>
        </row>
        <row r="570">
          <cell r="AD570" t="str">
            <v>I21</v>
          </cell>
          <cell r="AK570">
            <v>47</v>
          </cell>
        </row>
        <row r="571">
          <cell r="AD571" t="str">
            <v>J21</v>
          </cell>
          <cell r="AK571">
            <v>47</v>
          </cell>
        </row>
        <row r="572">
          <cell r="AD572" t="str">
            <v>K21</v>
          </cell>
          <cell r="AK572">
            <v>47</v>
          </cell>
        </row>
        <row r="573">
          <cell r="AD573" t="str">
            <v>L21</v>
          </cell>
          <cell r="AK573">
            <v>47</v>
          </cell>
        </row>
        <row r="574">
          <cell r="AD574" t="str">
            <v>M21</v>
          </cell>
          <cell r="AK574">
            <v>47</v>
          </cell>
        </row>
        <row r="575">
          <cell r="AD575" t="str">
            <v>N21</v>
          </cell>
          <cell r="AK575">
            <v>47</v>
          </cell>
        </row>
        <row r="576">
          <cell r="AD576" t="str">
            <v>O21</v>
          </cell>
          <cell r="AK576">
            <v>47</v>
          </cell>
        </row>
        <row r="577">
          <cell r="AD577" t="str">
            <v>P21</v>
          </cell>
          <cell r="AK577">
            <v>47</v>
          </cell>
        </row>
        <row r="578">
          <cell r="AD578" t="str">
            <v>Q21</v>
          </cell>
          <cell r="AK578">
            <v>47</v>
          </cell>
        </row>
        <row r="579">
          <cell r="AD579" t="str">
            <v>R21</v>
          </cell>
          <cell r="AK579">
            <v>47</v>
          </cell>
        </row>
        <row r="580">
          <cell r="AD580" t="str">
            <v>S21</v>
          </cell>
          <cell r="AK580">
            <v>47</v>
          </cell>
        </row>
        <row r="581">
          <cell r="AD581" t="str">
            <v>T21</v>
          </cell>
          <cell r="AK581">
            <v>47</v>
          </cell>
        </row>
        <row r="582">
          <cell r="AD582" t="str">
            <v>U21</v>
          </cell>
          <cell r="AK582">
            <v>47</v>
          </cell>
        </row>
        <row r="583">
          <cell r="AD583" t="str">
            <v>V21</v>
          </cell>
          <cell r="AK583">
            <v>47</v>
          </cell>
        </row>
        <row r="584">
          <cell r="AD584" t="str">
            <v>W21</v>
          </cell>
          <cell r="AK584">
            <v>47</v>
          </cell>
        </row>
        <row r="585">
          <cell r="AD585" t="str">
            <v>X21</v>
          </cell>
          <cell r="AK585">
            <v>47</v>
          </cell>
        </row>
        <row r="586">
          <cell r="AD586" t="str">
            <v>Y21</v>
          </cell>
          <cell r="AK586">
            <v>47</v>
          </cell>
        </row>
        <row r="587">
          <cell r="AD587" t="str">
            <v>Z21</v>
          </cell>
          <cell r="AK587">
            <v>53</v>
          </cell>
        </row>
        <row r="588">
          <cell r="AD588" t="str">
            <v>AA21</v>
          </cell>
          <cell r="AK588">
            <v>53</v>
          </cell>
        </row>
        <row r="589">
          <cell r="AD589" t="str">
            <v>AB21</v>
          </cell>
          <cell r="AK589">
            <v>53</v>
          </cell>
        </row>
        <row r="590">
          <cell r="AD590" t="str">
            <v>A22</v>
          </cell>
          <cell r="AK590">
            <v>53</v>
          </cell>
        </row>
        <row r="591">
          <cell r="AD591" t="str">
            <v>B22</v>
          </cell>
          <cell r="AK591">
            <v>47</v>
          </cell>
        </row>
        <row r="592">
          <cell r="AD592" t="str">
            <v>C22</v>
          </cell>
          <cell r="AK592">
            <v>47</v>
          </cell>
        </row>
        <row r="593">
          <cell r="AD593" t="str">
            <v>D22</v>
          </cell>
          <cell r="AK593">
            <v>47</v>
          </cell>
        </row>
        <row r="594">
          <cell r="AD594" t="str">
            <v>E22</v>
          </cell>
          <cell r="AK594">
            <v>47</v>
          </cell>
        </row>
        <row r="595">
          <cell r="AD595" t="str">
            <v>F22</v>
          </cell>
          <cell r="AK595">
            <v>47</v>
          </cell>
        </row>
        <row r="596">
          <cell r="AD596" t="str">
            <v>G22</v>
          </cell>
          <cell r="AK596">
            <v>47</v>
          </cell>
        </row>
        <row r="597">
          <cell r="AD597" t="str">
            <v>H22</v>
          </cell>
          <cell r="AK597">
            <v>47</v>
          </cell>
        </row>
        <row r="598">
          <cell r="AD598" t="str">
            <v>I22</v>
          </cell>
          <cell r="AK598">
            <v>47</v>
          </cell>
        </row>
        <row r="599">
          <cell r="AD599" t="str">
            <v>J22</v>
          </cell>
          <cell r="AK599">
            <v>47</v>
          </cell>
        </row>
        <row r="600">
          <cell r="AD600" t="str">
            <v>K22</v>
          </cell>
          <cell r="AK600">
            <v>47</v>
          </cell>
        </row>
        <row r="601">
          <cell r="AD601" t="str">
            <v>L22</v>
          </cell>
          <cell r="AK601">
            <v>47</v>
          </cell>
        </row>
        <row r="602">
          <cell r="AD602" t="str">
            <v>M22</v>
          </cell>
          <cell r="AK602">
            <v>47</v>
          </cell>
        </row>
        <row r="603">
          <cell r="AD603" t="str">
            <v>N22</v>
          </cell>
          <cell r="AK603">
            <v>47</v>
          </cell>
        </row>
        <row r="604">
          <cell r="AD604" t="str">
            <v>O22</v>
          </cell>
          <cell r="AK604">
            <v>47</v>
          </cell>
        </row>
        <row r="605">
          <cell r="AD605" t="str">
            <v>P22</v>
          </cell>
          <cell r="AK605">
            <v>47</v>
          </cell>
        </row>
        <row r="606">
          <cell r="AD606" t="str">
            <v>Q22</v>
          </cell>
          <cell r="AK606">
            <v>47</v>
          </cell>
        </row>
        <row r="607">
          <cell r="AD607" t="str">
            <v>R22</v>
          </cell>
          <cell r="AK607">
            <v>47</v>
          </cell>
        </row>
        <row r="608">
          <cell r="AD608" t="str">
            <v>S22</v>
          </cell>
          <cell r="AK608">
            <v>47</v>
          </cell>
        </row>
        <row r="609">
          <cell r="AD609" t="str">
            <v>T22</v>
          </cell>
          <cell r="AK609">
            <v>47</v>
          </cell>
        </row>
        <row r="610">
          <cell r="AD610" t="str">
            <v>U22</v>
          </cell>
          <cell r="AK610">
            <v>47</v>
          </cell>
        </row>
        <row r="611">
          <cell r="AD611" t="str">
            <v>V22</v>
          </cell>
          <cell r="AK611">
            <v>47</v>
          </cell>
        </row>
        <row r="612">
          <cell r="AD612" t="str">
            <v>W22</v>
          </cell>
          <cell r="AK612">
            <v>47</v>
          </cell>
        </row>
        <row r="613">
          <cell r="AD613" t="str">
            <v>X22</v>
          </cell>
          <cell r="AK613">
            <v>47</v>
          </cell>
        </row>
        <row r="614">
          <cell r="AD614" t="str">
            <v>Y22</v>
          </cell>
          <cell r="AK614">
            <v>47</v>
          </cell>
        </row>
        <row r="615">
          <cell r="AD615" t="str">
            <v>Z22</v>
          </cell>
          <cell r="AK615">
            <v>53</v>
          </cell>
        </row>
        <row r="616">
          <cell r="AD616" t="str">
            <v>AA22</v>
          </cell>
          <cell r="AK616">
            <v>53</v>
          </cell>
        </row>
        <row r="617">
          <cell r="AD617" t="str">
            <v>AB22</v>
          </cell>
          <cell r="AK617">
            <v>53</v>
          </cell>
        </row>
        <row r="618">
          <cell r="AD618" t="str">
            <v>A23</v>
          </cell>
          <cell r="AK618">
            <v>53</v>
          </cell>
        </row>
        <row r="619">
          <cell r="AD619" t="str">
            <v>B23</v>
          </cell>
          <cell r="AK619">
            <v>47</v>
          </cell>
        </row>
        <row r="620">
          <cell r="AD620" t="str">
            <v>C23</v>
          </cell>
          <cell r="AK620">
            <v>47</v>
          </cell>
        </row>
        <row r="621">
          <cell r="AD621" t="str">
            <v>D23</v>
          </cell>
          <cell r="AK621">
            <v>47</v>
          </cell>
        </row>
        <row r="622">
          <cell r="AD622" t="str">
            <v>E23</v>
          </cell>
          <cell r="AK622">
            <v>47</v>
          </cell>
        </row>
        <row r="623">
          <cell r="AD623" t="str">
            <v>F23</v>
          </cell>
          <cell r="AK623">
            <v>47</v>
          </cell>
        </row>
        <row r="624">
          <cell r="AD624" t="str">
            <v>G23</v>
          </cell>
          <cell r="AK624">
            <v>47</v>
          </cell>
        </row>
        <row r="625">
          <cell r="AD625" t="str">
            <v>H23</v>
          </cell>
          <cell r="AK625">
            <v>47</v>
          </cell>
        </row>
        <row r="626">
          <cell r="AD626" t="str">
            <v>I23</v>
          </cell>
          <cell r="AK626">
            <v>47</v>
          </cell>
        </row>
        <row r="627">
          <cell r="AD627" t="str">
            <v>J23</v>
          </cell>
          <cell r="AK627">
            <v>47</v>
          </cell>
        </row>
        <row r="628">
          <cell r="AD628" t="str">
            <v>K23</v>
          </cell>
          <cell r="AK628">
            <v>47</v>
          </cell>
        </row>
        <row r="629">
          <cell r="AD629" t="str">
            <v>L23</v>
          </cell>
          <cell r="AK629">
            <v>47</v>
          </cell>
        </row>
        <row r="630">
          <cell r="AD630" t="str">
            <v>M23</v>
          </cell>
          <cell r="AK630">
            <v>47</v>
          </cell>
        </row>
        <row r="631">
          <cell r="AD631" t="str">
            <v>N23</v>
          </cell>
          <cell r="AK631">
            <v>47</v>
          </cell>
        </row>
        <row r="632">
          <cell r="AD632" t="str">
            <v>O23</v>
          </cell>
          <cell r="AK632">
            <v>47</v>
          </cell>
        </row>
        <row r="633">
          <cell r="AD633" t="str">
            <v>P23</v>
          </cell>
          <cell r="AK633">
            <v>47</v>
          </cell>
        </row>
        <row r="634">
          <cell r="AD634" t="str">
            <v>Q23</v>
          </cell>
          <cell r="AK634">
            <v>47</v>
          </cell>
        </row>
        <row r="635">
          <cell r="AD635" t="str">
            <v>R23</v>
          </cell>
          <cell r="AK635">
            <v>47</v>
          </cell>
        </row>
        <row r="636">
          <cell r="AD636" t="str">
            <v>S23</v>
          </cell>
          <cell r="AK636">
            <v>47</v>
          </cell>
        </row>
        <row r="637">
          <cell r="AD637" t="str">
            <v>T23</v>
          </cell>
          <cell r="AK637">
            <v>47</v>
          </cell>
        </row>
        <row r="638">
          <cell r="AD638" t="str">
            <v>U23</v>
          </cell>
          <cell r="AK638">
            <v>47</v>
          </cell>
        </row>
        <row r="639">
          <cell r="AD639" t="str">
            <v>V23</v>
          </cell>
          <cell r="AK639">
            <v>47</v>
          </cell>
        </row>
        <row r="640">
          <cell r="AD640" t="str">
            <v>W23</v>
          </cell>
          <cell r="AK640">
            <v>47</v>
          </cell>
        </row>
        <row r="641">
          <cell r="AD641" t="str">
            <v>X23</v>
          </cell>
          <cell r="AK641">
            <v>47</v>
          </cell>
        </row>
        <row r="642">
          <cell r="AD642" t="str">
            <v>Y23</v>
          </cell>
          <cell r="AK642">
            <v>47</v>
          </cell>
        </row>
        <row r="643">
          <cell r="AD643" t="str">
            <v>Z23</v>
          </cell>
          <cell r="AK643">
            <v>53</v>
          </cell>
        </row>
        <row r="644">
          <cell r="AD644" t="str">
            <v>AA23</v>
          </cell>
          <cell r="AK644">
            <v>53</v>
          </cell>
        </row>
        <row r="645">
          <cell r="AD645" t="str">
            <v>AB23</v>
          </cell>
          <cell r="AK645">
            <v>53</v>
          </cell>
        </row>
        <row r="646">
          <cell r="AD646" t="str">
            <v>A24</v>
          </cell>
          <cell r="AK646">
            <v>53</v>
          </cell>
        </row>
        <row r="647">
          <cell r="AD647" t="str">
            <v>B24</v>
          </cell>
          <cell r="AK647">
            <v>47</v>
          </cell>
        </row>
        <row r="648">
          <cell r="AD648" t="str">
            <v>C24</v>
          </cell>
          <cell r="AK648">
            <v>47</v>
          </cell>
        </row>
        <row r="649">
          <cell r="AD649" t="str">
            <v>D24</v>
          </cell>
          <cell r="AK649">
            <v>47</v>
          </cell>
        </row>
        <row r="650">
          <cell r="AD650" t="str">
            <v>E24</v>
          </cell>
          <cell r="AK650">
            <v>47</v>
          </cell>
        </row>
        <row r="651">
          <cell r="AD651" t="str">
            <v>F24</v>
          </cell>
          <cell r="AK651">
            <v>47</v>
          </cell>
        </row>
        <row r="652">
          <cell r="AD652" t="str">
            <v>G24</v>
          </cell>
          <cell r="AK652">
            <v>47</v>
          </cell>
        </row>
        <row r="653">
          <cell r="AD653" t="str">
            <v>H24</v>
          </cell>
          <cell r="AK653">
            <v>47</v>
          </cell>
        </row>
        <row r="654">
          <cell r="AD654" t="str">
            <v>I24</v>
          </cell>
          <cell r="AK654">
            <v>47</v>
          </cell>
        </row>
        <row r="655">
          <cell r="AD655" t="str">
            <v>J24</v>
          </cell>
          <cell r="AK655">
            <v>47</v>
          </cell>
        </row>
        <row r="656">
          <cell r="AD656" t="str">
            <v>K24</v>
          </cell>
          <cell r="AK656">
            <v>47</v>
          </cell>
        </row>
        <row r="657">
          <cell r="AD657" t="str">
            <v>L24</v>
          </cell>
          <cell r="AK657">
            <v>47</v>
          </cell>
        </row>
        <row r="658">
          <cell r="AD658" t="str">
            <v>M24</v>
          </cell>
          <cell r="AK658">
            <v>47</v>
          </cell>
        </row>
        <row r="659">
          <cell r="AD659" t="str">
            <v>N24</v>
          </cell>
          <cell r="AK659">
            <v>47</v>
          </cell>
        </row>
        <row r="660">
          <cell r="AD660" t="str">
            <v>O24</v>
          </cell>
          <cell r="AK660">
            <v>47</v>
          </cell>
        </row>
        <row r="661">
          <cell r="AD661" t="str">
            <v>P24</v>
          </cell>
          <cell r="AK661">
            <v>47</v>
          </cell>
        </row>
        <row r="662">
          <cell r="AD662" t="str">
            <v>Q24</v>
          </cell>
          <cell r="AK662">
            <v>47</v>
          </cell>
        </row>
        <row r="663">
          <cell r="AD663" t="str">
            <v>R24</v>
          </cell>
          <cell r="AK663">
            <v>47</v>
          </cell>
        </row>
        <row r="664">
          <cell r="AD664" t="str">
            <v>S24</v>
          </cell>
          <cell r="AK664">
            <v>47</v>
          </cell>
        </row>
        <row r="665">
          <cell r="AD665" t="str">
            <v>T24</v>
          </cell>
          <cell r="AK665">
            <v>47</v>
          </cell>
        </row>
        <row r="666">
          <cell r="AD666" t="str">
            <v>U24</v>
          </cell>
          <cell r="AK666">
            <v>47</v>
          </cell>
        </row>
        <row r="667">
          <cell r="AD667" t="str">
            <v>V24</v>
          </cell>
          <cell r="AK667">
            <v>47</v>
          </cell>
        </row>
        <row r="668">
          <cell r="AD668" t="str">
            <v>W24</v>
          </cell>
          <cell r="AK668">
            <v>47</v>
          </cell>
        </row>
        <row r="669">
          <cell r="AD669" t="str">
            <v>X24</v>
          </cell>
          <cell r="AK669">
            <v>47</v>
          </cell>
        </row>
        <row r="670">
          <cell r="AD670" t="str">
            <v>Y24</v>
          </cell>
          <cell r="AK670">
            <v>47</v>
          </cell>
        </row>
        <row r="671">
          <cell r="AD671" t="str">
            <v>Z24</v>
          </cell>
          <cell r="AK671">
            <v>53</v>
          </cell>
        </row>
        <row r="672">
          <cell r="AD672" t="str">
            <v>AA24</v>
          </cell>
          <cell r="AK672">
            <v>53</v>
          </cell>
        </row>
        <row r="673">
          <cell r="AD673" t="str">
            <v>AB24</v>
          </cell>
          <cell r="AK673">
            <v>53</v>
          </cell>
        </row>
        <row r="674">
          <cell r="AD674" t="str">
            <v>A25</v>
          </cell>
          <cell r="AK674">
            <v>53</v>
          </cell>
        </row>
        <row r="675">
          <cell r="AD675" t="str">
            <v>B25</v>
          </cell>
          <cell r="AK675">
            <v>47</v>
          </cell>
        </row>
        <row r="676">
          <cell r="AD676" t="str">
            <v>C25</v>
          </cell>
          <cell r="AK676">
            <v>47</v>
          </cell>
        </row>
        <row r="677">
          <cell r="AD677" t="str">
            <v>D25</v>
          </cell>
          <cell r="AK677">
            <v>47</v>
          </cell>
        </row>
        <row r="678">
          <cell r="AD678" t="str">
            <v>E25</v>
          </cell>
          <cell r="AK678">
            <v>47</v>
          </cell>
        </row>
        <row r="679">
          <cell r="AD679" t="str">
            <v>F25</v>
          </cell>
          <cell r="AK679">
            <v>47</v>
          </cell>
        </row>
        <row r="680">
          <cell r="AD680" t="str">
            <v>G25</v>
          </cell>
          <cell r="AK680">
            <v>47</v>
          </cell>
        </row>
        <row r="681">
          <cell r="AD681" t="str">
            <v>H25</v>
          </cell>
          <cell r="AK681">
            <v>47</v>
          </cell>
        </row>
        <row r="682">
          <cell r="AD682" t="str">
            <v>I25</v>
          </cell>
          <cell r="AK682">
            <v>47</v>
          </cell>
        </row>
        <row r="683">
          <cell r="AD683" t="str">
            <v>J25</v>
          </cell>
          <cell r="AK683">
            <v>47</v>
          </cell>
        </row>
        <row r="684">
          <cell r="AD684" t="str">
            <v>K25</v>
          </cell>
          <cell r="AK684">
            <v>47</v>
          </cell>
        </row>
        <row r="685">
          <cell r="AD685" t="str">
            <v>L25</v>
          </cell>
          <cell r="AK685">
            <v>47</v>
          </cell>
        </row>
        <row r="686">
          <cell r="AD686" t="str">
            <v>M25</v>
          </cell>
          <cell r="AK686">
            <v>47</v>
          </cell>
        </row>
        <row r="687">
          <cell r="AD687" t="str">
            <v>N25</v>
          </cell>
          <cell r="AK687">
            <v>47</v>
          </cell>
        </row>
        <row r="688">
          <cell r="AD688" t="str">
            <v>O25</v>
          </cell>
          <cell r="AK688">
            <v>47</v>
          </cell>
        </row>
        <row r="689">
          <cell r="AD689" t="str">
            <v>P25</v>
          </cell>
          <cell r="AK689">
            <v>47</v>
          </cell>
        </row>
        <row r="690">
          <cell r="AD690" t="str">
            <v>Q25</v>
          </cell>
          <cell r="AK690">
            <v>47</v>
          </cell>
        </row>
        <row r="691">
          <cell r="AD691" t="str">
            <v>R25</v>
          </cell>
          <cell r="AK691">
            <v>47</v>
          </cell>
        </row>
        <row r="692">
          <cell r="AD692" t="str">
            <v>S25</v>
          </cell>
          <cell r="AK692">
            <v>47</v>
          </cell>
        </row>
        <row r="693">
          <cell r="AD693" t="str">
            <v>T25</v>
          </cell>
          <cell r="AK693">
            <v>47</v>
          </cell>
        </row>
        <row r="694">
          <cell r="AD694" t="str">
            <v>U25</v>
          </cell>
          <cell r="AK694">
            <v>47</v>
          </cell>
        </row>
        <row r="695">
          <cell r="AD695" t="str">
            <v>V25</v>
          </cell>
          <cell r="AK695">
            <v>47</v>
          </cell>
        </row>
        <row r="696">
          <cell r="AD696" t="str">
            <v>W25</v>
          </cell>
          <cell r="AK696">
            <v>47</v>
          </cell>
        </row>
        <row r="697">
          <cell r="AD697" t="str">
            <v>X25</v>
          </cell>
          <cell r="AK697">
            <v>47</v>
          </cell>
        </row>
        <row r="698">
          <cell r="AD698" t="str">
            <v>Y25</v>
          </cell>
          <cell r="AK698">
            <v>47</v>
          </cell>
        </row>
        <row r="699">
          <cell r="AD699" t="str">
            <v>Z25</v>
          </cell>
          <cell r="AK699">
            <v>53</v>
          </cell>
        </row>
        <row r="700">
          <cell r="AD700" t="str">
            <v>AA25</v>
          </cell>
          <cell r="AK700">
            <v>53</v>
          </cell>
        </row>
        <row r="701">
          <cell r="AD701" t="str">
            <v>AB25</v>
          </cell>
          <cell r="AK701">
            <v>53</v>
          </cell>
        </row>
        <row r="702">
          <cell r="AD702" t="str">
            <v>A26</v>
          </cell>
          <cell r="AK702">
            <v>53</v>
          </cell>
        </row>
        <row r="703">
          <cell r="AD703" t="str">
            <v>B26</v>
          </cell>
          <cell r="AK703">
            <v>47</v>
          </cell>
        </row>
        <row r="704">
          <cell r="AD704" t="str">
            <v>C26</v>
          </cell>
          <cell r="AK704">
            <v>47</v>
          </cell>
        </row>
        <row r="705">
          <cell r="AD705" t="str">
            <v>D26</v>
          </cell>
          <cell r="AK705">
            <v>47</v>
          </cell>
        </row>
        <row r="706">
          <cell r="AD706" t="str">
            <v>E26</v>
          </cell>
          <cell r="AK706">
            <v>47</v>
          </cell>
        </row>
        <row r="707">
          <cell r="AD707" t="str">
            <v>F26</v>
          </cell>
          <cell r="AK707">
            <v>47</v>
          </cell>
        </row>
        <row r="708">
          <cell r="AD708" t="str">
            <v>G26</v>
          </cell>
          <cell r="AK708">
            <v>47</v>
          </cell>
        </row>
        <row r="709">
          <cell r="AD709" t="str">
            <v>H26</v>
          </cell>
          <cell r="AK709">
            <v>47</v>
          </cell>
        </row>
        <row r="710">
          <cell r="AD710" t="str">
            <v>I26</v>
          </cell>
          <cell r="AK710">
            <v>47</v>
          </cell>
        </row>
        <row r="711">
          <cell r="AD711" t="str">
            <v>J26</v>
          </cell>
          <cell r="AK711">
            <v>47</v>
          </cell>
        </row>
        <row r="712">
          <cell r="AD712" t="str">
            <v>K26</v>
          </cell>
          <cell r="AK712">
            <v>47</v>
          </cell>
        </row>
        <row r="713">
          <cell r="AD713" t="str">
            <v>L26</v>
          </cell>
          <cell r="AK713">
            <v>47</v>
          </cell>
        </row>
        <row r="714">
          <cell r="AD714" t="str">
            <v>M26</v>
          </cell>
          <cell r="AK714">
            <v>47</v>
          </cell>
        </row>
        <row r="715">
          <cell r="AD715" t="str">
            <v>N26</v>
          </cell>
          <cell r="AK715">
            <v>47</v>
          </cell>
        </row>
        <row r="716">
          <cell r="AD716" t="str">
            <v>O26</v>
          </cell>
          <cell r="AK716">
            <v>47</v>
          </cell>
        </row>
        <row r="717">
          <cell r="AD717" t="str">
            <v>P26</v>
          </cell>
          <cell r="AK717">
            <v>47</v>
          </cell>
        </row>
        <row r="718">
          <cell r="AD718" t="str">
            <v>Q26</v>
          </cell>
          <cell r="AK718">
            <v>47</v>
          </cell>
        </row>
        <row r="719">
          <cell r="AD719" t="str">
            <v>R26</v>
          </cell>
          <cell r="AK719">
            <v>47</v>
          </cell>
        </row>
        <row r="720">
          <cell r="AD720" t="str">
            <v>S26</v>
          </cell>
          <cell r="AK720">
            <v>47</v>
          </cell>
        </row>
        <row r="721">
          <cell r="AD721" t="str">
            <v>T26</v>
          </cell>
          <cell r="AK721">
            <v>47</v>
          </cell>
        </row>
        <row r="722">
          <cell r="AD722" t="str">
            <v>U26</v>
          </cell>
          <cell r="AK722">
            <v>47</v>
          </cell>
        </row>
        <row r="723">
          <cell r="AD723" t="str">
            <v>V26</v>
          </cell>
          <cell r="AK723">
            <v>47</v>
          </cell>
        </row>
        <row r="724">
          <cell r="AD724" t="str">
            <v>W26</v>
          </cell>
          <cell r="AK724">
            <v>47</v>
          </cell>
        </row>
        <row r="725">
          <cell r="AD725" t="str">
            <v>X26</v>
          </cell>
          <cell r="AK725">
            <v>47</v>
          </cell>
        </row>
        <row r="726">
          <cell r="AD726" t="str">
            <v>Y26</v>
          </cell>
          <cell r="AK726">
            <v>47</v>
          </cell>
        </row>
        <row r="727">
          <cell r="AD727" t="str">
            <v>Z26</v>
          </cell>
          <cell r="AK727">
            <v>53</v>
          </cell>
        </row>
        <row r="728">
          <cell r="AD728" t="str">
            <v>AA26</v>
          </cell>
          <cell r="AK728">
            <v>53</v>
          </cell>
        </row>
        <row r="729">
          <cell r="AD729" t="str">
            <v>AB26</v>
          </cell>
          <cell r="AK729">
            <v>53</v>
          </cell>
        </row>
        <row r="730">
          <cell r="AD730" t="str">
            <v>A27</v>
          </cell>
          <cell r="AK730">
            <v>53</v>
          </cell>
        </row>
        <row r="731">
          <cell r="AD731" t="str">
            <v>B27</v>
          </cell>
          <cell r="AK731">
            <v>47</v>
          </cell>
        </row>
        <row r="732">
          <cell r="AD732" t="str">
            <v>C27</v>
          </cell>
          <cell r="AK732">
            <v>47</v>
          </cell>
        </row>
        <row r="733">
          <cell r="AD733" t="str">
            <v>D27</v>
          </cell>
          <cell r="AK733">
            <v>47</v>
          </cell>
        </row>
        <row r="734">
          <cell r="AD734" t="str">
            <v>E27</v>
          </cell>
          <cell r="AK734">
            <v>47</v>
          </cell>
        </row>
        <row r="735">
          <cell r="AD735" t="str">
            <v>F27</v>
          </cell>
          <cell r="AK735">
            <v>47</v>
          </cell>
        </row>
        <row r="736">
          <cell r="AD736" t="str">
            <v>G27</v>
          </cell>
          <cell r="AK736">
            <v>47</v>
          </cell>
        </row>
        <row r="737">
          <cell r="AD737" t="str">
            <v>H27</v>
          </cell>
          <cell r="AK737">
            <v>47</v>
          </cell>
        </row>
        <row r="738">
          <cell r="AD738" t="str">
            <v>I27</v>
          </cell>
          <cell r="AK738">
            <v>47</v>
          </cell>
        </row>
        <row r="739">
          <cell r="AD739" t="str">
            <v>J27</v>
          </cell>
          <cell r="AK739">
            <v>47</v>
          </cell>
        </row>
        <row r="740">
          <cell r="AD740" t="str">
            <v>K27</v>
          </cell>
          <cell r="AK740">
            <v>47</v>
          </cell>
        </row>
        <row r="741">
          <cell r="AD741" t="str">
            <v>L27</v>
          </cell>
          <cell r="AK741">
            <v>47</v>
          </cell>
        </row>
        <row r="742">
          <cell r="AD742" t="str">
            <v>M27</v>
          </cell>
          <cell r="AK742">
            <v>47</v>
          </cell>
        </row>
        <row r="743">
          <cell r="AD743" t="str">
            <v>N27</v>
          </cell>
          <cell r="AK743">
            <v>47</v>
          </cell>
        </row>
        <row r="744">
          <cell r="AD744" t="str">
            <v>O27</v>
          </cell>
          <cell r="AK744">
            <v>47</v>
          </cell>
        </row>
        <row r="745">
          <cell r="AD745" t="str">
            <v>P27</v>
          </cell>
          <cell r="AK745">
            <v>47</v>
          </cell>
        </row>
        <row r="746">
          <cell r="AD746" t="str">
            <v>Q27</v>
          </cell>
          <cell r="AK746">
            <v>47</v>
          </cell>
        </row>
        <row r="747">
          <cell r="AD747" t="str">
            <v>R27</v>
          </cell>
          <cell r="AK747">
            <v>47</v>
          </cell>
        </row>
        <row r="748">
          <cell r="AD748" t="str">
            <v>S27</v>
          </cell>
          <cell r="AK748">
            <v>47</v>
          </cell>
        </row>
        <row r="749">
          <cell r="AD749" t="str">
            <v>T27</v>
          </cell>
          <cell r="AK749">
            <v>47</v>
          </cell>
        </row>
        <row r="750">
          <cell r="AD750" t="str">
            <v>U27</v>
          </cell>
          <cell r="AK750">
            <v>47</v>
          </cell>
        </row>
        <row r="751">
          <cell r="AD751" t="str">
            <v>V27</v>
          </cell>
          <cell r="AK751">
            <v>47</v>
          </cell>
        </row>
        <row r="752">
          <cell r="AD752" t="str">
            <v>W27</v>
          </cell>
          <cell r="AK752">
            <v>47</v>
          </cell>
        </row>
        <row r="753">
          <cell r="AD753" t="str">
            <v>X27</v>
          </cell>
          <cell r="AK753">
            <v>47</v>
          </cell>
        </row>
        <row r="754">
          <cell r="AD754" t="str">
            <v>Y27</v>
          </cell>
          <cell r="AK754">
            <v>47</v>
          </cell>
        </row>
        <row r="755">
          <cell r="AD755" t="str">
            <v>Z27</v>
          </cell>
          <cell r="AK755">
            <v>53</v>
          </cell>
        </row>
        <row r="756">
          <cell r="AD756" t="str">
            <v>AA27</v>
          </cell>
          <cell r="AK756">
            <v>53</v>
          </cell>
        </row>
        <row r="757">
          <cell r="AD757" t="str">
            <v>AB27</v>
          </cell>
          <cell r="AK757">
            <v>53</v>
          </cell>
        </row>
        <row r="758">
          <cell r="AD758" t="str">
            <v>A28</v>
          </cell>
          <cell r="AK758">
            <v>53</v>
          </cell>
        </row>
        <row r="759">
          <cell r="AD759" t="str">
            <v>B28</v>
          </cell>
          <cell r="AK759">
            <v>47</v>
          </cell>
        </row>
        <row r="760">
          <cell r="AD760" t="str">
            <v>C28</v>
          </cell>
          <cell r="AK760">
            <v>47</v>
          </cell>
        </row>
        <row r="761">
          <cell r="AD761" t="str">
            <v>D28</v>
          </cell>
          <cell r="AK761">
            <v>47</v>
          </cell>
        </row>
        <row r="762">
          <cell r="AD762" t="str">
            <v>E28</v>
          </cell>
          <cell r="AK762">
            <v>47</v>
          </cell>
        </row>
        <row r="763">
          <cell r="AD763" t="str">
            <v>F28</v>
          </cell>
          <cell r="AK763">
            <v>47</v>
          </cell>
        </row>
        <row r="764">
          <cell r="AD764" t="str">
            <v>G28</v>
          </cell>
          <cell r="AK764">
            <v>47</v>
          </cell>
        </row>
        <row r="765">
          <cell r="AD765" t="str">
            <v>H28</v>
          </cell>
          <cell r="AK765">
            <v>47</v>
          </cell>
        </row>
        <row r="766">
          <cell r="AD766" t="str">
            <v>I28</v>
          </cell>
          <cell r="AK766">
            <v>47</v>
          </cell>
        </row>
        <row r="767">
          <cell r="AD767" t="str">
            <v>J28</v>
          </cell>
          <cell r="AK767">
            <v>47</v>
          </cell>
        </row>
        <row r="768">
          <cell r="AD768" t="str">
            <v>K28</v>
          </cell>
          <cell r="AK768">
            <v>47</v>
          </cell>
        </row>
        <row r="769">
          <cell r="AD769" t="str">
            <v>L28</v>
          </cell>
          <cell r="AK769">
            <v>47</v>
          </cell>
        </row>
        <row r="770">
          <cell r="AD770" t="str">
            <v>M28</v>
          </cell>
          <cell r="AK770">
            <v>47</v>
          </cell>
        </row>
        <row r="771">
          <cell r="AD771" t="str">
            <v>N28</v>
          </cell>
          <cell r="AK771">
            <v>47</v>
          </cell>
        </row>
        <row r="772">
          <cell r="AD772" t="str">
            <v>O28</v>
          </cell>
          <cell r="AK772">
            <v>47</v>
          </cell>
        </row>
        <row r="773">
          <cell r="AD773" t="str">
            <v>P28</v>
          </cell>
          <cell r="AK773">
            <v>47</v>
          </cell>
        </row>
        <row r="774">
          <cell r="AD774" t="str">
            <v>Q28</v>
          </cell>
          <cell r="AK774">
            <v>47</v>
          </cell>
        </row>
        <row r="775">
          <cell r="AD775" t="str">
            <v>R28</v>
          </cell>
          <cell r="AK775">
            <v>47</v>
          </cell>
        </row>
        <row r="776">
          <cell r="AD776" t="str">
            <v>S28</v>
          </cell>
          <cell r="AK776">
            <v>47</v>
          </cell>
        </row>
        <row r="777">
          <cell r="AD777" t="str">
            <v>T28</v>
          </cell>
          <cell r="AK777">
            <v>47</v>
          </cell>
        </row>
        <row r="778">
          <cell r="AD778" t="str">
            <v>U28</v>
          </cell>
          <cell r="AK778">
            <v>47</v>
          </cell>
        </row>
        <row r="779">
          <cell r="AD779" t="str">
            <v>V28</v>
          </cell>
          <cell r="AK779">
            <v>47</v>
          </cell>
        </row>
        <row r="780">
          <cell r="AD780" t="str">
            <v>W28</v>
          </cell>
          <cell r="AK780">
            <v>47</v>
          </cell>
        </row>
        <row r="781">
          <cell r="AD781" t="str">
            <v>X28</v>
          </cell>
          <cell r="AK781">
            <v>47</v>
          </cell>
        </row>
        <row r="782">
          <cell r="AD782" t="str">
            <v>Y28</v>
          </cell>
          <cell r="AK782">
            <v>47</v>
          </cell>
        </row>
        <row r="783">
          <cell r="AD783" t="str">
            <v>Z28</v>
          </cell>
          <cell r="AK783">
            <v>53</v>
          </cell>
        </row>
        <row r="784">
          <cell r="AD784" t="str">
            <v>AA28</v>
          </cell>
          <cell r="AK784">
            <v>53</v>
          </cell>
        </row>
        <row r="785">
          <cell r="AD785" t="str">
            <v>AB28</v>
          </cell>
          <cell r="AK785">
            <v>53</v>
          </cell>
        </row>
        <row r="786">
          <cell r="AD786" t="str">
            <v>A29</v>
          </cell>
          <cell r="AK786">
            <v>53</v>
          </cell>
        </row>
        <row r="787">
          <cell r="AD787" t="str">
            <v>B29</v>
          </cell>
          <cell r="AK787">
            <v>47</v>
          </cell>
        </row>
        <row r="788">
          <cell r="AD788" t="str">
            <v>C29</v>
          </cell>
          <cell r="AK788">
            <v>47</v>
          </cell>
        </row>
        <row r="789">
          <cell r="AD789" t="str">
            <v>D29</v>
          </cell>
          <cell r="AK789">
            <v>47</v>
          </cell>
        </row>
        <row r="790">
          <cell r="AD790" t="str">
            <v>E29</v>
          </cell>
          <cell r="AK790">
            <v>47</v>
          </cell>
        </row>
        <row r="791">
          <cell r="AD791" t="str">
            <v>F29</v>
          </cell>
          <cell r="AK791">
            <v>47</v>
          </cell>
        </row>
        <row r="792">
          <cell r="AD792" t="str">
            <v>G29</v>
          </cell>
          <cell r="AK792">
            <v>47</v>
          </cell>
        </row>
        <row r="793">
          <cell r="AD793" t="str">
            <v>H29</v>
          </cell>
          <cell r="AK793">
            <v>47</v>
          </cell>
        </row>
        <row r="794">
          <cell r="AD794" t="str">
            <v>I29</v>
          </cell>
          <cell r="AK794">
            <v>47</v>
          </cell>
        </row>
        <row r="795">
          <cell r="AD795" t="str">
            <v>J29</v>
          </cell>
          <cell r="AK795">
            <v>47</v>
          </cell>
        </row>
        <row r="796">
          <cell r="AD796" t="str">
            <v>K29</v>
          </cell>
          <cell r="AK796">
            <v>47</v>
          </cell>
        </row>
        <row r="797">
          <cell r="AD797" t="str">
            <v>L29</v>
          </cell>
          <cell r="AK797">
            <v>47</v>
          </cell>
        </row>
        <row r="798">
          <cell r="AD798" t="str">
            <v>M29</v>
          </cell>
          <cell r="AK798">
            <v>47</v>
          </cell>
        </row>
        <row r="799">
          <cell r="AD799" t="str">
            <v>N29</v>
          </cell>
          <cell r="AK799">
            <v>47</v>
          </cell>
        </row>
        <row r="800">
          <cell r="AD800" t="str">
            <v>O29</v>
          </cell>
          <cell r="AK800">
            <v>47</v>
          </cell>
        </row>
        <row r="801">
          <cell r="AD801" t="str">
            <v>P29</v>
          </cell>
          <cell r="AK801">
            <v>47</v>
          </cell>
        </row>
        <row r="802">
          <cell r="AD802" t="str">
            <v>Q29</v>
          </cell>
          <cell r="AK802">
            <v>47</v>
          </cell>
        </row>
        <row r="803">
          <cell r="AD803" t="str">
            <v>R29</v>
          </cell>
          <cell r="AK803">
            <v>47</v>
          </cell>
        </row>
        <row r="804">
          <cell r="AD804" t="str">
            <v>S29</v>
          </cell>
          <cell r="AK804">
            <v>47</v>
          </cell>
        </row>
        <row r="805">
          <cell r="AD805" t="str">
            <v>T29</v>
          </cell>
          <cell r="AK805">
            <v>47</v>
          </cell>
        </row>
        <row r="806">
          <cell r="AD806" t="str">
            <v>U29</v>
          </cell>
          <cell r="AK806">
            <v>47</v>
          </cell>
        </row>
        <row r="807">
          <cell r="AD807" t="str">
            <v>V29</v>
          </cell>
          <cell r="AK807">
            <v>47</v>
          </cell>
        </row>
        <row r="808">
          <cell r="AD808" t="str">
            <v>W29</v>
          </cell>
          <cell r="AK808">
            <v>47</v>
          </cell>
        </row>
        <row r="809">
          <cell r="AD809" t="str">
            <v>X29</v>
          </cell>
          <cell r="AK809">
            <v>47</v>
          </cell>
        </row>
        <row r="810">
          <cell r="AD810" t="str">
            <v>Y29</v>
          </cell>
          <cell r="AK810">
            <v>47</v>
          </cell>
        </row>
        <row r="811">
          <cell r="AD811" t="str">
            <v>Z29</v>
          </cell>
          <cell r="AK811">
            <v>53</v>
          </cell>
        </row>
        <row r="812">
          <cell r="AD812" t="str">
            <v>AA29</v>
          </cell>
          <cell r="AK812">
            <v>53</v>
          </cell>
        </row>
        <row r="813">
          <cell r="AD813" t="str">
            <v>AB29</v>
          </cell>
          <cell r="AK813">
            <v>53</v>
          </cell>
        </row>
        <row r="814">
          <cell r="AD814" t="str">
            <v>A30</v>
          </cell>
          <cell r="AK814">
            <v>53</v>
          </cell>
        </row>
        <row r="815">
          <cell r="AD815" t="str">
            <v>B30</v>
          </cell>
          <cell r="AK815">
            <v>47</v>
          </cell>
        </row>
        <row r="816">
          <cell r="AD816" t="str">
            <v>C30</v>
          </cell>
          <cell r="AK816">
            <v>47</v>
          </cell>
        </row>
        <row r="817">
          <cell r="AD817" t="str">
            <v>D30</v>
          </cell>
          <cell r="AK817">
            <v>47</v>
          </cell>
        </row>
        <row r="818">
          <cell r="AD818" t="str">
            <v>E30</v>
          </cell>
          <cell r="AK818">
            <v>47</v>
          </cell>
        </row>
        <row r="819">
          <cell r="AD819" t="str">
            <v>F30</v>
          </cell>
          <cell r="AK819">
            <v>45</v>
          </cell>
        </row>
        <row r="820">
          <cell r="AD820" t="str">
            <v>G30</v>
          </cell>
          <cell r="AK820">
            <v>45</v>
          </cell>
        </row>
        <row r="821">
          <cell r="AD821" t="str">
            <v>H30</v>
          </cell>
          <cell r="AK821">
            <v>45</v>
          </cell>
        </row>
        <row r="822">
          <cell r="AD822" t="str">
            <v>I30</v>
          </cell>
          <cell r="AK822">
            <v>45</v>
          </cell>
        </row>
        <row r="823">
          <cell r="AD823" t="str">
            <v>J30</v>
          </cell>
          <cell r="AK823">
            <v>45</v>
          </cell>
        </row>
        <row r="824">
          <cell r="AD824" t="str">
            <v>K30</v>
          </cell>
          <cell r="AK824">
            <v>45</v>
          </cell>
        </row>
        <row r="825">
          <cell r="AD825" t="str">
            <v>L30</v>
          </cell>
          <cell r="AK825">
            <v>45</v>
          </cell>
        </row>
        <row r="826">
          <cell r="AD826" t="str">
            <v>M30</v>
          </cell>
          <cell r="AK826">
            <v>45</v>
          </cell>
        </row>
        <row r="827">
          <cell r="AD827" t="str">
            <v>N30</v>
          </cell>
          <cell r="AK827">
            <v>45</v>
          </cell>
        </row>
        <row r="828">
          <cell r="AD828" t="str">
            <v>O30</v>
          </cell>
          <cell r="AK828">
            <v>45</v>
          </cell>
        </row>
        <row r="829">
          <cell r="AD829" t="str">
            <v>P30</v>
          </cell>
          <cell r="AK829">
            <v>45</v>
          </cell>
        </row>
        <row r="830">
          <cell r="AD830" t="str">
            <v>Q30</v>
          </cell>
          <cell r="AK830">
            <v>45</v>
          </cell>
        </row>
        <row r="831">
          <cell r="AD831" t="str">
            <v>R30</v>
          </cell>
          <cell r="AK831">
            <v>45</v>
          </cell>
        </row>
        <row r="832">
          <cell r="AD832" t="str">
            <v>S30</v>
          </cell>
          <cell r="AK832">
            <v>45</v>
          </cell>
        </row>
        <row r="833">
          <cell r="AD833" t="str">
            <v>T30</v>
          </cell>
          <cell r="AK833">
            <v>45</v>
          </cell>
        </row>
        <row r="834">
          <cell r="AD834" t="str">
            <v>U30</v>
          </cell>
          <cell r="AK834">
            <v>45</v>
          </cell>
        </row>
        <row r="835">
          <cell r="AD835" t="str">
            <v>V30</v>
          </cell>
          <cell r="AK835">
            <v>47</v>
          </cell>
        </row>
        <row r="836">
          <cell r="AD836" t="str">
            <v>W30</v>
          </cell>
          <cell r="AK836">
            <v>47</v>
          </cell>
        </row>
        <row r="837">
          <cell r="AD837" t="str">
            <v>X30</v>
          </cell>
          <cell r="AK837">
            <v>47</v>
          </cell>
        </row>
        <row r="838">
          <cell r="AD838" t="str">
            <v>Y30</v>
          </cell>
          <cell r="AK838">
            <v>47</v>
          </cell>
        </row>
        <row r="839">
          <cell r="AD839" t="str">
            <v>Z30</v>
          </cell>
          <cell r="AK839">
            <v>53</v>
          </cell>
        </row>
        <row r="840">
          <cell r="AD840" t="str">
            <v>AA30</v>
          </cell>
          <cell r="AK840">
            <v>53</v>
          </cell>
        </row>
        <row r="841">
          <cell r="AD841" t="str">
            <v>AB30</v>
          </cell>
          <cell r="AK841">
            <v>53</v>
          </cell>
        </row>
        <row r="842">
          <cell r="AD842" t="str">
            <v>A31</v>
          </cell>
          <cell r="AK842">
            <v>53</v>
          </cell>
        </row>
        <row r="843">
          <cell r="AD843" t="str">
            <v>B31</v>
          </cell>
          <cell r="AK843">
            <v>47</v>
          </cell>
        </row>
        <row r="844">
          <cell r="AD844" t="str">
            <v>C31</v>
          </cell>
          <cell r="AK844">
            <v>47</v>
          </cell>
        </row>
        <row r="845">
          <cell r="AD845" t="str">
            <v>D31</v>
          </cell>
          <cell r="AK845">
            <v>47</v>
          </cell>
        </row>
        <row r="846">
          <cell r="AD846" t="str">
            <v>E31</v>
          </cell>
          <cell r="AK846">
            <v>47</v>
          </cell>
        </row>
        <row r="847">
          <cell r="AD847" t="str">
            <v>F31</v>
          </cell>
          <cell r="AK847">
            <v>45</v>
          </cell>
        </row>
        <row r="848">
          <cell r="AD848" t="str">
            <v>G31</v>
          </cell>
          <cell r="AK848">
            <v>45</v>
          </cell>
        </row>
        <row r="849">
          <cell r="AD849" t="str">
            <v>H31</v>
          </cell>
          <cell r="AK849">
            <v>45</v>
          </cell>
        </row>
        <row r="850">
          <cell r="AD850" t="str">
            <v>I31</v>
          </cell>
          <cell r="AK850">
            <v>45</v>
          </cell>
        </row>
        <row r="851">
          <cell r="AD851" t="str">
            <v>J31</v>
          </cell>
          <cell r="AK851">
            <v>45</v>
          </cell>
        </row>
        <row r="852">
          <cell r="AD852" t="str">
            <v>K31</v>
          </cell>
          <cell r="AK852">
            <v>45</v>
          </cell>
        </row>
        <row r="853">
          <cell r="AD853" t="str">
            <v>L31</v>
          </cell>
          <cell r="AK853">
            <v>45</v>
          </cell>
        </row>
        <row r="854">
          <cell r="AD854" t="str">
            <v>M31</v>
          </cell>
          <cell r="AK854">
            <v>45</v>
          </cell>
        </row>
        <row r="855">
          <cell r="AD855" t="str">
            <v>N31</v>
          </cell>
          <cell r="AK855">
            <v>45</v>
          </cell>
        </row>
        <row r="856">
          <cell r="AD856" t="str">
            <v>O31</v>
          </cell>
          <cell r="AK856">
            <v>45</v>
          </cell>
        </row>
        <row r="857">
          <cell r="AD857" t="str">
            <v>P31</v>
          </cell>
          <cell r="AK857">
            <v>45</v>
          </cell>
        </row>
        <row r="858">
          <cell r="AD858" t="str">
            <v>Q31</v>
          </cell>
          <cell r="AK858">
            <v>45</v>
          </cell>
        </row>
        <row r="859">
          <cell r="AD859" t="str">
            <v>R31</v>
          </cell>
          <cell r="AK859">
            <v>45</v>
          </cell>
        </row>
        <row r="860">
          <cell r="AD860" t="str">
            <v>S31</v>
          </cell>
          <cell r="AK860">
            <v>45</v>
          </cell>
        </row>
        <row r="861">
          <cell r="AD861" t="str">
            <v>T31</v>
          </cell>
          <cell r="AK861">
            <v>45</v>
          </cell>
        </row>
        <row r="862">
          <cell r="AD862" t="str">
            <v>U31</v>
          </cell>
          <cell r="AK862">
            <v>45</v>
          </cell>
        </row>
        <row r="863">
          <cell r="AD863" t="str">
            <v>V31</v>
          </cell>
          <cell r="AK863">
            <v>47</v>
          </cell>
        </row>
        <row r="864">
          <cell r="AD864" t="str">
            <v>W31</v>
          </cell>
          <cell r="AK864">
            <v>47</v>
          </cell>
        </row>
        <row r="865">
          <cell r="AD865" t="str">
            <v>X31</v>
          </cell>
          <cell r="AK865">
            <v>47</v>
          </cell>
        </row>
        <row r="866">
          <cell r="AD866" t="str">
            <v>Y31</v>
          </cell>
          <cell r="AK866">
            <v>47</v>
          </cell>
        </row>
        <row r="867">
          <cell r="AD867" t="str">
            <v>Z31</v>
          </cell>
          <cell r="AK867">
            <v>53</v>
          </cell>
        </row>
        <row r="868">
          <cell r="AD868" t="str">
            <v>AA31</v>
          </cell>
          <cell r="AK868">
            <v>53</v>
          </cell>
        </row>
        <row r="869">
          <cell r="AD869" t="str">
            <v>AB31</v>
          </cell>
          <cell r="AK869">
            <v>53</v>
          </cell>
        </row>
        <row r="870">
          <cell r="AD870" t="str">
            <v>A32</v>
          </cell>
          <cell r="AK870">
            <v>53</v>
          </cell>
        </row>
        <row r="871">
          <cell r="AD871" t="str">
            <v>B32</v>
          </cell>
          <cell r="AK871">
            <v>47</v>
          </cell>
        </row>
        <row r="872">
          <cell r="AD872" t="str">
            <v>C32</v>
          </cell>
          <cell r="AK872">
            <v>47</v>
          </cell>
        </row>
        <row r="873">
          <cell r="AD873" t="str">
            <v>D32</v>
          </cell>
          <cell r="AK873">
            <v>47</v>
          </cell>
        </row>
        <row r="874">
          <cell r="AD874" t="str">
            <v>E32</v>
          </cell>
          <cell r="AK874">
            <v>47</v>
          </cell>
        </row>
        <row r="875">
          <cell r="AD875" t="str">
            <v>F32</v>
          </cell>
          <cell r="AK875">
            <v>45</v>
          </cell>
        </row>
        <row r="876">
          <cell r="AD876" t="str">
            <v>G32</v>
          </cell>
          <cell r="AK876">
            <v>45</v>
          </cell>
        </row>
        <row r="877">
          <cell r="AD877" t="str">
            <v>H32</v>
          </cell>
          <cell r="AK877">
            <v>45</v>
          </cell>
        </row>
        <row r="878">
          <cell r="AD878" t="str">
            <v>I32</v>
          </cell>
          <cell r="AK878">
            <v>45</v>
          </cell>
        </row>
        <row r="879">
          <cell r="AD879" t="str">
            <v>J32</v>
          </cell>
          <cell r="AK879">
            <v>45</v>
          </cell>
        </row>
        <row r="880">
          <cell r="AD880" t="str">
            <v>K32</v>
          </cell>
          <cell r="AK880">
            <v>45</v>
          </cell>
        </row>
        <row r="881">
          <cell r="AD881" t="str">
            <v>L32</v>
          </cell>
          <cell r="AK881">
            <v>45</v>
          </cell>
        </row>
        <row r="882">
          <cell r="AD882" t="str">
            <v>M32</v>
          </cell>
          <cell r="AK882">
            <v>45</v>
          </cell>
        </row>
        <row r="883">
          <cell r="AD883" t="str">
            <v>N32</v>
          </cell>
          <cell r="AK883">
            <v>45</v>
          </cell>
        </row>
        <row r="884">
          <cell r="AD884" t="str">
            <v>O32</v>
          </cell>
          <cell r="AK884">
            <v>45</v>
          </cell>
        </row>
        <row r="885">
          <cell r="AD885" t="str">
            <v>P32</v>
          </cell>
          <cell r="AK885">
            <v>45</v>
          </cell>
        </row>
        <row r="886">
          <cell r="AD886" t="str">
            <v>Q32</v>
          </cell>
          <cell r="AK886">
            <v>45</v>
          </cell>
        </row>
        <row r="887">
          <cell r="AD887" t="str">
            <v>R32</v>
          </cell>
          <cell r="AK887">
            <v>45</v>
          </cell>
        </row>
        <row r="888">
          <cell r="AD888" t="str">
            <v>S32</v>
          </cell>
          <cell r="AK888">
            <v>45</v>
          </cell>
        </row>
        <row r="889">
          <cell r="AD889" t="str">
            <v>T32</v>
          </cell>
          <cell r="AK889">
            <v>45</v>
          </cell>
        </row>
        <row r="890">
          <cell r="AD890" t="str">
            <v>U32</v>
          </cell>
          <cell r="AK890">
            <v>45</v>
          </cell>
        </row>
        <row r="891">
          <cell r="AD891" t="str">
            <v>V32</v>
          </cell>
          <cell r="AK891">
            <v>47</v>
          </cell>
        </row>
        <row r="892">
          <cell r="AD892" t="str">
            <v>W32</v>
          </cell>
          <cell r="AK892">
            <v>47</v>
          </cell>
        </row>
        <row r="893">
          <cell r="AD893" t="str">
            <v>X32</v>
          </cell>
          <cell r="AK893">
            <v>47</v>
          </cell>
        </row>
        <row r="894">
          <cell r="AD894" t="str">
            <v>Y32</v>
          </cell>
          <cell r="AK894">
            <v>47</v>
          </cell>
        </row>
        <row r="895">
          <cell r="AD895" t="str">
            <v>Z32</v>
          </cell>
          <cell r="AK895">
            <v>53</v>
          </cell>
        </row>
        <row r="896">
          <cell r="AD896" t="str">
            <v>AA32</v>
          </cell>
          <cell r="AK896">
            <v>53</v>
          </cell>
        </row>
        <row r="897">
          <cell r="AD897" t="str">
            <v>AB32</v>
          </cell>
          <cell r="AK897">
            <v>53</v>
          </cell>
        </row>
        <row r="898">
          <cell r="AD898" t="str">
            <v>A33</v>
          </cell>
          <cell r="AK898">
            <v>53</v>
          </cell>
        </row>
        <row r="899">
          <cell r="AD899" t="str">
            <v>B33</v>
          </cell>
          <cell r="AK899">
            <v>47</v>
          </cell>
        </row>
        <row r="900">
          <cell r="AD900" t="str">
            <v>C33</v>
          </cell>
          <cell r="AK900">
            <v>47</v>
          </cell>
        </row>
        <row r="901">
          <cell r="AD901" t="str">
            <v>D33</v>
          </cell>
          <cell r="AK901">
            <v>47</v>
          </cell>
        </row>
        <row r="902">
          <cell r="AD902" t="str">
            <v>E33</v>
          </cell>
          <cell r="AK902">
            <v>47</v>
          </cell>
        </row>
        <row r="903">
          <cell r="AD903" t="str">
            <v>F33</v>
          </cell>
          <cell r="AK903">
            <v>45</v>
          </cell>
        </row>
        <row r="904">
          <cell r="AD904" t="str">
            <v>G33</v>
          </cell>
          <cell r="AK904">
            <v>45</v>
          </cell>
        </row>
        <row r="905">
          <cell r="AD905" t="str">
            <v>H33</v>
          </cell>
          <cell r="AK905">
            <v>45</v>
          </cell>
        </row>
        <row r="906">
          <cell r="AD906" t="str">
            <v>I33</v>
          </cell>
          <cell r="AK906">
            <v>45</v>
          </cell>
        </row>
        <row r="907">
          <cell r="AD907" t="str">
            <v>J33</v>
          </cell>
          <cell r="AK907">
            <v>47</v>
          </cell>
        </row>
        <row r="908">
          <cell r="AD908" t="str">
            <v>K33</v>
          </cell>
          <cell r="AK908">
            <v>47</v>
          </cell>
        </row>
        <row r="909">
          <cell r="AD909" t="str">
            <v>L33</v>
          </cell>
          <cell r="AK909">
            <v>45</v>
          </cell>
        </row>
        <row r="910">
          <cell r="AD910" t="str">
            <v>M33</v>
          </cell>
          <cell r="AK910">
            <v>45</v>
          </cell>
        </row>
        <row r="911">
          <cell r="AD911" t="str">
            <v>N33</v>
          </cell>
          <cell r="AK911">
            <v>45</v>
          </cell>
        </row>
        <row r="912">
          <cell r="AD912" t="str">
            <v>O33</v>
          </cell>
          <cell r="AK912">
            <v>45</v>
          </cell>
        </row>
        <row r="913">
          <cell r="AD913" t="str">
            <v>P33</v>
          </cell>
          <cell r="AK913">
            <v>47</v>
          </cell>
        </row>
        <row r="914">
          <cell r="AD914" t="str">
            <v>Q33</v>
          </cell>
          <cell r="AK914">
            <v>47</v>
          </cell>
        </row>
        <row r="915">
          <cell r="AD915" t="str">
            <v>R33</v>
          </cell>
          <cell r="AK915">
            <v>45</v>
          </cell>
        </row>
        <row r="916">
          <cell r="AD916" t="str">
            <v>S33</v>
          </cell>
          <cell r="AK916">
            <v>45</v>
          </cell>
        </row>
        <row r="917">
          <cell r="AD917" t="str">
            <v>T33</v>
          </cell>
          <cell r="AK917">
            <v>45</v>
          </cell>
        </row>
        <row r="918">
          <cell r="AD918" t="str">
            <v>U33</v>
          </cell>
          <cell r="AK918">
            <v>45</v>
          </cell>
        </row>
        <row r="919">
          <cell r="AD919" t="str">
            <v>V33</v>
          </cell>
          <cell r="AK919">
            <v>47</v>
          </cell>
        </row>
        <row r="920">
          <cell r="AD920" t="str">
            <v>W33</v>
          </cell>
          <cell r="AK920">
            <v>47</v>
          </cell>
        </row>
        <row r="921">
          <cell r="AD921" t="str">
            <v>X33</v>
          </cell>
          <cell r="AK921">
            <v>47</v>
          </cell>
        </row>
        <row r="922">
          <cell r="AD922" t="str">
            <v>Y33</v>
          </cell>
          <cell r="AK922">
            <v>47</v>
          </cell>
        </row>
        <row r="923">
          <cell r="AD923" t="str">
            <v>Z33</v>
          </cell>
          <cell r="AK923">
            <v>53</v>
          </cell>
        </row>
        <row r="924">
          <cell r="AD924" t="str">
            <v>AA33</v>
          </cell>
          <cell r="AK924">
            <v>53</v>
          </cell>
        </row>
        <row r="925">
          <cell r="AD925" t="str">
            <v>AB33</v>
          </cell>
          <cell r="AK925">
            <v>53</v>
          </cell>
        </row>
        <row r="926">
          <cell r="AD926" t="str">
            <v>A34</v>
          </cell>
          <cell r="AK926">
            <v>53</v>
          </cell>
        </row>
        <row r="927">
          <cell r="AD927" t="str">
            <v>B34</v>
          </cell>
          <cell r="AK927">
            <v>47</v>
          </cell>
        </row>
        <row r="928">
          <cell r="AD928" t="str">
            <v>C34</v>
          </cell>
          <cell r="AK928">
            <v>47</v>
          </cell>
        </row>
        <row r="929">
          <cell r="AD929" t="str">
            <v>D34</v>
          </cell>
          <cell r="AK929">
            <v>47</v>
          </cell>
        </row>
        <row r="930">
          <cell r="AD930" t="str">
            <v>E34</v>
          </cell>
          <cell r="AK930">
            <v>47</v>
          </cell>
        </row>
        <row r="931">
          <cell r="AD931" t="str">
            <v>F34</v>
          </cell>
          <cell r="AK931">
            <v>45</v>
          </cell>
        </row>
        <row r="932">
          <cell r="AD932" t="str">
            <v>G34</v>
          </cell>
          <cell r="AK932">
            <v>45</v>
          </cell>
        </row>
        <row r="933">
          <cell r="AD933" t="str">
            <v>H34</v>
          </cell>
          <cell r="AK933">
            <v>45</v>
          </cell>
        </row>
        <row r="934">
          <cell r="AD934" t="str">
            <v>I34</v>
          </cell>
          <cell r="AK934">
            <v>47</v>
          </cell>
        </row>
        <row r="935">
          <cell r="AD935" t="str">
            <v>J34</v>
          </cell>
          <cell r="AK935">
            <v>47</v>
          </cell>
        </row>
        <row r="936">
          <cell r="AD936" t="str">
            <v>K34</v>
          </cell>
          <cell r="AK936">
            <v>47</v>
          </cell>
        </row>
        <row r="937">
          <cell r="AD937" t="str">
            <v>L34</v>
          </cell>
          <cell r="AK937">
            <v>45</v>
          </cell>
        </row>
        <row r="938">
          <cell r="AD938" t="str">
            <v>M34</v>
          </cell>
          <cell r="AK938">
            <v>45</v>
          </cell>
        </row>
        <row r="939">
          <cell r="AD939" t="str">
            <v>N34</v>
          </cell>
          <cell r="AK939">
            <v>45</v>
          </cell>
        </row>
        <row r="940">
          <cell r="AD940" t="str">
            <v>O34</v>
          </cell>
          <cell r="AK940">
            <v>45</v>
          </cell>
        </row>
        <row r="941">
          <cell r="AD941" t="str">
            <v>P34</v>
          </cell>
          <cell r="AK941">
            <v>47</v>
          </cell>
        </row>
        <row r="942">
          <cell r="AD942" t="str">
            <v>Q34</v>
          </cell>
          <cell r="AK942">
            <v>47</v>
          </cell>
        </row>
        <row r="943">
          <cell r="AD943" t="str">
            <v>R34</v>
          </cell>
          <cell r="AK943">
            <v>47</v>
          </cell>
        </row>
        <row r="944">
          <cell r="AD944" t="str">
            <v>S34</v>
          </cell>
          <cell r="AK944">
            <v>45</v>
          </cell>
        </row>
        <row r="945">
          <cell r="AD945" t="str">
            <v>T34</v>
          </cell>
          <cell r="AK945">
            <v>45</v>
          </cell>
        </row>
        <row r="946">
          <cell r="AD946" t="str">
            <v>U34</v>
          </cell>
          <cell r="AK946">
            <v>45</v>
          </cell>
        </row>
        <row r="947">
          <cell r="AD947" t="str">
            <v>V34</v>
          </cell>
          <cell r="AK947">
            <v>47</v>
          </cell>
        </row>
        <row r="948">
          <cell r="AD948" t="str">
            <v>W34</v>
          </cell>
          <cell r="AK948">
            <v>47</v>
          </cell>
        </row>
        <row r="949">
          <cell r="AD949" t="str">
            <v>X34</v>
          </cell>
          <cell r="AK949">
            <v>47</v>
          </cell>
        </row>
        <row r="950">
          <cell r="AD950" t="str">
            <v>Y34</v>
          </cell>
          <cell r="AK950">
            <v>47</v>
          </cell>
        </row>
        <row r="951">
          <cell r="AD951" t="str">
            <v>Z34</v>
          </cell>
          <cell r="AK951">
            <v>53</v>
          </cell>
        </row>
        <row r="952">
          <cell r="AD952" t="str">
            <v>AA34</v>
          </cell>
          <cell r="AK952">
            <v>53</v>
          </cell>
        </row>
        <row r="953">
          <cell r="AD953" t="str">
            <v>AB34</v>
          </cell>
          <cell r="AK953">
            <v>53</v>
          </cell>
        </row>
        <row r="954">
          <cell r="AD954" t="str">
            <v>A35</v>
          </cell>
          <cell r="AK954">
            <v>53</v>
          </cell>
        </row>
        <row r="955">
          <cell r="AD955" t="str">
            <v>B35</v>
          </cell>
          <cell r="AK955">
            <v>47</v>
          </cell>
        </row>
        <row r="956">
          <cell r="AD956" t="str">
            <v>C35</v>
          </cell>
          <cell r="AK956">
            <v>47</v>
          </cell>
        </row>
        <row r="957">
          <cell r="AD957" t="str">
            <v>D35</v>
          </cell>
          <cell r="AK957">
            <v>47</v>
          </cell>
        </row>
        <row r="958">
          <cell r="AD958" t="str">
            <v>E35</v>
          </cell>
          <cell r="AK958">
            <v>47</v>
          </cell>
        </row>
        <row r="959">
          <cell r="AD959" t="str">
            <v>F35</v>
          </cell>
          <cell r="AK959">
            <v>45</v>
          </cell>
        </row>
        <row r="960">
          <cell r="AD960" t="str">
            <v>G35</v>
          </cell>
          <cell r="AK960">
            <v>45</v>
          </cell>
        </row>
        <row r="961">
          <cell r="AD961" t="str">
            <v>H35</v>
          </cell>
          <cell r="AK961">
            <v>47</v>
          </cell>
        </row>
        <row r="962">
          <cell r="AD962" t="str">
            <v>I35</v>
          </cell>
          <cell r="AK962">
            <v>47</v>
          </cell>
        </row>
        <row r="963">
          <cell r="AD963" t="str">
            <v>J35</v>
          </cell>
          <cell r="AK963">
            <v>47</v>
          </cell>
        </row>
        <row r="964">
          <cell r="AD964" t="str">
            <v>K35</v>
          </cell>
          <cell r="AK964">
            <v>47</v>
          </cell>
        </row>
        <row r="965">
          <cell r="AD965" t="str">
            <v>L35</v>
          </cell>
          <cell r="AK965">
            <v>45</v>
          </cell>
        </row>
        <row r="966">
          <cell r="AD966" t="str">
            <v>M35</v>
          </cell>
          <cell r="AK966">
            <v>45</v>
          </cell>
        </row>
        <row r="967">
          <cell r="AD967" t="str">
            <v>N35</v>
          </cell>
          <cell r="AK967">
            <v>45</v>
          </cell>
        </row>
        <row r="968">
          <cell r="AD968" t="str">
            <v>O35</v>
          </cell>
          <cell r="AK968">
            <v>45</v>
          </cell>
        </row>
        <row r="969">
          <cell r="AD969" t="str">
            <v>P35</v>
          </cell>
          <cell r="AK969">
            <v>47</v>
          </cell>
        </row>
        <row r="970">
          <cell r="AD970" t="str">
            <v>Q35</v>
          </cell>
          <cell r="AK970">
            <v>47</v>
          </cell>
        </row>
        <row r="971">
          <cell r="AD971" t="str">
            <v>R35</v>
          </cell>
          <cell r="AK971">
            <v>47</v>
          </cell>
        </row>
        <row r="972">
          <cell r="AD972" t="str">
            <v>S35</v>
          </cell>
          <cell r="AK972">
            <v>47</v>
          </cell>
        </row>
        <row r="973">
          <cell r="AD973" t="str">
            <v>T35</v>
          </cell>
          <cell r="AK973">
            <v>45</v>
          </cell>
        </row>
        <row r="974">
          <cell r="AD974" t="str">
            <v>U35</v>
          </cell>
          <cell r="AK974">
            <v>45</v>
          </cell>
        </row>
        <row r="975">
          <cell r="AD975" t="str">
            <v>V35</v>
          </cell>
          <cell r="AK975">
            <v>47</v>
          </cell>
        </row>
        <row r="976">
          <cell r="AD976" t="str">
            <v>W35</v>
          </cell>
          <cell r="AK976">
            <v>47</v>
          </cell>
        </row>
        <row r="977">
          <cell r="AD977" t="str">
            <v>X35</v>
          </cell>
          <cell r="AK977">
            <v>47</v>
          </cell>
        </row>
        <row r="978">
          <cell r="AD978" t="str">
            <v>Y35</v>
          </cell>
          <cell r="AK978">
            <v>47</v>
          </cell>
        </row>
        <row r="979">
          <cell r="AD979" t="str">
            <v>Z35</v>
          </cell>
          <cell r="AK979">
            <v>53</v>
          </cell>
        </row>
        <row r="980">
          <cell r="AD980" t="str">
            <v>AA35</v>
          </cell>
          <cell r="AK980">
            <v>53</v>
          </cell>
        </row>
        <row r="981">
          <cell r="AD981" t="str">
            <v>AB35</v>
          </cell>
          <cell r="AK981">
            <v>53</v>
          </cell>
        </row>
        <row r="982">
          <cell r="AD982" t="str">
            <v>A36</v>
          </cell>
          <cell r="AK982">
            <v>53</v>
          </cell>
        </row>
        <row r="983">
          <cell r="AD983" t="str">
            <v>B36</v>
          </cell>
          <cell r="AK983">
            <v>47</v>
          </cell>
        </row>
        <row r="984">
          <cell r="AD984" t="str">
            <v>C36</v>
          </cell>
          <cell r="AK984">
            <v>47</v>
          </cell>
        </row>
        <row r="985">
          <cell r="AD985" t="str">
            <v>D36</v>
          </cell>
          <cell r="AK985">
            <v>47</v>
          </cell>
        </row>
        <row r="986">
          <cell r="AD986" t="str">
            <v>E36</v>
          </cell>
          <cell r="AK986">
            <v>47</v>
          </cell>
        </row>
        <row r="987">
          <cell r="AD987" t="str">
            <v>F36</v>
          </cell>
          <cell r="AK987">
            <v>47</v>
          </cell>
        </row>
        <row r="988">
          <cell r="AD988" t="str">
            <v>G36</v>
          </cell>
          <cell r="AK988">
            <v>47</v>
          </cell>
        </row>
        <row r="989">
          <cell r="AD989" t="str">
            <v>H36</v>
          </cell>
          <cell r="AK989">
            <v>47</v>
          </cell>
        </row>
        <row r="990">
          <cell r="AD990" t="str">
            <v>I36</v>
          </cell>
          <cell r="AK990">
            <v>47</v>
          </cell>
        </row>
        <row r="991">
          <cell r="AD991" t="str">
            <v>J36</v>
          </cell>
          <cell r="AK991">
            <v>47</v>
          </cell>
        </row>
        <row r="992">
          <cell r="AD992" t="str">
            <v>K36</v>
          </cell>
          <cell r="AK992">
            <v>47</v>
          </cell>
        </row>
        <row r="993">
          <cell r="AD993" t="str">
            <v>L36</v>
          </cell>
          <cell r="AK993">
            <v>45</v>
          </cell>
        </row>
        <row r="994">
          <cell r="AD994" t="str">
            <v>M36</v>
          </cell>
          <cell r="AK994">
            <v>45</v>
          </cell>
        </row>
        <row r="995">
          <cell r="AD995" t="str">
            <v>N36</v>
          </cell>
          <cell r="AK995">
            <v>45</v>
          </cell>
        </row>
        <row r="996">
          <cell r="AD996" t="str">
            <v>O36</v>
          </cell>
          <cell r="AK996">
            <v>45</v>
          </cell>
        </row>
        <row r="997">
          <cell r="AD997" t="str">
            <v>P36</v>
          </cell>
          <cell r="AK997">
            <v>47</v>
          </cell>
        </row>
        <row r="998">
          <cell r="AD998" t="str">
            <v>Q36</v>
          </cell>
          <cell r="AK998">
            <v>47</v>
          </cell>
        </row>
        <row r="999">
          <cell r="AD999" t="str">
            <v>R36</v>
          </cell>
          <cell r="AK999">
            <v>47</v>
          </cell>
        </row>
        <row r="1000">
          <cell r="AD1000" t="str">
            <v>S36</v>
          </cell>
          <cell r="AK1000">
            <v>47</v>
          </cell>
        </row>
        <row r="1001">
          <cell r="AD1001" t="str">
            <v>T36</v>
          </cell>
          <cell r="AK1001">
            <v>47</v>
          </cell>
        </row>
        <row r="1002">
          <cell r="AD1002" t="str">
            <v>U36</v>
          </cell>
          <cell r="AK1002">
            <v>47</v>
          </cell>
        </row>
        <row r="1003">
          <cell r="AD1003" t="str">
            <v>V36</v>
          </cell>
          <cell r="AK1003">
            <v>47</v>
          </cell>
        </row>
        <row r="1004">
          <cell r="AD1004" t="str">
            <v>W36</v>
          </cell>
          <cell r="AK1004">
            <v>47</v>
          </cell>
        </row>
        <row r="1005">
          <cell r="AD1005" t="str">
            <v>X36</v>
          </cell>
          <cell r="AK1005">
            <v>47</v>
          </cell>
        </row>
        <row r="1006">
          <cell r="AD1006" t="str">
            <v>Y36</v>
          </cell>
          <cell r="AK1006">
            <v>47</v>
          </cell>
        </row>
        <row r="1007">
          <cell r="AD1007" t="str">
            <v>Z36</v>
          </cell>
          <cell r="AK1007">
            <v>53</v>
          </cell>
        </row>
        <row r="1008">
          <cell r="AD1008" t="str">
            <v>AA36</v>
          </cell>
          <cell r="AK1008">
            <v>53</v>
          </cell>
        </row>
        <row r="1009">
          <cell r="AD1009" t="str">
            <v>AB36</v>
          </cell>
          <cell r="AK1009">
            <v>53</v>
          </cell>
        </row>
        <row r="1010">
          <cell r="AD1010" t="str">
            <v>A37</v>
          </cell>
          <cell r="AK1010">
            <v>53</v>
          </cell>
        </row>
        <row r="1011">
          <cell r="AD1011" t="str">
            <v>B37</v>
          </cell>
          <cell r="AK1011">
            <v>47</v>
          </cell>
        </row>
        <row r="1012">
          <cell r="AD1012" t="str">
            <v>C37</v>
          </cell>
          <cell r="AK1012">
            <v>47</v>
          </cell>
        </row>
        <row r="1013">
          <cell r="AD1013" t="str">
            <v>D37</v>
          </cell>
          <cell r="AK1013">
            <v>47</v>
          </cell>
        </row>
        <row r="1014">
          <cell r="AD1014" t="str">
            <v>E37</v>
          </cell>
          <cell r="AK1014">
            <v>47</v>
          </cell>
        </row>
        <row r="1015">
          <cell r="AD1015" t="str">
            <v>F37</v>
          </cell>
          <cell r="AK1015">
            <v>47</v>
          </cell>
        </row>
        <row r="1016">
          <cell r="AD1016" t="str">
            <v>G37</v>
          </cell>
          <cell r="AK1016">
            <v>47</v>
          </cell>
        </row>
        <row r="1017">
          <cell r="AD1017" t="str">
            <v>H37</v>
          </cell>
          <cell r="AK1017">
            <v>47</v>
          </cell>
        </row>
        <row r="1018">
          <cell r="AD1018" t="str">
            <v>I37</v>
          </cell>
          <cell r="AK1018">
            <v>47</v>
          </cell>
        </row>
        <row r="1019">
          <cell r="AD1019" t="str">
            <v>J37</v>
          </cell>
          <cell r="AK1019">
            <v>47</v>
          </cell>
        </row>
        <row r="1020">
          <cell r="AD1020" t="str">
            <v>K37</v>
          </cell>
          <cell r="AK1020">
            <v>47</v>
          </cell>
        </row>
        <row r="1021">
          <cell r="AD1021" t="str">
            <v>L37</v>
          </cell>
          <cell r="AK1021">
            <v>45</v>
          </cell>
        </row>
        <row r="1022">
          <cell r="AD1022" t="str">
            <v>M37</v>
          </cell>
          <cell r="AK1022">
            <v>45</v>
          </cell>
        </row>
        <row r="1023">
          <cell r="AD1023" t="str">
            <v>N37</v>
          </cell>
          <cell r="AK1023">
            <v>45</v>
          </cell>
        </row>
        <row r="1024">
          <cell r="AD1024" t="str">
            <v>O37</v>
          </cell>
          <cell r="AK1024">
            <v>45</v>
          </cell>
        </row>
        <row r="1025">
          <cell r="AD1025" t="str">
            <v>P37</v>
          </cell>
          <cell r="AK1025">
            <v>47</v>
          </cell>
        </row>
        <row r="1026">
          <cell r="AD1026" t="str">
            <v>Q37</v>
          </cell>
          <cell r="AK1026">
            <v>47</v>
          </cell>
        </row>
        <row r="1027">
          <cell r="AD1027" t="str">
            <v>R37</v>
          </cell>
          <cell r="AK1027">
            <v>47</v>
          </cell>
        </row>
        <row r="1028">
          <cell r="AD1028" t="str">
            <v>S37</v>
          </cell>
          <cell r="AK1028">
            <v>47</v>
          </cell>
        </row>
        <row r="1029">
          <cell r="AD1029" t="str">
            <v>T37</v>
          </cell>
          <cell r="AK1029">
            <v>47</v>
          </cell>
        </row>
        <row r="1030">
          <cell r="AD1030" t="str">
            <v>U37</v>
          </cell>
          <cell r="AK1030">
            <v>47</v>
          </cell>
        </row>
        <row r="1031">
          <cell r="AD1031" t="str">
            <v>V37</v>
          </cell>
          <cell r="AK1031">
            <v>47</v>
          </cell>
        </row>
        <row r="1032">
          <cell r="AD1032" t="str">
            <v>W37</v>
          </cell>
          <cell r="AK1032">
            <v>47</v>
          </cell>
        </row>
        <row r="1033">
          <cell r="AD1033" t="str">
            <v>X37</v>
          </cell>
          <cell r="AK1033">
            <v>47</v>
          </cell>
        </row>
        <row r="1034">
          <cell r="AD1034" t="str">
            <v>Y37</v>
          </cell>
          <cell r="AK1034">
            <v>47</v>
          </cell>
        </row>
        <row r="1035">
          <cell r="AD1035" t="str">
            <v>Z37</v>
          </cell>
          <cell r="AK1035">
            <v>53</v>
          </cell>
        </row>
        <row r="1036">
          <cell r="AD1036" t="str">
            <v>AA37</v>
          </cell>
          <cell r="AK1036">
            <v>53</v>
          </cell>
        </row>
        <row r="1037">
          <cell r="AD1037" t="str">
            <v>AB37</v>
          </cell>
          <cell r="AK1037">
            <v>53</v>
          </cell>
        </row>
        <row r="1038">
          <cell r="AD1038" t="str">
            <v>A38</v>
          </cell>
          <cell r="AK1038">
            <v>53</v>
          </cell>
        </row>
        <row r="1039">
          <cell r="AD1039" t="str">
            <v>B38</v>
          </cell>
          <cell r="AK1039">
            <v>47</v>
          </cell>
        </row>
        <row r="1040">
          <cell r="AD1040" t="str">
            <v>C38</v>
          </cell>
          <cell r="AK1040">
            <v>47</v>
          </cell>
        </row>
        <row r="1041">
          <cell r="AD1041" t="str">
            <v>D38</v>
          </cell>
          <cell r="AK1041">
            <v>47</v>
          </cell>
        </row>
        <row r="1042">
          <cell r="AD1042" t="str">
            <v>E38</v>
          </cell>
          <cell r="AK1042">
            <v>47</v>
          </cell>
        </row>
        <row r="1043">
          <cell r="AD1043" t="str">
            <v>F38</v>
          </cell>
          <cell r="AK1043">
            <v>47</v>
          </cell>
        </row>
        <row r="1044">
          <cell r="AD1044" t="str">
            <v>G38</v>
          </cell>
          <cell r="AK1044">
            <v>47</v>
          </cell>
        </row>
        <row r="1045">
          <cell r="AD1045" t="str">
            <v>H38</v>
          </cell>
          <cell r="AK1045">
            <v>47</v>
          </cell>
        </row>
        <row r="1046">
          <cell r="AD1046" t="str">
            <v>I38</v>
          </cell>
          <cell r="AK1046">
            <v>47</v>
          </cell>
        </row>
        <row r="1047">
          <cell r="AD1047" t="str">
            <v>J38</v>
          </cell>
          <cell r="AK1047">
            <v>47</v>
          </cell>
        </row>
        <row r="1048">
          <cell r="AD1048" t="str">
            <v>K38</v>
          </cell>
          <cell r="AK1048">
            <v>47</v>
          </cell>
        </row>
        <row r="1049">
          <cell r="AD1049" t="str">
            <v>L38</v>
          </cell>
          <cell r="AK1049">
            <v>45</v>
          </cell>
        </row>
        <row r="1050">
          <cell r="AD1050" t="str">
            <v>M38</v>
          </cell>
          <cell r="AK1050">
            <v>45</v>
          </cell>
        </row>
        <row r="1051">
          <cell r="AD1051" t="str">
            <v>N38</v>
          </cell>
          <cell r="AK1051">
            <v>45</v>
          </cell>
        </row>
        <row r="1052">
          <cell r="AD1052" t="str">
            <v>O38</v>
          </cell>
          <cell r="AK1052">
            <v>45</v>
          </cell>
        </row>
        <row r="1053">
          <cell r="AD1053" t="str">
            <v>P38</v>
          </cell>
          <cell r="AK1053">
            <v>47</v>
          </cell>
        </row>
        <row r="1054">
          <cell r="AD1054" t="str">
            <v>Q38</v>
          </cell>
          <cell r="AK1054">
            <v>47</v>
          </cell>
        </row>
        <row r="1055">
          <cell r="AD1055" t="str">
            <v>R38</v>
          </cell>
          <cell r="AK1055">
            <v>47</v>
          </cell>
        </row>
        <row r="1056">
          <cell r="AD1056" t="str">
            <v>S38</v>
          </cell>
          <cell r="AK1056">
            <v>47</v>
          </cell>
        </row>
        <row r="1057">
          <cell r="AD1057" t="str">
            <v>T38</v>
          </cell>
          <cell r="AK1057">
            <v>47</v>
          </cell>
        </row>
        <row r="1058">
          <cell r="AD1058" t="str">
            <v>U38</v>
          </cell>
          <cell r="AK1058">
            <v>47</v>
          </cell>
        </row>
        <row r="1059">
          <cell r="AD1059" t="str">
            <v>V38</v>
          </cell>
          <cell r="AK1059">
            <v>47</v>
          </cell>
        </row>
        <row r="1060">
          <cell r="AD1060" t="str">
            <v>W38</v>
          </cell>
          <cell r="AK1060">
            <v>47</v>
          </cell>
        </row>
        <row r="1061">
          <cell r="AD1061" t="str">
            <v>X38</v>
          </cell>
          <cell r="AK1061">
            <v>47</v>
          </cell>
        </row>
        <row r="1062">
          <cell r="AD1062" t="str">
            <v>Y38</v>
          </cell>
          <cell r="AK1062">
            <v>47</v>
          </cell>
        </row>
        <row r="1063">
          <cell r="AD1063" t="str">
            <v>Z38</v>
          </cell>
          <cell r="AK1063">
            <v>53</v>
          </cell>
        </row>
        <row r="1064">
          <cell r="AD1064" t="str">
            <v>AA38</v>
          </cell>
          <cell r="AK1064">
            <v>53</v>
          </cell>
        </row>
        <row r="1065">
          <cell r="AD1065" t="str">
            <v>AB38</v>
          </cell>
          <cell r="AK1065">
            <v>53</v>
          </cell>
        </row>
        <row r="1066">
          <cell r="AD1066" t="str">
            <v>A39</v>
          </cell>
          <cell r="AK1066">
            <v>53</v>
          </cell>
        </row>
        <row r="1067">
          <cell r="AD1067" t="str">
            <v>B39</v>
          </cell>
          <cell r="AK1067">
            <v>47</v>
          </cell>
        </row>
        <row r="1068">
          <cell r="AD1068" t="str">
            <v>C39</v>
          </cell>
          <cell r="AK1068">
            <v>47</v>
          </cell>
        </row>
        <row r="1069">
          <cell r="AD1069" t="str">
            <v>D39</v>
          </cell>
          <cell r="AK1069">
            <v>47</v>
          </cell>
        </row>
        <row r="1070">
          <cell r="AD1070" t="str">
            <v>E39</v>
          </cell>
          <cell r="AK1070">
            <v>47</v>
          </cell>
        </row>
        <row r="1071">
          <cell r="AD1071" t="str">
            <v>F39</v>
          </cell>
          <cell r="AK1071">
            <v>47</v>
          </cell>
        </row>
        <row r="1072">
          <cell r="AD1072" t="str">
            <v>G39</v>
          </cell>
          <cell r="AK1072">
            <v>47</v>
          </cell>
        </row>
        <row r="1073">
          <cell r="AD1073" t="str">
            <v>H39</v>
          </cell>
          <cell r="AK1073">
            <v>47</v>
          </cell>
        </row>
        <row r="1074">
          <cell r="AD1074" t="str">
            <v>I39</v>
          </cell>
          <cell r="AK1074">
            <v>47</v>
          </cell>
        </row>
        <row r="1075">
          <cell r="AD1075" t="str">
            <v>J39</v>
          </cell>
          <cell r="AK1075">
            <v>47</v>
          </cell>
        </row>
        <row r="1076">
          <cell r="AD1076" t="str">
            <v>K39</v>
          </cell>
          <cell r="AK1076">
            <v>47</v>
          </cell>
        </row>
        <row r="1077">
          <cell r="AD1077" t="str">
            <v>L39</v>
          </cell>
          <cell r="AK1077">
            <v>45</v>
          </cell>
        </row>
        <row r="1078">
          <cell r="AD1078" t="str">
            <v>M39</v>
          </cell>
          <cell r="AK1078">
            <v>45</v>
          </cell>
        </row>
        <row r="1079">
          <cell r="AD1079" t="str">
            <v>N39</v>
          </cell>
          <cell r="AK1079">
            <v>45</v>
          </cell>
        </row>
        <row r="1080">
          <cell r="AD1080" t="str">
            <v>O39</v>
          </cell>
          <cell r="AK1080">
            <v>45</v>
          </cell>
        </row>
        <row r="1081">
          <cell r="AD1081" t="str">
            <v>P39</v>
          </cell>
          <cell r="AK1081">
            <v>47</v>
          </cell>
        </row>
        <row r="1082">
          <cell r="AD1082" t="str">
            <v>Q39</v>
          </cell>
          <cell r="AK1082">
            <v>47</v>
          </cell>
        </row>
        <row r="1083">
          <cell r="AD1083" t="str">
            <v>R39</v>
          </cell>
          <cell r="AK1083">
            <v>47</v>
          </cell>
        </row>
        <row r="1084">
          <cell r="AD1084" t="str">
            <v>S39</v>
          </cell>
          <cell r="AK1084">
            <v>47</v>
          </cell>
        </row>
        <row r="1085">
          <cell r="AD1085" t="str">
            <v>T39</v>
          </cell>
          <cell r="AK1085">
            <v>47</v>
          </cell>
        </row>
        <row r="1086">
          <cell r="AD1086" t="str">
            <v>U39</v>
          </cell>
          <cell r="AK1086">
            <v>47</v>
          </cell>
        </row>
        <row r="1087">
          <cell r="AD1087" t="str">
            <v>V39</v>
          </cell>
          <cell r="AK1087">
            <v>47</v>
          </cell>
        </row>
        <row r="1088">
          <cell r="AD1088" t="str">
            <v>W39</v>
          </cell>
          <cell r="AK1088">
            <v>47</v>
          </cell>
        </row>
        <row r="1089">
          <cell r="AD1089" t="str">
            <v>X39</v>
          </cell>
          <cell r="AK1089">
            <v>47</v>
          </cell>
        </row>
        <row r="1090">
          <cell r="AD1090" t="str">
            <v>Y39</v>
          </cell>
          <cell r="AK1090">
            <v>47</v>
          </cell>
        </row>
        <row r="1091">
          <cell r="AD1091" t="str">
            <v>Z39</v>
          </cell>
          <cell r="AK1091">
            <v>53</v>
          </cell>
        </row>
        <row r="1092">
          <cell r="AD1092" t="str">
            <v>AA39</v>
          </cell>
          <cell r="AK1092">
            <v>53</v>
          </cell>
        </row>
        <row r="1093">
          <cell r="AD1093" t="str">
            <v>AB39</v>
          </cell>
          <cell r="AK1093">
            <v>53</v>
          </cell>
        </row>
        <row r="1094">
          <cell r="AD1094" t="str">
            <v>A40</v>
          </cell>
          <cell r="AK1094">
            <v>53</v>
          </cell>
        </row>
        <row r="1095">
          <cell r="AD1095" t="str">
            <v>B40</v>
          </cell>
          <cell r="AK1095">
            <v>47</v>
          </cell>
        </row>
        <row r="1096">
          <cell r="AD1096" t="str">
            <v>C40</v>
          </cell>
          <cell r="AK1096">
            <v>47</v>
          </cell>
        </row>
        <row r="1097">
          <cell r="AD1097" t="str">
            <v>D40</v>
          </cell>
          <cell r="AK1097">
            <v>47</v>
          </cell>
        </row>
        <row r="1098">
          <cell r="AD1098" t="str">
            <v>E40</v>
          </cell>
          <cell r="AK1098">
            <v>47</v>
          </cell>
        </row>
        <row r="1099">
          <cell r="AD1099" t="str">
            <v>F40</v>
          </cell>
          <cell r="AK1099">
            <v>47</v>
          </cell>
        </row>
        <row r="1100">
          <cell r="AD1100" t="str">
            <v>G40</v>
          </cell>
          <cell r="AK1100">
            <v>47</v>
          </cell>
        </row>
        <row r="1101">
          <cell r="AD1101" t="str">
            <v>H40</v>
          </cell>
          <cell r="AK1101">
            <v>47</v>
          </cell>
        </row>
        <row r="1102">
          <cell r="AD1102" t="str">
            <v>I40</v>
          </cell>
          <cell r="AK1102">
            <v>47</v>
          </cell>
        </row>
        <row r="1103">
          <cell r="AD1103" t="str">
            <v>J40</v>
          </cell>
          <cell r="AK1103">
            <v>47</v>
          </cell>
        </row>
        <row r="1104">
          <cell r="AD1104" t="str">
            <v>K40</v>
          </cell>
          <cell r="AK1104">
            <v>45</v>
          </cell>
        </row>
        <row r="1105">
          <cell r="AD1105" t="str">
            <v>L40</v>
          </cell>
          <cell r="AK1105">
            <v>45</v>
          </cell>
        </row>
        <row r="1106">
          <cell r="AD1106" t="str">
            <v>M40</v>
          </cell>
          <cell r="AK1106">
            <v>45</v>
          </cell>
        </row>
        <row r="1107">
          <cell r="AD1107" t="str">
            <v>N40</v>
          </cell>
          <cell r="AK1107">
            <v>45</v>
          </cell>
        </row>
        <row r="1108">
          <cell r="AD1108" t="str">
            <v>O40</v>
          </cell>
          <cell r="AK1108">
            <v>45</v>
          </cell>
        </row>
        <row r="1109">
          <cell r="AD1109" t="str">
            <v>P40</v>
          </cell>
          <cell r="AK1109">
            <v>45</v>
          </cell>
        </row>
        <row r="1110">
          <cell r="AD1110" t="str">
            <v>Q40</v>
          </cell>
          <cell r="AK1110">
            <v>47</v>
          </cell>
        </row>
        <row r="1111">
          <cell r="AD1111" t="str">
            <v>R40</v>
          </cell>
          <cell r="AK1111">
            <v>47</v>
          </cell>
        </row>
        <row r="1112">
          <cell r="AD1112" t="str">
            <v>S40</v>
          </cell>
          <cell r="AK1112">
            <v>47</v>
          </cell>
        </row>
        <row r="1113">
          <cell r="AD1113" t="str">
            <v>T40</v>
          </cell>
          <cell r="AK1113">
            <v>47</v>
          </cell>
        </row>
        <row r="1114">
          <cell r="AD1114" t="str">
            <v>U40</v>
          </cell>
          <cell r="AK1114">
            <v>47</v>
          </cell>
        </row>
        <row r="1115">
          <cell r="AD1115" t="str">
            <v>V40</v>
          </cell>
          <cell r="AK1115">
            <v>47</v>
          </cell>
        </row>
        <row r="1116">
          <cell r="AD1116" t="str">
            <v>W40</v>
          </cell>
          <cell r="AK1116">
            <v>47</v>
          </cell>
        </row>
        <row r="1117">
          <cell r="AD1117" t="str">
            <v>X40</v>
          </cell>
          <cell r="AK1117">
            <v>47</v>
          </cell>
        </row>
        <row r="1118">
          <cell r="AD1118" t="str">
            <v>Y40</v>
          </cell>
          <cell r="AK1118">
            <v>47</v>
          </cell>
        </row>
        <row r="1119">
          <cell r="AD1119" t="str">
            <v>Z40</v>
          </cell>
          <cell r="AK1119">
            <v>53</v>
          </cell>
        </row>
        <row r="1120">
          <cell r="AD1120" t="str">
            <v>AA40</v>
          </cell>
          <cell r="AK1120">
            <v>53</v>
          </cell>
        </row>
        <row r="1121">
          <cell r="AD1121" t="str">
            <v>AB40</v>
          </cell>
          <cell r="AK1121">
            <v>53</v>
          </cell>
        </row>
        <row r="1122">
          <cell r="AD1122" t="str">
            <v>A41</v>
          </cell>
          <cell r="AK1122">
            <v>53</v>
          </cell>
        </row>
        <row r="1123">
          <cell r="AD1123" t="str">
            <v>B41</v>
          </cell>
          <cell r="AK1123">
            <v>47</v>
          </cell>
        </row>
        <row r="1124">
          <cell r="AD1124" t="str">
            <v>C41</v>
          </cell>
          <cell r="AK1124">
            <v>47</v>
          </cell>
        </row>
        <row r="1125">
          <cell r="AD1125" t="str">
            <v>D41</v>
          </cell>
          <cell r="AK1125">
            <v>47</v>
          </cell>
        </row>
        <row r="1126">
          <cell r="AD1126" t="str">
            <v>E41</v>
          </cell>
          <cell r="AK1126">
            <v>47</v>
          </cell>
        </row>
        <row r="1127">
          <cell r="AD1127" t="str">
            <v>F41</v>
          </cell>
          <cell r="AK1127">
            <v>47</v>
          </cell>
        </row>
        <row r="1128">
          <cell r="AD1128" t="str">
            <v>G41</v>
          </cell>
          <cell r="AK1128">
            <v>47</v>
          </cell>
        </row>
        <row r="1129">
          <cell r="AD1129" t="str">
            <v>H41</v>
          </cell>
          <cell r="AK1129">
            <v>47</v>
          </cell>
        </row>
        <row r="1130">
          <cell r="AD1130" t="str">
            <v>I41</v>
          </cell>
          <cell r="AK1130">
            <v>47</v>
          </cell>
        </row>
        <row r="1131">
          <cell r="AD1131" t="str">
            <v>J41</v>
          </cell>
          <cell r="AK1131">
            <v>45</v>
          </cell>
        </row>
        <row r="1132">
          <cell r="AD1132" t="str">
            <v>K41</v>
          </cell>
          <cell r="AK1132">
            <v>45</v>
          </cell>
        </row>
        <row r="1133">
          <cell r="AD1133" t="str">
            <v>L41</v>
          </cell>
          <cell r="AK1133">
            <v>45</v>
          </cell>
        </row>
        <row r="1134">
          <cell r="AD1134" t="str">
            <v>M41</v>
          </cell>
          <cell r="AK1134">
            <v>45</v>
          </cell>
        </row>
        <row r="1135">
          <cell r="AD1135" t="str">
            <v>N41</v>
          </cell>
          <cell r="AK1135">
            <v>45</v>
          </cell>
        </row>
        <row r="1136">
          <cell r="AD1136" t="str">
            <v>O41</v>
          </cell>
          <cell r="AK1136">
            <v>45</v>
          </cell>
        </row>
        <row r="1137">
          <cell r="AD1137" t="str">
            <v>P41</v>
          </cell>
          <cell r="AK1137">
            <v>45</v>
          </cell>
        </row>
        <row r="1138">
          <cell r="AD1138" t="str">
            <v>Q41</v>
          </cell>
          <cell r="AK1138">
            <v>45</v>
          </cell>
        </row>
        <row r="1139">
          <cell r="AD1139" t="str">
            <v>R41</v>
          </cell>
          <cell r="AK1139">
            <v>47</v>
          </cell>
        </row>
        <row r="1140">
          <cell r="AD1140" t="str">
            <v>S41</v>
          </cell>
          <cell r="AK1140">
            <v>47</v>
          </cell>
        </row>
        <row r="1141">
          <cell r="AD1141" t="str">
            <v>T41</v>
          </cell>
          <cell r="AK1141">
            <v>47</v>
          </cell>
        </row>
        <row r="1142">
          <cell r="AD1142" t="str">
            <v>U41</v>
          </cell>
          <cell r="AK1142">
            <v>47</v>
          </cell>
        </row>
        <row r="1143">
          <cell r="AD1143" t="str">
            <v>V41</v>
          </cell>
          <cell r="AK1143">
            <v>47</v>
          </cell>
        </row>
        <row r="1144">
          <cell r="AD1144" t="str">
            <v>W41</v>
          </cell>
          <cell r="AK1144">
            <v>47</v>
          </cell>
        </row>
        <row r="1145">
          <cell r="AD1145" t="str">
            <v>X41</v>
          </cell>
          <cell r="AK1145">
            <v>47</v>
          </cell>
        </row>
        <row r="1146">
          <cell r="AD1146" t="str">
            <v>Y41</v>
          </cell>
          <cell r="AK1146">
            <v>47</v>
          </cell>
        </row>
        <row r="1147">
          <cell r="AD1147" t="str">
            <v>Z41</v>
          </cell>
          <cell r="AK1147">
            <v>53</v>
          </cell>
        </row>
        <row r="1148">
          <cell r="AD1148" t="str">
            <v>AA41</v>
          </cell>
          <cell r="AK1148">
            <v>53</v>
          </cell>
        </row>
        <row r="1149">
          <cell r="AD1149" t="str">
            <v>AB41</v>
          </cell>
          <cell r="AK1149">
            <v>53</v>
          </cell>
        </row>
        <row r="1150">
          <cell r="AD1150" t="str">
            <v>A42</v>
          </cell>
          <cell r="AK1150">
            <v>53</v>
          </cell>
        </row>
        <row r="1151">
          <cell r="AD1151" t="str">
            <v>B42</v>
          </cell>
          <cell r="AK1151">
            <v>47</v>
          </cell>
        </row>
        <row r="1152">
          <cell r="AD1152" t="str">
            <v>C42</v>
          </cell>
          <cell r="AK1152">
            <v>47</v>
          </cell>
        </row>
        <row r="1153">
          <cell r="AD1153" t="str">
            <v>D42</v>
          </cell>
          <cell r="AK1153">
            <v>47</v>
          </cell>
        </row>
        <row r="1154">
          <cell r="AD1154" t="str">
            <v>E42</v>
          </cell>
          <cell r="AK1154">
            <v>47</v>
          </cell>
        </row>
        <row r="1155">
          <cell r="AD1155" t="str">
            <v>F42</v>
          </cell>
          <cell r="AK1155">
            <v>47</v>
          </cell>
        </row>
        <row r="1156">
          <cell r="AD1156" t="str">
            <v>G42</v>
          </cell>
          <cell r="AK1156">
            <v>47</v>
          </cell>
        </row>
        <row r="1157">
          <cell r="AD1157" t="str">
            <v>H42</v>
          </cell>
          <cell r="AK1157">
            <v>47</v>
          </cell>
        </row>
        <row r="1158">
          <cell r="AD1158" t="str">
            <v>I42</v>
          </cell>
          <cell r="AK1158">
            <v>47</v>
          </cell>
        </row>
        <row r="1159">
          <cell r="AD1159" t="str">
            <v>J42</v>
          </cell>
          <cell r="AK1159">
            <v>45</v>
          </cell>
        </row>
        <row r="1160">
          <cell r="AD1160" t="str">
            <v>K42</v>
          </cell>
          <cell r="AK1160">
            <v>45</v>
          </cell>
        </row>
        <row r="1161">
          <cell r="AD1161" t="str">
            <v>L42</v>
          </cell>
          <cell r="AK1161">
            <v>45</v>
          </cell>
        </row>
        <row r="1162">
          <cell r="AD1162" t="str">
            <v>M42</v>
          </cell>
          <cell r="AK1162">
            <v>45</v>
          </cell>
        </row>
        <row r="1163">
          <cell r="AD1163" t="str">
            <v>N42</v>
          </cell>
          <cell r="AK1163">
            <v>45</v>
          </cell>
        </row>
        <row r="1164">
          <cell r="AD1164" t="str">
            <v>O42</v>
          </cell>
          <cell r="AK1164">
            <v>45</v>
          </cell>
        </row>
        <row r="1165">
          <cell r="AD1165" t="str">
            <v>P42</v>
          </cell>
          <cell r="AK1165">
            <v>45</v>
          </cell>
        </row>
        <row r="1166">
          <cell r="AD1166" t="str">
            <v>Q42</v>
          </cell>
          <cell r="AK1166">
            <v>45</v>
          </cell>
        </row>
        <row r="1167">
          <cell r="AD1167" t="str">
            <v>R42</v>
          </cell>
          <cell r="AK1167">
            <v>47</v>
          </cell>
        </row>
        <row r="1168">
          <cell r="AD1168" t="str">
            <v>S42</v>
          </cell>
          <cell r="AK1168">
            <v>47</v>
          </cell>
        </row>
        <row r="1169">
          <cell r="AD1169" t="str">
            <v>T42</v>
          </cell>
          <cell r="AK1169">
            <v>47</v>
          </cell>
        </row>
        <row r="1170">
          <cell r="AD1170" t="str">
            <v>U42</v>
          </cell>
          <cell r="AK1170">
            <v>47</v>
          </cell>
        </row>
        <row r="1171">
          <cell r="AD1171" t="str">
            <v>V42</v>
          </cell>
          <cell r="AK1171">
            <v>47</v>
          </cell>
        </row>
        <row r="1172">
          <cell r="AD1172" t="str">
            <v>W42</v>
          </cell>
          <cell r="AK1172">
            <v>47</v>
          </cell>
        </row>
        <row r="1173">
          <cell r="AD1173" t="str">
            <v>X42</v>
          </cell>
          <cell r="AK1173">
            <v>47</v>
          </cell>
        </row>
        <row r="1174">
          <cell r="AD1174" t="str">
            <v>Y42</v>
          </cell>
          <cell r="AK1174">
            <v>47</v>
          </cell>
        </row>
        <row r="1175">
          <cell r="AD1175" t="str">
            <v>Z42</v>
          </cell>
          <cell r="AK1175">
            <v>53</v>
          </cell>
        </row>
        <row r="1176">
          <cell r="AD1176" t="str">
            <v>AA42</v>
          </cell>
          <cell r="AK1176">
            <v>53</v>
          </cell>
        </row>
        <row r="1177">
          <cell r="AD1177" t="str">
            <v>AB42</v>
          </cell>
          <cell r="AK1177">
            <v>53</v>
          </cell>
        </row>
        <row r="1178">
          <cell r="AD1178" t="str">
            <v>A43</v>
          </cell>
          <cell r="AK1178">
            <v>53</v>
          </cell>
        </row>
        <row r="1179">
          <cell r="AD1179" t="str">
            <v>B43</v>
          </cell>
          <cell r="AK1179">
            <v>47</v>
          </cell>
        </row>
        <row r="1180">
          <cell r="AD1180" t="str">
            <v>C43</v>
          </cell>
          <cell r="AK1180">
            <v>47</v>
          </cell>
        </row>
        <row r="1181">
          <cell r="AD1181" t="str">
            <v>D43</v>
          </cell>
          <cell r="AK1181">
            <v>47</v>
          </cell>
        </row>
        <row r="1182">
          <cell r="AD1182" t="str">
            <v>E43</v>
          </cell>
          <cell r="AK1182">
            <v>47</v>
          </cell>
        </row>
        <row r="1183">
          <cell r="AD1183" t="str">
            <v>F43</v>
          </cell>
          <cell r="AK1183">
            <v>47</v>
          </cell>
        </row>
        <row r="1184">
          <cell r="AD1184" t="str">
            <v>G43</v>
          </cell>
          <cell r="AK1184">
            <v>47</v>
          </cell>
        </row>
        <row r="1185">
          <cell r="AD1185" t="str">
            <v>H43</v>
          </cell>
          <cell r="AK1185">
            <v>47</v>
          </cell>
        </row>
        <row r="1186">
          <cell r="AD1186" t="str">
            <v>I43</v>
          </cell>
          <cell r="AK1186">
            <v>47</v>
          </cell>
        </row>
        <row r="1187">
          <cell r="AD1187" t="str">
            <v>J43</v>
          </cell>
          <cell r="AK1187">
            <v>47</v>
          </cell>
        </row>
        <row r="1188">
          <cell r="AD1188" t="str">
            <v>K43</v>
          </cell>
          <cell r="AK1188">
            <v>47</v>
          </cell>
        </row>
        <row r="1189">
          <cell r="AD1189" t="str">
            <v>L43</v>
          </cell>
          <cell r="AK1189">
            <v>47</v>
          </cell>
        </row>
        <row r="1190">
          <cell r="AD1190" t="str">
            <v>M43</v>
          </cell>
          <cell r="AK1190">
            <v>47</v>
          </cell>
        </row>
        <row r="1191">
          <cell r="AD1191" t="str">
            <v>N43</v>
          </cell>
          <cell r="AK1191">
            <v>47</v>
          </cell>
        </row>
        <row r="1192">
          <cell r="AD1192" t="str">
            <v>O43</v>
          </cell>
          <cell r="AK1192">
            <v>47</v>
          </cell>
        </row>
        <row r="1193">
          <cell r="AD1193" t="str">
            <v>P43</v>
          </cell>
          <cell r="AK1193">
            <v>47</v>
          </cell>
        </row>
        <row r="1194">
          <cell r="AD1194" t="str">
            <v>Q43</v>
          </cell>
          <cell r="AK1194">
            <v>47</v>
          </cell>
        </row>
        <row r="1195">
          <cell r="AD1195" t="str">
            <v>R43</v>
          </cell>
          <cell r="AK1195">
            <v>47</v>
          </cell>
        </row>
        <row r="1196">
          <cell r="AD1196" t="str">
            <v>S43</v>
          </cell>
          <cell r="AK1196">
            <v>47</v>
          </cell>
        </row>
        <row r="1197">
          <cell r="AD1197" t="str">
            <v>T43</v>
          </cell>
          <cell r="AK1197">
            <v>47</v>
          </cell>
        </row>
        <row r="1198">
          <cell r="AD1198" t="str">
            <v>U43</v>
          </cell>
          <cell r="AK1198">
            <v>47</v>
          </cell>
        </row>
        <row r="1199">
          <cell r="AD1199" t="str">
            <v>V43</v>
          </cell>
          <cell r="AK1199">
            <v>47</v>
          </cell>
        </row>
        <row r="1200">
          <cell r="AD1200" t="str">
            <v>W43</v>
          </cell>
          <cell r="AK1200">
            <v>47</v>
          </cell>
        </row>
        <row r="1201">
          <cell r="AD1201" t="str">
            <v>X43</v>
          </cell>
          <cell r="AK1201">
            <v>47</v>
          </cell>
        </row>
        <row r="1202">
          <cell r="AD1202" t="str">
            <v>Y43</v>
          </cell>
          <cell r="AK1202">
            <v>47</v>
          </cell>
        </row>
        <row r="1203">
          <cell r="AD1203" t="str">
            <v>Z43</v>
          </cell>
          <cell r="AK1203">
            <v>53</v>
          </cell>
        </row>
        <row r="1204">
          <cell r="AD1204" t="str">
            <v>AA43</v>
          </cell>
          <cell r="AK1204">
            <v>53</v>
          </cell>
        </row>
        <row r="1205">
          <cell r="AD1205" t="str">
            <v>AB43</v>
          </cell>
          <cell r="AK1205">
            <v>53</v>
          </cell>
        </row>
        <row r="1206">
          <cell r="AD1206" t="str">
            <v>A44</v>
          </cell>
          <cell r="AK1206">
            <v>53</v>
          </cell>
        </row>
        <row r="1207">
          <cell r="AD1207" t="str">
            <v>B44</v>
          </cell>
          <cell r="AK1207">
            <v>47</v>
          </cell>
        </row>
        <row r="1208">
          <cell r="AD1208" t="str">
            <v>C44</v>
          </cell>
          <cell r="AK1208">
            <v>47</v>
          </cell>
        </row>
        <row r="1209">
          <cell r="AD1209" t="str">
            <v>D44</v>
          </cell>
          <cell r="AK1209">
            <v>47</v>
          </cell>
        </row>
        <row r="1210">
          <cell r="AD1210" t="str">
            <v>E44</v>
          </cell>
          <cell r="AK1210">
            <v>47</v>
          </cell>
        </row>
        <row r="1211">
          <cell r="AD1211" t="str">
            <v>F44</v>
          </cell>
          <cell r="AK1211">
            <v>47</v>
          </cell>
        </row>
        <row r="1212">
          <cell r="AD1212" t="str">
            <v>G44</v>
          </cell>
          <cell r="AK1212">
            <v>47</v>
          </cell>
        </row>
        <row r="1213">
          <cell r="AD1213" t="str">
            <v>H44</v>
          </cell>
          <cell r="AK1213">
            <v>47</v>
          </cell>
        </row>
        <row r="1214">
          <cell r="AD1214" t="str">
            <v>I44</v>
          </cell>
          <cell r="AK1214">
            <v>47</v>
          </cell>
        </row>
        <row r="1215">
          <cell r="AD1215" t="str">
            <v>J44</v>
          </cell>
          <cell r="AK1215">
            <v>47</v>
          </cell>
        </row>
        <row r="1216">
          <cell r="AD1216" t="str">
            <v>K44</v>
          </cell>
          <cell r="AK1216">
            <v>47</v>
          </cell>
        </row>
        <row r="1217">
          <cell r="AD1217" t="str">
            <v>L44</v>
          </cell>
          <cell r="AK1217">
            <v>47</v>
          </cell>
        </row>
        <row r="1218">
          <cell r="AD1218" t="str">
            <v>M44</v>
          </cell>
          <cell r="AK1218">
            <v>47</v>
          </cell>
        </row>
        <row r="1219">
          <cell r="AD1219" t="str">
            <v>N44</v>
          </cell>
          <cell r="AK1219">
            <v>47</v>
          </cell>
        </row>
        <row r="1220">
          <cell r="AD1220" t="str">
            <v>O44</v>
          </cell>
          <cell r="AK1220">
            <v>47</v>
          </cell>
        </row>
        <row r="1221">
          <cell r="AD1221" t="str">
            <v>P44</v>
          </cell>
          <cell r="AK1221">
            <v>47</v>
          </cell>
        </row>
        <row r="1222">
          <cell r="AD1222" t="str">
            <v>Q44</v>
          </cell>
          <cell r="AK1222">
            <v>47</v>
          </cell>
        </row>
        <row r="1223">
          <cell r="AD1223" t="str">
            <v>R44</v>
          </cell>
          <cell r="AK1223">
            <v>47</v>
          </cell>
        </row>
        <row r="1224">
          <cell r="AD1224" t="str">
            <v>S44</v>
          </cell>
          <cell r="AK1224">
            <v>47</v>
          </cell>
        </row>
        <row r="1225">
          <cell r="AD1225" t="str">
            <v>T44</v>
          </cell>
          <cell r="AK1225">
            <v>47</v>
          </cell>
        </row>
        <row r="1226">
          <cell r="AD1226" t="str">
            <v>U44</v>
          </cell>
          <cell r="AK1226">
            <v>47</v>
          </cell>
        </row>
        <row r="1227">
          <cell r="AD1227" t="str">
            <v>V44</v>
          </cell>
          <cell r="AK1227">
            <v>47</v>
          </cell>
        </row>
        <row r="1228">
          <cell r="AD1228" t="str">
            <v>W44</v>
          </cell>
          <cell r="AK1228">
            <v>47</v>
          </cell>
        </row>
        <row r="1229">
          <cell r="AD1229" t="str">
            <v>X44</v>
          </cell>
          <cell r="AK1229">
            <v>47</v>
          </cell>
        </row>
        <row r="1230">
          <cell r="AD1230" t="str">
            <v>Y44</v>
          </cell>
          <cell r="AK1230">
            <v>47</v>
          </cell>
        </row>
        <row r="1231">
          <cell r="AD1231" t="str">
            <v>Z44</v>
          </cell>
          <cell r="AK1231">
            <v>53</v>
          </cell>
        </row>
        <row r="1232">
          <cell r="AD1232" t="str">
            <v>AA44</v>
          </cell>
          <cell r="AK1232">
            <v>53</v>
          </cell>
        </row>
        <row r="1233">
          <cell r="AD1233" t="str">
            <v>AB44</v>
          </cell>
          <cell r="AK1233">
            <v>53</v>
          </cell>
        </row>
        <row r="1234">
          <cell r="AD1234" t="str">
            <v>A45</v>
          </cell>
          <cell r="AK1234">
            <v>53</v>
          </cell>
        </row>
        <row r="1235">
          <cell r="AD1235" t="str">
            <v>B45</v>
          </cell>
          <cell r="AK1235">
            <v>47</v>
          </cell>
        </row>
        <row r="1236">
          <cell r="AD1236" t="str">
            <v>C45</v>
          </cell>
          <cell r="AK1236">
            <v>47</v>
          </cell>
        </row>
        <row r="1237">
          <cell r="AD1237" t="str">
            <v>D45</v>
          </cell>
          <cell r="AK1237">
            <v>47</v>
          </cell>
        </row>
        <row r="1238">
          <cell r="AD1238" t="str">
            <v>E45</v>
          </cell>
          <cell r="AK1238">
            <v>47</v>
          </cell>
        </row>
        <row r="1239">
          <cell r="AD1239" t="str">
            <v>F45</v>
          </cell>
          <cell r="AK1239">
            <v>47</v>
          </cell>
        </row>
        <row r="1240">
          <cell r="AD1240" t="str">
            <v>G45</v>
          </cell>
          <cell r="AK1240">
            <v>47</v>
          </cell>
        </row>
        <row r="1241">
          <cell r="AD1241" t="str">
            <v>H45</v>
          </cell>
          <cell r="AK1241">
            <v>47</v>
          </cell>
        </row>
        <row r="1242">
          <cell r="AD1242" t="str">
            <v>I45</v>
          </cell>
          <cell r="AK1242">
            <v>47</v>
          </cell>
        </row>
        <row r="1243">
          <cell r="AD1243" t="str">
            <v>J45</v>
          </cell>
          <cell r="AK1243">
            <v>47</v>
          </cell>
        </row>
        <row r="1244">
          <cell r="AD1244" t="str">
            <v>K45</v>
          </cell>
          <cell r="AK1244">
            <v>47</v>
          </cell>
        </row>
        <row r="1245">
          <cell r="AD1245" t="str">
            <v>L45</v>
          </cell>
          <cell r="AK1245">
            <v>47</v>
          </cell>
        </row>
        <row r="1246">
          <cell r="AD1246" t="str">
            <v>M45</v>
          </cell>
          <cell r="AK1246">
            <v>47</v>
          </cell>
        </row>
        <row r="1247">
          <cell r="AD1247" t="str">
            <v>N45</v>
          </cell>
          <cell r="AK1247">
            <v>47</v>
          </cell>
        </row>
        <row r="1248">
          <cell r="AD1248" t="str">
            <v>O45</v>
          </cell>
          <cell r="AK1248">
            <v>47</v>
          </cell>
        </row>
        <row r="1249">
          <cell r="AD1249" t="str">
            <v>P45</v>
          </cell>
          <cell r="AK1249">
            <v>47</v>
          </cell>
        </row>
        <row r="1250">
          <cell r="AD1250" t="str">
            <v>Q45</v>
          </cell>
          <cell r="AK1250">
            <v>47</v>
          </cell>
        </row>
        <row r="1251">
          <cell r="AD1251" t="str">
            <v>R45</v>
          </cell>
          <cell r="AK1251">
            <v>47</v>
          </cell>
        </row>
        <row r="1252">
          <cell r="AD1252" t="str">
            <v>S45</v>
          </cell>
          <cell r="AK1252">
            <v>47</v>
          </cell>
        </row>
        <row r="1253">
          <cell r="AD1253" t="str">
            <v>T45</v>
          </cell>
          <cell r="AK1253">
            <v>47</v>
          </cell>
        </row>
        <row r="1254">
          <cell r="AD1254" t="str">
            <v>U45</v>
          </cell>
          <cell r="AK1254">
            <v>47</v>
          </cell>
        </row>
        <row r="1255">
          <cell r="AD1255" t="str">
            <v>V45</v>
          </cell>
          <cell r="AK1255">
            <v>47</v>
          </cell>
        </row>
        <row r="1256">
          <cell r="AD1256" t="str">
            <v>W45</v>
          </cell>
          <cell r="AK1256">
            <v>47</v>
          </cell>
        </row>
        <row r="1257">
          <cell r="AD1257" t="str">
            <v>X45</v>
          </cell>
          <cell r="AK1257">
            <v>47</v>
          </cell>
        </row>
        <row r="1258">
          <cell r="AD1258" t="str">
            <v>Y45</v>
          </cell>
          <cell r="AK1258">
            <v>47</v>
          </cell>
        </row>
        <row r="1259">
          <cell r="AD1259" t="str">
            <v>Z45</v>
          </cell>
          <cell r="AK1259">
            <v>53</v>
          </cell>
        </row>
        <row r="1260">
          <cell r="AD1260" t="str">
            <v>AA45</v>
          </cell>
          <cell r="AK1260">
            <v>53</v>
          </cell>
        </row>
        <row r="1261">
          <cell r="AD1261" t="str">
            <v>AB45</v>
          </cell>
          <cell r="AK1261">
            <v>53</v>
          </cell>
        </row>
        <row r="1262">
          <cell r="AD1262" t="str">
            <v>A46</v>
          </cell>
          <cell r="AK1262">
            <v>53</v>
          </cell>
        </row>
        <row r="1263">
          <cell r="AD1263" t="str">
            <v>B46</v>
          </cell>
          <cell r="AK1263">
            <v>47</v>
          </cell>
        </row>
        <row r="1264">
          <cell r="AD1264" t="str">
            <v>C46</v>
          </cell>
          <cell r="AK1264">
            <v>47</v>
          </cell>
        </row>
        <row r="1265">
          <cell r="AD1265" t="str">
            <v>D46</v>
          </cell>
          <cell r="AK1265">
            <v>47</v>
          </cell>
        </row>
        <row r="1266">
          <cell r="AD1266" t="str">
            <v>E46</v>
          </cell>
          <cell r="AK1266">
            <v>47</v>
          </cell>
        </row>
        <row r="1267">
          <cell r="AD1267" t="str">
            <v>F46</v>
          </cell>
          <cell r="AK1267">
            <v>47</v>
          </cell>
        </row>
        <row r="1268">
          <cell r="AD1268" t="str">
            <v>G46</v>
          </cell>
          <cell r="AK1268">
            <v>47</v>
          </cell>
        </row>
        <row r="1269">
          <cell r="AD1269" t="str">
            <v>H46</v>
          </cell>
          <cell r="AK1269">
            <v>47</v>
          </cell>
        </row>
        <row r="1270">
          <cell r="AD1270" t="str">
            <v>I46</v>
          </cell>
          <cell r="AK1270">
            <v>47</v>
          </cell>
        </row>
        <row r="1271">
          <cell r="AD1271" t="str">
            <v>J46</v>
          </cell>
          <cell r="AK1271">
            <v>47</v>
          </cell>
        </row>
        <row r="1272">
          <cell r="AD1272" t="str">
            <v>K46</v>
          </cell>
          <cell r="AK1272">
            <v>47</v>
          </cell>
        </row>
        <row r="1273">
          <cell r="AD1273" t="str">
            <v>L46</v>
          </cell>
          <cell r="AK1273">
            <v>47</v>
          </cell>
        </row>
        <row r="1274">
          <cell r="AD1274" t="str">
            <v>M46</v>
          </cell>
          <cell r="AK1274">
            <v>47</v>
          </cell>
        </row>
        <row r="1275">
          <cell r="AD1275" t="str">
            <v>N46</v>
          </cell>
          <cell r="AK1275">
            <v>47</v>
          </cell>
        </row>
        <row r="1276">
          <cell r="AD1276" t="str">
            <v>O46</v>
          </cell>
          <cell r="AK1276">
            <v>47</v>
          </cell>
        </row>
        <row r="1277">
          <cell r="AD1277" t="str">
            <v>P46</v>
          </cell>
          <cell r="AK1277">
            <v>47</v>
          </cell>
        </row>
        <row r="1278">
          <cell r="AD1278" t="str">
            <v>Q46</v>
          </cell>
          <cell r="AK1278">
            <v>47</v>
          </cell>
        </row>
        <row r="1279">
          <cell r="AD1279" t="str">
            <v>R46</v>
          </cell>
          <cell r="AK1279">
            <v>47</v>
          </cell>
        </row>
        <row r="1280">
          <cell r="AD1280" t="str">
            <v>S46</v>
          </cell>
          <cell r="AK1280">
            <v>47</v>
          </cell>
        </row>
        <row r="1281">
          <cell r="AD1281" t="str">
            <v>T46</v>
          </cell>
          <cell r="AK1281">
            <v>47</v>
          </cell>
        </row>
        <row r="1282">
          <cell r="AD1282" t="str">
            <v>U46</v>
          </cell>
          <cell r="AK1282">
            <v>47</v>
          </cell>
        </row>
        <row r="1283">
          <cell r="AD1283" t="str">
            <v>V46</v>
          </cell>
          <cell r="AK1283">
            <v>47</v>
          </cell>
        </row>
        <row r="1284">
          <cell r="AD1284" t="str">
            <v>W46</v>
          </cell>
          <cell r="AK1284">
            <v>47</v>
          </cell>
        </row>
        <row r="1285">
          <cell r="AD1285" t="str">
            <v>X46</v>
          </cell>
          <cell r="AK1285">
            <v>47</v>
          </cell>
        </row>
        <row r="1286">
          <cell r="AD1286" t="str">
            <v>Y46</v>
          </cell>
          <cell r="AK1286">
            <v>47</v>
          </cell>
        </row>
        <row r="1287">
          <cell r="AD1287" t="str">
            <v>Z46</v>
          </cell>
          <cell r="AK1287">
            <v>53</v>
          </cell>
        </row>
        <row r="1288">
          <cell r="AD1288" t="str">
            <v>AA46</v>
          </cell>
          <cell r="AK1288">
            <v>53</v>
          </cell>
        </row>
        <row r="1289">
          <cell r="AD1289" t="str">
            <v>AB46</v>
          </cell>
          <cell r="AK1289">
            <v>53</v>
          </cell>
        </row>
        <row r="1290">
          <cell r="AD1290" t="str">
            <v>A47</v>
          </cell>
          <cell r="AK1290">
            <v>53</v>
          </cell>
        </row>
        <row r="1291">
          <cell r="AD1291" t="str">
            <v>B47</v>
          </cell>
          <cell r="AK1291">
            <v>47</v>
          </cell>
        </row>
        <row r="1292">
          <cell r="AD1292" t="str">
            <v>C47</v>
          </cell>
          <cell r="AK1292">
            <v>47</v>
          </cell>
        </row>
        <row r="1293">
          <cell r="AD1293" t="str">
            <v>D47</v>
          </cell>
          <cell r="AK1293">
            <v>47</v>
          </cell>
        </row>
        <row r="1294">
          <cell r="AD1294" t="str">
            <v>E47</v>
          </cell>
          <cell r="AK1294">
            <v>47</v>
          </cell>
        </row>
        <row r="1295">
          <cell r="AD1295" t="str">
            <v>F47</v>
          </cell>
          <cell r="AK1295">
            <v>47</v>
          </cell>
        </row>
        <row r="1296">
          <cell r="AD1296" t="str">
            <v>G47</v>
          </cell>
          <cell r="AK1296">
            <v>47</v>
          </cell>
        </row>
        <row r="1297">
          <cell r="AD1297" t="str">
            <v>H47</v>
          </cell>
          <cell r="AK1297">
            <v>47</v>
          </cell>
        </row>
        <row r="1298">
          <cell r="AD1298" t="str">
            <v>I47</v>
          </cell>
          <cell r="AK1298">
            <v>47</v>
          </cell>
        </row>
        <row r="1299">
          <cell r="AD1299" t="str">
            <v>J47</v>
          </cell>
          <cell r="AK1299">
            <v>47</v>
          </cell>
        </row>
        <row r="1300">
          <cell r="AD1300" t="str">
            <v>K47</v>
          </cell>
          <cell r="AK1300">
            <v>47</v>
          </cell>
        </row>
        <row r="1301">
          <cell r="AD1301" t="str">
            <v>L47</v>
          </cell>
          <cell r="AK1301">
            <v>47</v>
          </cell>
        </row>
        <row r="1302">
          <cell r="AD1302" t="str">
            <v>M47</v>
          </cell>
          <cell r="AK1302">
            <v>47</v>
          </cell>
        </row>
        <row r="1303">
          <cell r="AD1303" t="str">
            <v>N47</v>
          </cell>
          <cell r="AK1303">
            <v>47</v>
          </cell>
        </row>
        <row r="1304">
          <cell r="AD1304" t="str">
            <v>O47</v>
          </cell>
          <cell r="AK1304">
            <v>47</v>
          </cell>
        </row>
        <row r="1305">
          <cell r="AD1305" t="str">
            <v>P47</v>
          </cell>
          <cell r="AK1305">
            <v>47</v>
          </cell>
        </row>
        <row r="1306">
          <cell r="AD1306" t="str">
            <v>Q47</v>
          </cell>
          <cell r="AK1306">
            <v>47</v>
          </cell>
        </row>
        <row r="1307">
          <cell r="AD1307" t="str">
            <v>R47</v>
          </cell>
          <cell r="AK1307">
            <v>47</v>
          </cell>
        </row>
        <row r="1308">
          <cell r="AD1308" t="str">
            <v>S47</v>
          </cell>
          <cell r="AK1308">
            <v>47</v>
          </cell>
        </row>
        <row r="1309">
          <cell r="AD1309" t="str">
            <v>T47</v>
          </cell>
          <cell r="AK1309">
            <v>47</v>
          </cell>
        </row>
        <row r="1310">
          <cell r="AD1310" t="str">
            <v>U47</v>
          </cell>
          <cell r="AK1310">
            <v>47</v>
          </cell>
        </row>
        <row r="1311">
          <cell r="AD1311" t="str">
            <v>V47</v>
          </cell>
          <cell r="AK1311">
            <v>47</v>
          </cell>
        </row>
        <row r="1312">
          <cell r="AD1312" t="str">
            <v>W47</v>
          </cell>
          <cell r="AK1312">
            <v>47</v>
          </cell>
        </row>
        <row r="1313">
          <cell r="AD1313" t="str">
            <v>X47</v>
          </cell>
          <cell r="AK1313">
            <v>47</v>
          </cell>
        </row>
        <row r="1314">
          <cell r="AD1314" t="str">
            <v>Y47</v>
          </cell>
          <cell r="AK1314">
            <v>47</v>
          </cell>
        </row>
        <row r="1315">
          <cell r="AD1315" t="str">
            <v>Z47</v>
          </cell>
          <cell r="AK1315">
            <v>53</v>
          </cell>
        </row>
        <row r="1316">
          <cell r="AD1316" t="str">
            <v>AA47</v>
          </cell>
          <cell r="AK1316">
            <v>53</v>
          </cell>
        </row>
        <row r="1317">
          <cell r="AD1317" t="str">
            <v>AB47</v>
          </cell>
          <cell r="AK1317">
            <v>53</v>
          </cell>
        </row>
        <row r="1318">
          <cell r="AD1318" t="str">
            <v>A48</v>
          </cell>
          <cell r="AK1318">
            <v>53</v>
          </cell>
        </row>
        <row r="1319">
          <cell r="AD1319" t="str">
            <v>B48</v>
          </cell>
          <cell r="AK1319">
            <v>47</v>
          </cell>
        </row>
        <row r="1320">
          <cell r="AD1320" t="str">
            <v>C48</v>
          </cell>
          <cell r="AK1320">
            <v>47</v>
          </cell>
        </row>
        <row r="1321">
          <cell r="AD1321" t="str">
            <v>D48</v>
          </cell>
          <cell r="AK1321">
            <v>47</v>
          </cell>
        </row>
        <row r="1322">
          <cell r="AD1322" t="str">
            <v>E48</v>
          </cell>
          <cell r="AK1322">
            <v>47</v>
          </cell>
        </row>
        <row r="1323">
          <cell r="AD1323" t="str">
            <v>F48</v>
          </cell>
          <cell r="AK1323">
            <v>47</v>
          </cell>
        </row>
        <row r="1324">
          <cell r="AD1324" t="str">
            <v>G48</v>
          </cell>
          <cell r="AK1324">
            <v>47</v>
          </cell>
        </row>
        <row r="1325">
          <cell r="AD1325" t="str">
            <v>H48</v>
          </cell>
          <cell r="AK1325">
            <v>47</v>
          </cell>
        </row>
        <row r="1326">
          <cell r="AD1326" t="str">
            <v>I48</v>
          </cell>
          <cell r="AK1326">
            <v>47</v>
          </cell>
        </row>
        <row r="1327">
          <cell r="AD1327" t="str">
            <v>J48</v>
          </cell>
          <cell r="AK1327">
            <v>47</v>
          </cell>
        </row>
        <row r="1328">
          <cell r="AD1328" t="str">
            <v>K48</v>
          </cell>
          <cell r="AK1328">
            <v>47</v>
          </cell>
        </row>
        <row r="1329">
          <cell r="AD1329" t="str">
            <v>L48</v>
          </cell>
          <cell r="AK1329">
            <v>47</v>
          </cell>
        </row>
        <row r="1330">
          <cell r="AD1330" t="str">
            <v>M48</v>
          </cell>
          <cell r="AK1330">
            <v>47</v>
          </cell>
        </row>
        <row r="1331">
          <cell r="AD1331" t="str">
            <v>N48</v>
          </cell>
          <cell r="AK1331">
            <v>47</v>
          </cell>
        </row>
        <row r="1332">
          <cell r="AD1332" t="str">
            <v>O48</v>
          </cell>
          <cell r="AK1332">
            <v>47</v>
          </cell>
        </row>
        <row r="1333">
          <cell r="AD1333" t="str">
            <v>P48</v>
          </cell>
          <cell r="AK1333">
            <v>47</v>
          </cell>
        </row>
        <row r="1334">
          <cell r="AD1334" t="str">
            <v>Q48</v>
          </cell>
          <cell r="AK1334">
            <v>47</v>
          </cell>
        </row>
        <row r="1335">
          <cell r="AD1335" t="str">
            <v>R48</v>
          </cell>
          <cell r="AK1335">
            <v>47</v>
          </cell>
        </row>
        <row r="1336">
          <cell r="AD1336" t="str">
            <v>S48</v>
          </cell>
          <cell r="AK1336">
            <v>47</v>
          </cell>
        </row>
        <row r="1337">
          <cell r="AD1337" t="str">
            <v>T48</v>
          </cell>
          <cell r="AK1337">
            <v>47</v>
          </cell>
        </row>
        <row r="1338">
          <cell r="AD1338" t="str">
            <v>U48</v>
          </cell>
          <cell r="AK1338">
            <v>47</v>
          </cell>
        </row>
        <row r="1339">
          <cell r="AD1339" t="str">
            <v>V48</v>
          </cell>
          <cell r="AK1339">
            <v>47</v>
          </cell>
        </row>
        <row r="1340">
          <cell r="AD1340" t="str">
            <v>W48</v>
          </cell>
          <cell r="AK1340">
            <v>47</v>
          </cell>
        </row>
        <row r="1341">
          <cell r="AD1341" t="str">
            <v>X48</v>
          </cell>
          <cell r="AK1341">
            <v>47</v>
          </cell>
        </row>
        <row r="1342">
          <cell r="AD1342" t="str">
            <v>Y48</v>
          </cell>
          <cell r="AK1342">
            <v>47</v>
          </cell>
        </row>
        <row r="1343">
          <cell r="AD1343" t="str">
            <v>Z48</v>
          </cell>
          <cell r="AK1343">
            <v>53</v>
          </cell>
        </row>
        <row r="1344">
          <cell r="AD1344" t="str">
            <v>AA48</v>
          </cell>
          <cell r="AK1344">
            <v>53</v>
          </cell>
        </row>
        <row r="1345">
          <cell r="AD1345" t="str">
            <v>AB48</v>
          </cell>
          <cell r="AK1345">
            <v>53</v>
          </cell>
        </row>
        <row r="1346">
          <cell r="AD1346" t="str">
            <v>A49</v>
          </cell>
          <cell r="AK1346">
            <v>53</v>
          </cell>
        </row>
        <row r="1347">
          <cell r="AD1347" t="str">
            <v>B49</v>
          </cell>
          <cell r="AK1347">
            <v>47</v>
          </cell>
        </row>
        <row r="1348">
          <cell r="AD1348" t="str">
            <v>C49</v>
          </cell>
          <cell r="AK1348">
            <v>47</v>
          </cell>
        </row>
        <row r="1349">
          <cell r="AD1349" t="str">
            <v>D49</v>
          </cell>
          <cell r="AK1349">
            <v>47</v>
          </cell>
        </row>
        <row r="1350">
          <cell r="AD1350" t="str">
            <v>E49</v>
          </cell>
          <cell r="AK1350">
            <v>47</v>
          </cell>
        </row>
        <row r="1351">
          <cell r="AD1351" t="str">
            <v>F49</v>
          </cell>
          <cell r="AK1351">
            <v>47</v>
          </cell>
        </row>
        <row r="1352">
          <cell r="AD1352" t="str">
            <v>G49</v>
          </cell>
          <cell r="AK1352">
            <v>47</v>
          </cell>
        </row>
        <row r="1353">
          <cell r="AD1353" t="str">
            <v>H49</v>
          </cell>
          <cell r="AK1353">
            <v>47</v>
          </cell>
        </row>
        <row r="1354">
          <cell r="AD1354" t="str">
            <v>I49</v>
          </cell>
          <cell r="AK1354">
            <v>47</v>
          </cell>
        </row>
        <row r="1355">
          <cell r="AD1355" t="str">
            <v>J49</v>
          </cell>
          <cell r="AK1355">
            <v>47</v>
          </cell>
        </row>
        <row r="1356">
          <cell r="AD1356" t="str">
            <v>K49</v>
          </cell>
          <cell r="AK1356">
            <v>47</v>
          </cell>
        </row>
        <row r="1357">
          <cell r="AD1357" t="str">
            <v>L49</v>
          </cell>
          <cell r="AK1357">
            <v>47</v>
          </cell>
        </row>
        <row r="1358">
          <cell r="AD1358" t="str">
            <v>M49</v>
          </cell>
          <cell r="AK1358">
            <v>47</v>
          </cell>
        </row>
        <row r="1359">
          <cell r="AD1359" t="str">
            <v>N49</v>
          </cell>
          <cell r="AK1359">
            <v>47</v>
          </cell>
        </row>
        <row r="1360">
          <cell r="AD1360" t="str">
            <v>O49</v>
          </cell>
          <cell r="AK1360">
            <v>47</v>
          </cell>
        </row>
        <row r="1361">
          <cell r="AD1361" t="str">
            <v>P49</v>
          </cell>
          <cell r="AK1361">
            <v>47</v>
          </cell>
        </row>
        <row r="1362">
          <cell r="AD1362" t="str">
            <v>Q49</v>
          </cell>
          <cell r="AK1362">
            <v>47</v>
          </cell>
        </row>
        <row r="1363">
          <cell r="AD1363" t="str">
            <v>R49</v>
          </cell>
          <cell r="AK1363">
            <v>47</v>
          </cell>
        </row>
        <row r="1364">
          <cell r="AD1364" t="str">
            <v>S49</v>
          </cell>
          <cell r="AK1364">
            <v>47</v>
          </cell>
        </row>
        <row r="1365">
          <cell r="AD1365" t="str">
            <v>T49</v>
          </cell>
          <cell r="AK1365">
            <v>47</v>
          </cell>
        </row>
        <row r="1366">
          <cell r="AD1366" t="str">
            <v>U49</v>
          </cell>
          <cell r="AK1366">
            <v>47</v>
          </cell>
        </row>
        <row r="1367">
          <cell r="AD1367" t="str">
            <v>V49</v>
          </cell>
          <cell r="AK1367">
            <v>47</v>
          </cell>
        </row>
        <row r="1368">
          <cell r="AD1368" t="str">
            <v>W49</v>
          </cell>
          <cell r="AK1368">
            <v>47</v>
          </cell>
        </row>
        <row r="1369">
          <cell r="AD1369" t="str">
            <v>X49</v>
          </cell>
          <cell r="AK1369">
            <v>47</v>
          </cell>
        </row>
        <row r="1370">
          <cell r="AD1370" t="str">
            <v>Y49</v>
          </cell>
          <cell r="AK1370">
            <v>47</v>
          </cell>
        </row>
        <row r="1371">
          <cell r="AD1371" t="str">
            <v>Z49</v>
          </cell>
          <cell r="AK1371">
            <v>53</v>
          </cell>
        </row>
        <row r="1372">
          <cell r="AD1372" t="str">
            <v>AA49</v>
          </cell>
          <cell r="AK1372">
            <v>53</v>
          </cell>
        </row>
        <row r="1373">
          <cell r="AD1373" t="str">
            <v>AB49</v>
          </cell>
          <cell r="AK1373">
            <v>53</v>
          </cell>
        </row>
        <row r="1374">
          <cell r="AD1374" t="str">
            <v>A50</v>
          </cell>
          <cell r="AK1374">
            <v>53</v>
          </cell>
        </row>
        <row r="1375">
          <cell r="AD1375" t="str">
            <v>B50</v>
          </cell>
          <cell r="AK1375">
            <v>53</v>
          </cell>
        </row>
        <row r="1376">
          <cell r="AD1376" t="str">
            <v>C50</v>
          </cell>
          <cell r="AK1376">
            <v>53</v>
          </cell>
        </row>
        <row r="1377">
          <cell r="AD1377" t="str">
            <v>D50</v>
          </cell>
          <cell r="AK1377">
            <v>53</v>
          </cell>
        </row>
        <row r="1378">
          <cell r="AD1378" t="str">
            <v>E50</v>
          </cell>
          <cell r="AK1378">
            <v>53</v>
          </cell>
        </row>
        <row r="1379">
          <cell r="AD1379" t="str">
            <v>F50</v>
          </cell>
          <cell r="AK1379">
            <v>53</v>
          </cell>
        </row>
        <row r="1380">
          <cell r="AD1380" t="str">
            <v>G50</v>
          </cell>
          <cell r="AK1380">
            <v>53</v>
          </cell>
        </row>
        <row r="1381">
          <cell r="AD1381" t="str">
            <v>H50</v>
          </cell>
          <cell r="AK1381">
            <v>53</v>
          </cell>
        </row>
        <row r="1382">
          <cell r="AD1382" t="str">
            <v>I50</v>
          </cell>
          <cell r="AK1382">
            <v>53</v>
          </cell>
        </row>
        <row r="1383">
          <cell r="AD1383" t="str">
            <v>J50</v>
          </cell>
          <cell r="AK1383">
            <v>53</v>
          </cell>
        </row>
        <row r="1384">
          <cell r="AD1384" t="str">
            <v>K50</v>
          </cell>
          <cell r="AK1384">
            <v>53</v>
          </cell>
        </row>
        <row r="1385">
          <cell r="AD1385" t="str">
            <v>L50</v>
          </cell>
          <cell r="AK1385">
            <v>53</v>
          </cell>
        </row>
        <row r="1386">
          <cell r="AD1386" t="str">
            <v>M50</v>
          </cell>
          <cell r="AK1386">
            <v>53</v>
          </cell>
        </row>
        <row r="1387">
          <cell r="AD1387" t="str">
            <v>N50</v>
          </cell>
          <cell r="AK1387">
            <v>53</v>
          </cell>
        </row>
        <row r="1388">
          <cell r="AD1388" t="str">
            <v>O50</v>
          </cell>
          <cell r="AK1388">
            <v>53</v>
          </cell>
        </row>
        <row r="1389">
          <cell r="AD1389" t="str">
            <v>P50</v>
          </cell>
          <cell r="AK1389">
            <v>53</v>
          </cell>
        </row>
        <row r="1390">
          <cell r="AD1390" t="str">
            <v>Q50</v>
          </cell>
          <cell r="AK1390">
            <v>53</v>
          </cell>
        </row>
        <row r="1391">
          <cell r="AD1391" t="str">
            <v>R50</v>
          </cell>
          <cell r="AK1391">
            <v>53</v>
          </cell>
        </row>
        <row r="1392">
          <cell r="AD1392" t="str">
            <v>S50</v>
          </cell>
          <cell r="AK1392">
            <v>53</v>
          </cell>
        </row>
        <row r="1393">
          <cell r="AD1393" t="str">
            <v>T50</v>
          </cell>
          <cell r="AK1393">
            <v>53</v>
          </cell>
        </row>
        <row r="1394">
          <cell r="AD1394" t="str">
            <v>U50</v>
          </cell>
          <cell r="AK1394">
            <v>53</v>
          </cell>
        </row>
        <row r="1395">
          <cell r="AD1395" t="str">
            <v>V50</v>
          </cell>
          <cell r="AK1395">
            <v>53</v>
          </cell>
        </row>
        <row r="1396">
          <cell r="AD1396" t="str">
            <v>W50</v>
          </cell>
          <cell r="AK1396">
            <v>53</v>
          </cell>
        </row>
        <row r="1397">
          <cell r="AD1397" t="str">
            <v>X50</v>
          </cell>
          <cell r="AK1397">
            <v>53</v>
          </cell>
        </row>
        <row r="1398">
          <cell r="AD1398" t="str">
            <v>Y50</v>
          </cell>
          <cell r="AK1398">
            <v>53</v>
          </cell>
        </row>
        <row r="1399">
          <cell r="AD1399" t="str">
            <v>Z50</v>
          </cell>
          <cell r="AK1399">
            <v>53</v>
          </cell>
        </row>
        <row r="1400">
          <cell r="AD1400" t="str">
            <v>AA50</v>
          </cell>
          <cell r="AK1400">
            <v>53</v>
          </cell>
        </row>
        <row r="1401">
          <cell r="AD1401" t="str">
            <v>AB50</v>
          </cell>
          <cell r="AK1401">
            <v>53</v>
          </cell>
        </row>
        <row r="1402">
          <cell r="AD1402" t="str">
            <v>A51</v>
          </cell>
          <cell r="AK1402">
            <v>53</v>
          </cell>
        </row>
        <row r="1403">
          <cell r="AD1403" t="str">
            <v>B51</v>
          </cell>
          <cell r="AK1403">
            <v>53</v>
          </cell>
        </row>
        <row r="1404">
          <cell r="AD1404" t="str">
            <v>C51</v>
          </cell>
          <cell r="AK1404">
            <v>53</v>
          </cell>
        </row>
        <row r="1405">
          <cell r="AD1405" t="str">
            <v>D51</v>
          </cell>
          <cell r="AK1405">
            <v>53</v>
          </cell>
        </row>
        <row r="1406">
          <cell r="AD1406" t="str">
            <v>E51</v>
          </cell>
          <cell r="AK1406">
            <v>53</v>
          </cell>
        </row>
        <row r="1407">
          <cell r="AD1407" t="str">
            <v>F51</v>
          </cell>
          <cell r="AK1407">
            <v>53</v>
          </cell>
        </row>
        <row r="1408">
          <cell r="AD1408" t="str">
            <v>G51</v>
          </cell>
          <cell r="AK1408">
            <v>53</v>
          </cell>
        </row>
        <row r="1409">
          <cell r="AD1409" t="str">
            <v>H51</v>
          </cell>
          <cell r="AK1409">
            <v>53</v>
          </cell>
        </row>
        <row r="1410">
          <cell r="AD1410" t="str">
            <v>I51</v>
          </cell>
          <cell r="AK1410">
            <v>53</v>
          </cell>
        </row>
        <row r="1411">
          <cell r="AD1411" t="str">
            <v>J51</v>
          </cell>
          <cell r="AK1411">
            <v>53</v>
          </cell>
        </row>
        <row r="1412">
          <cell r="AD1412" t="str">
            <v>K51</v>
          </cell>
          <cell r="AK1412">
            <v>53</v>
          </cell>
        </row>
        <row r="1413">
          <cell r="AD1413" t="str">
            <v>L51</v>
          </cell>
          <cell r="AK1413">
            <v>53</v>
          </cell>
        </row>
        <row r="1414">
          <cell r="AD1414" t="str">
            <v>M51</v>
          </cell>
          <cell r="AK1414">
            <v>53</v>
          </cell>
        </row>
        <row r="1415">
          <cell r="AD1415" t="str">
            <v>N51</v>
          </cell>
          <cell r="AK1415">
            <v>53</v>
          </cell>
        </row>
        <row r="1416">
          <cell r="AD1416" t="str">
            <v>O51</v>
          </cell>
          <cell r="AK1416">
            <v>53</v>
          </cell>
        </row>
        <row r="1417">
          <cell r="AD1417" t="str">
            <v>P51</v>
          </cell>
          <cell r="AK1417">
            <v>53</v>
          </cell>
        </row>
        <row r="1418">
          <cell r="AD1418" t="str">
            <v>Q51</v>
          </cell>
          <cell r="AK1418">
            <v>53</v>
          </cell>
        </row>
        <row r="1419">
          <cell r="AD1419" t="str">
            <v>R51</v>
          </cell>
          <cell r="AK1419">
            <v>53</v>
          </cell>
        </row>
        <row r="1420">
          <cell r="AD1420" t="str">
            <v>S51</v>
          </cell>
          <cell r="AK1420">
            <v>53</v>
          </cell>
        </row>
        <row r="1421">
          <cell r="AD1421" t="str">
            <v>T51</v>
          </cell>
          <cell r="AK1421">
            <v>53</v>
          </cell>
        </row>
        <row r="1422">
          <cell r="AD1422" t="str">
            <v>U51</v>
          </cell>
          <cell r="AK1422">
            <v>53</v>
          </cell>
        </row>
        <row r="1423">
          <cell r="AD1423" t="str">
            <v>V51</v>
          </cell>
          <cell r="AK1423">
            <v>53</v>
          </cell>
        </row>
        <row r="1424">
          <cell r="AD1424" t="str">
            <v>W51</v>
          </cell>
          <cell r="AK1424">
            <v>53</v>
          </cell>
        </row>
        <row r="1425">
          <cell r="AD1425" t="str">
            <v>X51</v>
          </cell>
          <cell r="AK1425">
            <v>53</v>
          </cell>
        </row>
        <row r="1426">
          <cell r="AD1426" t="str">
            <v>Y51</v>
          </cell>
          <cell r="AK1426">
            <v>53</v>
          </cell>
        </row>
        <row r="1427">
          <cell r="AD1427" t="str">
            <v>Z51</v>
          </cell>
          <cell r="AK1427">
            <v>53</v>
          </cell>
        </row>
        <row r="1428">
          <cell r="AD1428" t="str">
            <v>AA51</v>
          </cell>
          <cell r="AK1428">
            <v>53</v>
          </cell>
        </row>
        <row r="1429">
          <cell r="AD1429" t="str">
            <v>AB51</v>
          </cell>
          <cell r="AK1429">
            <v>53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Keyboard Warm Up 1"/>
      <sheetName val="Keyboard Warm Up 2"/>
      <sheetName val="Results"/>
      <sheetName val="Grading"/>
      <sheetName val="BackgroundCalcs"/>
      <sheetName val="Output"/>
    </sheetNames>
    <sheetDataSet>
      <sheetData sheetId="0"/>
      <sheetData sheetId="1">
        <row r="1">
          <cell r="A1" t="str">
            <v>Keyboarding Warm Up</v>
          </cell>
        </row>
        <row r="7">
          <cell r="D7">
            <v>1</v>
          </cell>
          <cell r="G7"/>
          <cell r="AC7">
            <v>4</v>
          </cell>
          <cell r="BR7">
            <v>17</v>
          </cell>
          <cell r="CQ7">
            <v>18</v>
          </cell>
        </row>
        <row r="11">
          <cell r="T11"/>
          <cell r="AB11"/>
          <cell r="AE11"/>
          <cell r="AN11"/>
        </row>
        <row r="12">
          <cell r="BD12">
            <v>11</v>
          </cell>
          <cell r="BN12">
            <v>12</v>
          </cell>
        </row>
        <row r="16">
          <cell r="G16"/>
          <cell r="M16"/>
        </row>
        <row r="17">
          <cell r="AE17"/>
        </row>
        <row r="18">
          <cell r="BN18">
            <v>13</v>
          </cell>
        </row>
        <row r="21">
          <cell r="AE21"/>
        </row>
        <row r="23">
          <cell r="D23" t="str">
            <v>˅</v>
          </cell>
          <cell r="M23"/>
        </row>
        <row r="25">
          <cell r="AE25"/>
        </row>
        <row r="29">
          <cell r="S29"/>
        </row>
        <row r="30">
          <cell r="AH30">
            <v>7</v>
          </cell>
          <cell r="AY30">
            <v>8</v>
          </cell>
          <cell r="BE30">
            <v>14</v>
          </cell>
          <cell r="BK30">
            <v>15</v>
          </cell>
        </row>
        <row r="31">
          <cell r="BR31" t="str">
            <v>˄</v>
          </cell>
          <cell r="BS31">
            <v>22</v>
          </cell>
          <cell r="CP31">
            <v>21</v>
          </cell>
        </row>
        <row r="38">
          <cell r="S38"/>
          <cell r="AB38"/>
        </row>
        <row r="53">
          <cell r="D53">
            <v>2</v>
          </cell>
          <cell r="AC53">
            <v>3</v>
          </cell>
          <cell r="AH53">
            <v>6</v>
          </cell>
          <cell r="AX53">
            <v>5</v>
          </cell>
          <cell r="AY53">
            <v>9</v>
          </cell>
          <cell r="BD53">
            <v>10</v>
          </cell>
          <cell r="BR53">
            <v>16</v>
          </cell>
          <cell r="BS53">
            <v>23</v>
          </cell>
          <cell r="CP53">
            <v>20</v>
          </cell>
          <cell r="CQ53">
            <v>19</v>
          </cell>
        </row>
      </sheetData>
      <sheetData sheetId="2"/>
      <sheetData sheetId="3"/>
      <sheetData sheetId="4"/>
      <sheetData sheetId="5">
        <row r="2">
          <cell r="S2">
            <v>0</v>
          </cell>
        </row>
      </sheetData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structions"/>
      <sheetName val="Student Info"/>
      <sheetName val="Intro to Concept"/>
      <sheetName val="Market Benchmarking Data"/>
      <sheetName val="Case Questions"/>
      <sheetName val="Main Model"/>
      <sheetName val="Employee Detail Overview"/>
      <sheetName val="Grading"/>
      <sheetName val="Out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structions"/>
      <sheetName val="Unblock Guide"/>
      <sheetName val="Challenge"/>
      <sheetName val="Results"/>
      <sheetName val="BackgroundCalcs"/>
      <sheetName val="Grading Formulas"/>
      <sheetName val="Grading"/>
      <sheetName val="Output"/>
    </sheetNames>
    <sheetDataSet>
      <sheetData sheetId="0" refreshError="1"/>
      <sheetData sheetId="1" refreshError="1"/>
      <sheetData sheetId="2" refreshError="1"/>
      <sheetData sheetId="3">
        <row r="6">
          <cell r="C6">
            <v>9</v>
          </cell>
        </row>
      </sheetData>
      <sheetData sheetId="4">
        <row r="2">
          <cell r="B2" t="str">
            <v>Making Cents of Excel: Saving Towards A Goal</v>
          </cell>
        </row>
        <row r="8">
          <cell r="B8">
            <v>7</v>
          </cell>
        </row>
        <row r="38">
          <cell r="D38" t="str">
            <v>Hold on, I'm making it right now!</v>
          </cell>
        </row>
        <row r="41">
          <cell r="B41" t="str">
            <v>David Brown</v>
          </cell>
        </row>
      </sheetData>
      <sheetData sheetId="5" refreshError="1"/>
      <sheetData sheetId="6" refreshError="1"/>
      <sheetData sheetId="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Financial Statements 3 Q1"/>
      <sheetName val="Q2"/>
      <sheetName val="Q3"/>
      <sheetName val="Results"/>
      <sheetName val="BackgroundCalcs"/>
      <sheetName val="Grading Formulas"/>
      <sheetName val="Grading"/>
      <sheetName val="Outpu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ver"/>
      <sheetName val="Assumptions"/>
      <sheetName val="Section 1 Solution"/>
      <sheetName val="Section 2 Solution"/>
      <sheetName val="Section 3 Solution"/>
      <sheetName val="Section 4 Solution"/>
      <sheetName val="Q20 Solution"/>
      <sheetName val="Questions&amp;Answers"/>
    </sheetNames>
    <sheetDataSet>
      <sheetData sheetId="0"/>
      <sheetData sheetId="1"/>
      <sheetData sheetId="2">
        <row r="3">
          <cell r="B3" t="str">
            <v>Santa Monica</v>
          </cell>
          <cell r="E3">
            <v>1</v>
          </cell>
        </row>
        <row r="4">
          <cell r="B4" t="str">
            <v>Mid City</v>
          </cell>
          <cell r="E4">
            <v>13</v>
          </cell>
        </row>
        <row r="5">
          <cell r="B5" t="str">
            <v>Pomona</v>
          </cell>
          <cell r="E5">
            <v>42</v>
          </cell>
        </row>
        <row r="6">
          <cell r="B6" t="str">
            <v>Palm Springs</v>
          </cell>
          <cell r="E6">
            <v>111</v>
          </cell>
        </row>
        <row r="7">
          <cell r="B7" t="str">
            <v>Blythe</v>
          </cell>
          <cell r="E7">
            <v>243</v>
          </cell>
        </row>
        <row r="8">
          <cell r="B8" t="str">
            <v>Border</v>
          </cell>
          <cell r="E8">
            <v>246</v>
          </cell>
        </row>
        <row r="9">
          <cell r="B9" t="str">
            <v>Buckeye</v>
          </cell>
          <cell r="E9">
            <v>360</v>
          </cell>
        </row>
        <row r="10">
          <cell r="B10" t="str">
            <v>Goodyear</v>
          </cell>
          <cell r="E10">
            <v>372</v>
          </cell>
        </row>
        <row r="11">
          <cell r="B11" t="str">
            <v>Phoenix</v>
          </cell>
          <cell r="E11">
            <v>400</v>
          </cell>
        </row>
        <row r="12">
          <cell r="B12" t="str">
            <v>Casa Grande</v>
          </cell>
          <cell r="E12">
            <v>440</v>
          </cell>
        </row>
        <row r="13">
          <cell r="B13" t="str">
            <v>Tucson</v>
          </cell>
          <cell r="E13">
            <v>503</v>
          </cell>
        </row>
        <row r="14">
          <cell r="B14" t="str">
            <v>Border</v>
          </cell>
          <cell r="E14">
            <v>638</v>
          </cell>
        </row>
        <row r="15">
          <cell r="B15" t="str">
            <v>Lordsburg</v>
          </cell>
          <cell r="E15">
            <v>649</v>
          </cell>
        </row>
        <row r="16">
          <cell r="B16" t="str">
            <v>Las Cruces</v>
          </cell>
          <cell r="E16">
            <v>770</v>
          </cell>
        </row>
        <row r="17">
          <cell r="B17" t="str">
            <v>Border</v>
          </cell>
          <cell r="E17">
            <v>802</v>
          </cell>
        </row>
        <row r="18">
          <cell r="B18" t="str">
            <v>El Paso</v>
          </cell>
          <cell r="E18">
            <v>808</v>
          </cell>
        </row>
        <row r="19">
          <cell r="B19" t="str">
            <v>Fort Stockton</v>
          </cell>
          <cell r="E19">
            <v>1031</v>
          </cell>
        </row>
        <row r="20">
          <cell r="B20" t="str">
            <v>Sonora</v>
          </cell>
          <cell r="E20">
            <v>1183</v>
          </cell>
        </row>
        <row r="21">
          <cell r="B21" t="str">
            <v>San Antonio</v>
          </cell>
          <cell r="E21">
            <v>1362</v>
          </cell>
        </row>
        <row r="22">
          <cell r="B22" t="str">
            <v>Schulenburg</v>
          </cell>
          <cell r="E22">
            <v>1476</v>
          </cell>
        </row>
        <row r="23">
          <cell r="B23" t="str">
            <v>Houston</v>
          </cell>
          <cell r="E23">
            <v>1552</v>
          </cell>
        </row>
        <row r="24">
          <cell r="B24" t="str">
            <v>Beaumont</v>
          </cell>
          <cell r="E24">
            <v>1640</v>
          </cell>
        </row>
        <row r="25">
          <cell r="B25" t="str">
            <v>Border</v>
          </cell>
          <cell r="E25">
            <v>1681</v>
          </cell>
        </row>
        <row r="26">
          <cell r="B26" t="str">
            <v>Lake Charles</v>
          </cell>
          <cell r="E26">
            <v>1710</v>
          </cell>
        </row>
        <row r="27">
          <cell r="B27" t="str">
            <v>Baton Rouge</v>
          </cell>
          <cell r="E27">
            <v>1836</v>
          </cell>
        </row>
        <row r="28">
          <cell r="B28" t="str">
            <v>New Orleans</v>
          </cell>
          <cell r="E28">
            <v>1913</v>
          </cell>
        </row>
        <row r="29">
          <cell r="B29" t="str">
            <v>Border</v>
          </cell>
          <cell r="E29">
            <v>1955</v>
          </cell>
        </row>
        <row r="30">
          <cell r="B30" t="str">
            <v>Gulfport</v>
          </cell>
          <cell r="E30">
            <v>1986</v>
          </cell>
        </row>
        <row r="31">
          <cell r="B31" t="str">
            <v>Border</v>
          </cell>
          <cell r="E31">
            <v>2032</v>
          </cell>
        </row>
        <row r="32">
          <cell r="B32" t="str">
            <v>Mobile</v>
          </cell>
          <cell r="E32">
            <v>2049</v>
          </cell>
        </row>
        <row r="33">
          <cell r="B33" t="str">
            <v>Border</v>
          </cell>
          <cell r="E33">
            <v>2098</v>
          </cell>
        </row>
        <row r="34">
          <cell r="B34" t="str">
            <v>Tallahassee</v>
          </cell>
          <cell r="E34">
            <v>2294</v>
          </cell>
        </row>
        <row r="35">
          <cell r="B35" t="str">
            <v>Lake City</v>
          </cell>
          <cell r="E35">
            <v>2399</v>
          </cell>
        </row>
        <row r="36">
          <cell r="B36" t="str">
            <v>Jacksonville</v>
          </cell>
          <cell r="E36">
            <v>2460</v>
          </cell>
        </row>
      </sheetData>
      <sheetData sheetId="3">
        <row r="1">
          <cell r="L1">
            <v>1314</v>
          </cell>
        </row>
      </sheetData>
      <sheetData sheetId="4">
        <row r="9">
          <cell r="K9">
            <v>0.8</v>
          </cell>
        </row>
      </sheetData>
      <sheetData sheetId="5">
        <row r="8">
          <cell r="E8">
            <v>0.38431372549019588</v>
          </cell>
        </row>
      </sheetData>
      <sheetData sheetId="6">
        <row r="4">
          <cell r="E4">
            <v>66</v>
          </cell>
        </row>
      </sheetData>
      <sheetData sheetId="7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ShortcutChallenge"/>
      <sheetName val="Results"/>
      <sheetName val="Grading"/>
      <sheetName val="BackgroundCalcs"/>
      <sheetName val="Output"/>
    </sheetNames>
    <sheetDataSet>
      <sheetData sheetId="0"/>
      <sheetData sheetId="1"/>
      <sheetData sheetId="2"/>
      <sheetData sheetId="3"/>
      <sheetData sheetId="4">
        <row r="5">
          <cell r="D5" t="str">
            <v>Shortcut Warm Up</v>
          </cell>
        </row>
        <row r="8">
          <cell r="D8" t="str">
            <v>12341234</v>
          </cell>
        </row>
        <row r="11">
          <cell r="D11" t="str">
            <v>asdf</v>
          </cell>
        </row>
        <row r="14">
          <cell r="D14">
            <v>1</v>
          </cell>
        </row>
        <row r="17">
          <cell r="F17">
            <v>14</v>
          </cell>
          <cell r="G17" t="e">
            <v>#N/A</v>
          </cell>
        </row>
        <row r="20">
          <cell r="F20">
            <v>38008</v>
          </cell>
        </row>
      </sheetData>
      <sheetData sheetId="5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structions"/>
      <sheetName val="Unblock Guide"/>
      <sheetName val="Keyboarding Challenge"/>
      <sheetName val="BackgroundCalcs"/>
      <sheetName val="Results"/>
      <sheetName val="Grading"/>
      <sheetName val="Output"/>
      <sheetName val="Sheet4"/>
    </sheetNames>
    <sheetDataSet>
      <sheetData sheetId="0"/>
      <sheetData sheetId="1"/>
      <sheetData sheetId="2">
        <row r="103">
          <cell r="V103" t="str">
            <v>-------</v>
          </cell>
        </row>
      </sheetData>
      <sheetData sheetId="3">
        <row r="2">
          <cell r="F2">
            <v>45029.411990740744</v>
          </cell>
        </row>
        <row r="50">
          <cell r="D50" t="str">
            <v>-------</v>
          </cell>
        </row>
        <row r="51">
          <cell r="D51" t="str">
            <v>XXXXX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eyboard Exercise 1"/>
      <sheetName val="Keyboard Exercise 2"/>
      <sheetName val="Keyboard Exercise 3"/>
      <sheetName val="Keyboard Exercise 4"/>
      <sheetName val="calc"/>
      <sheetName val="Results"/>
    </sheetNames>
    <sheetDataSet>
      <sheetData sheetId="0"/>
      <sheetData sheetId="1"/>
      <sheetData sheetId="2"/>
      <sheetData sheetId="3" refreshError="1"/>
      <sheetData sheetId="4">
        <row r="3">
          <cell r="G3">
            <v>44127.436469907407</v>
          </cell>
        </row>
        <row r="4">
          <cell r="D4" t="b">
            <v>1</v>
          </cell>
        </row>
        <row r="5">
          <cell r="D5" t="b">
            <v>1</v>
          </cell>
        </row>
        <row r="6">
          <cell r="D6" t="b">
            <v>1</v>
          </cell>
          <cell r="G6">
            <v>-44127.436469907407</v>
          </cell>
        </row>
        <row r="7">
          <cell r="D7" t="b">
            <v>1</v>
          </cell>
        </row>
        <row r="8">
          <cell r="D8" t="b">
            <v>1</v>
          </cell>
        </row>
        <row r="9">
          <cell r="D9" t="b">
            <v>1</v>
          </cell>
        </row>
        <row r="10">
          <cell r="D10" t="b">
            <v>1</v>
          </cell>
        </row>
        <row r="11">
          <cell r="D11" t="b">
            <v>1</v>
          </cell>
        </row>
        <row r="12">
          <cell r="D12" t="b">
            <v>1</v>
          </cell>
        </row>
        <row r="13">
          <cell r="D13" t="b">
            <v>1</v>
          </cell>
        </row>
        <row r="14">
          <cell r="D14" t="b">
            <v>1</v>
          </cell>
        </row>
        <row r="15">
          <cell r="D15" t="b">
            <v>1</v>
          </cell>
        </row>
        <row r="16">
          <cell r="D16" t="b">
            <v>1</v>
          </cell>
        </row>
        <row r="17">
          <cell r="D17" t="b">
            <v>1</v>
          </cell>
        </row>
        <row r="18">
          <cell r="D18" t="b">
            <v>1</v>
          </cell>
        </row>
        <row r="19">
          <cell r="D19" t="b">
            <v>1</v>
          </cell>
        </row>
        <row r="20">
          <cell r="D20" t="b">
            <v>1</v>
          </cell>
        </row>
        <row r="21">
          <cell r="D21" t="b">
            <v>1</v>
          </cell>
        </row>
      </sheetData>
      <sheetData sheetId="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2"/>
      <sheetName val="Did you know"/>
      <sheetName val="Fixing Annoyances Full Menus"/>
      <sheetName val="Fixing Annoyances PT Formulas"/>
      <sheetName val="Custom Numeric Formatting"/>
      <sheetName val="Conditional Formatting Tricks"/>
      <sheetName val="Dynamic Ranges"/>
      <sheetName val="Dynamic Ranges and Charts"/>
      <sheetName val="Charts with Custom Symbols"/>
      <sheetName val="Creating Simple UIs"/>
    </sheetNames>
    <sheetDataSet>
      <sheetData sheetId="0"/>
      <sheetData sheetId="1"/>
      <sheetData sheetId="2"/>
      <sheetData sheetId="3"/>
      <sheetData sheetId="4"/>
      <sheetData sheetId="5"/>
      <sheetData sheetId="6">
        <row r="5">
          <cell r="B5" t="str">
            <v>Name</v>
          </cell>
        </row>
      </sheetData>
      <sheetData sheetId="7">
        <row r="5">
          <cell r="B5" t="str">
            <v>Name</v>
          </cell>
        </row>
        <row r="30">
          <cell r="D30">
            <v>14</v>
          </cell>
        </row>
      </sheetData>
      <sheetData sheetId="8"/>
      <sheetData sheetId="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irst"/>
      <sheetName val="Grading"/>
      <sheetName val="Second"/>
      <sheetName val="calc"/>
      <sheetName val="Results"/>
      <sheetName val="Output"/>
    </sheetNames>
    <sheetDataSet>
      <sheetData sheetId="0">
        <row r="3">
          <cell r="B3" t="str">
            <v>Start here</v>
          </cell>
        </row>
      </sheetData>
      <sheetData sheetId="1"/>
      <sheetData sheetId="2">
        <row r="1">
          <cell r="A1" t="str">
            <v>H</v>
          </cell>
        </row>
      </sheetData>
      <sheetData sheetId="3">
        <row r="3">
          <cell r="F3">
            <v>0</v>
          </cell>
        </row>
        <row r="7">
          <cell r="G7">
            <v>35.000000009313226</v>
          </cell>
        </row>
      </sheetData>
      <sheetData sheetId="4"/>
      <sheetData sheetId="5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structions"/>
      <sheetName val="Case Details"/>
      <sheetName val="Sales Data"/>
      <sheetName val="Commission Calculator 1"/>
      <sheetName val="Commission Calculator 2"/>
      <sheetName val="Team Commissions"/>
      <sheetName val="Timed Results"/>
      <sheetName val="Question Results"/>
      <sheetName val="BackgroundCalcs"/>
      <sheetName val="Output"/>
      <sheetName val="Grading Formulas"/>
      <sheetName val="Grad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">
          <cell r="C6">
            <v>27</v>
          </cell>
        </row>
      </sheetData>
      <sheetData sheetId="8">
        <row r="2">
          <cell r="D2">
            <v>44221.658252314817</v>
          </cell>
        </row>
        <row r="26">
          <cell r="B26">
            <v>27</v>
          </cell>
        </row>
      </sheetData>
      <sheetData sheetId="9"/>
      <sheetData sheetId="10"/>
      <sheetData sheetId="1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ortcutChallenge"/>
      <sheetName val="Results"/>
      <sheetName val="calc"/>
      <sheetName val="log"/>
    </sheetNames>
    <sheetDataSet>
      <sheetData sheetId="0" refreshError="1"/>
      <sheetData sheetId="1" refreshError="1"/>
      <sheetData sheetId="2">
        <row r="11">
          <cell r="B11">
            <v>-251732499.72570854</v>
          </cell>
        </row>
      </sheetData>
      <sheetData sheetId="3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Maciej Kopczyński" id="{8FA3AE61-F002-4E36-A54B-915847E21567}" userId="29f448ec057303af" providerId="Windows Live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96A8C1A-4CC4-41E8-89AF-F437EEC63EAE}" name="tblStocks2022" displayName="tblStocks2022" ref="D2:I8826" totalsRowShown="0" headerRowDxfId="10" tableBorderDxfId="9">
  <autoFilter ref="D2:I8826" xr:uid="{496A8C1A-4CC4-41E8-89AF-F437EEC63EAE}"/>
  <tableColumns count="6">
    <tableColumn id="1" xr3:uid="{7D2D7B0F-BB21-41C9-A198-8E98916D5A01}" name="Ticker"/>
    <tableColumn id="2" xr3:uid="{AF11AE3C-E583-4F8D-AFB6-91093201FD5E}" name="Company Name"/>
    <tableColumn id="3" xr3:uid="{37610909-EB55-4ABC-93BF-9B89017607C8}" name="State"/>
    <tableColumn id="4" xr3:uid="{9EFEED47-3B9C-4F95-8455-427C8CD186A6}" name="Shares Outstanding" dataDxfId="8" dataCellStyle="Dziesiętny"/>
    <tableColumn id="5" xr3:uid="{9C225AFC-E8D2-4DAF-A54B-F0E82584916D}" name="Price ($)" dataDxfId="7"/>
    <tableColumn id="6" xr3:uid="{871EB8B4-9AF8-4AE5-B414-850EF68FB91B}" name="Is an investible security?" dataDxfId="0" dataCellStyle="Dziesiętny">
      <calculatedColumnFormula>NOT(ISERROR(_xlfn.XLOOKUP(tblStocks2022[[#This Row],[Ticker]],tblTickers[Ticker],tblTickers[Ticker],NA(),0,1)))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910D6E4-6A04-4570-BCE2-C0B3A3BD8DD4}" name="tblStocks2023" displayName="tblStocks2023" ref="K2:L7867" totalsRowShown="0" tableBorderDxfId="6">
  <autoFilter ref="K2:L7867" xr:uid="{C910D6E4-6A04-4570-BCE2-C0B3A3BD8DD4}"/>
  <tableColumns count="2">
    <tableColumn id="1" xr3:uid="{900D0F3D-C367-4C93-BE57-93DCBC1E677A}" name="Ticker"/>
    <tableColumn id="2" xr3:uid="{00BD79AA-B25C-44CD-A830-1DC46E86DDEC}" name="Price ($)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DDC4572-FDCD-4B99-B751-C6C016535682}" name="tblDividends2023" displayName="tblDividends2023" ref="O2:P4440" totalsRowShown="0" tableBorderDxfId="4">
  <autoFilter ref="O2:P4440" xr:uid="{DDDC4572-FDCD-4B99-B751-C6C016535682}"/>
  <tableColumns count="2">
    <tableColumn id="1" xr3:uid="{93B54B57-C5E5-422F-8B83-07BEC8EDA892}" name="Ticker"/>
    <tableColumn id="2" xr3:uid="{0284AE11-3206-474F-A872-A4265C1C7D9A}" name="Dividends ($)" dataDxfId="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66D7499-9EB8-4BB5-AA32-2F47DDB29C98}" name="tblTickers" displayName="tblTickers" ref="A2:A436" totalsRowShown="0" headerRowDxfId="2" tableBorderDxfId="1">
  <autoFilter ref="A2:A436" xr:uid="{866D7499-9EB8-4BB5-AA32-2F47DDB29C98}"/>
  <tableColumns count="1">
    <tableColumn id="1" xr3:uid="{510A053D-61D2-4DF3-8DC0-D900E099353E}" name="Tick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Pakiet Office 2007–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 2007–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 2007–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E155" dT="2024-10-23T17:08:16.00" personId="{8FA3AE61-F002-4E36-A54B-915847E21567}" id="{A8A5E3B9-1D70-4E75-B9D2-AA93DBDC27A7}">
    <text>Not all the stocks pay dividends.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56F16-82FB-472D-8EF0-0A25AF06FC50}">
  <sheetPr>
    <tabColor theme="4" tint="0.79998168889431442"/>
  </sheetPr>
  <dimension ref="A1:XX1000"/>
  <sheetViews>
    <sheetView showGridLines="0" tabSelected="1" topLeftCell="A2" zoomScale="94" zoomScaleNormal="100" zoomScaleSheetLayoutView="100" workbookViewId="0">
      <selection activeCell="E30" sqref="E30"/>
    </sheetView>
  </sheetViews>
  <sheetFormatPr defaultColWidth="8.85546875" defaultRowHeight="15" x14ac:dyDescent="0.25"/>
  <cols>
    <col min="1" max="1" width="3.42578125" style="2" customWidth="1"/>
    <col min="2" max="2" width="20.28515625" style="7" customWidth="1"/>
    <col min="3" max="3" width="14.28515625" style="7" customWidth="1"/>
    <col min="4" max="4" width="12.5703125" style="7" customWidth="1"/>
    <col min="5" max="5" width="28.140625" style="7" customWidth="1"/>
    <col min="6" max="6" width="7.28515625" style="7" customWidth="1"/>
    <col min="7" max="9" width="11.5703125" style="7" customWidth="1"/>
    <col min="10" max="26" width="11.5703125" style="2" customWidth="1"/>
    <col min="27" max="27" width="8.5703125" style="2" customWidth="1"/>
    <col min="28" max="28" width="15.140625" style="2" customWidth="1"/>
    <col min="29" max="29" width="27.42578125" style="2" customWidth="1"/>
    <col min="30" max="30" width="43" style="2" bestFit="1" customWidth="1"/>
    <col min="31" max="31" width="8.5703125" style="2" customWidth="1"/>
    <col min="32" max="32" width="13" style="2" customWidth="1"/>
    <col min="33" max="38" width="8.5703125" style="2" customWidth="1"/>
    <col min="39" max="39" width="11.7109375" style="2" customWidth="1"/>
    <col min="40" max="40" width="12" style="2" bestFit="1" customWidth="1"/>
    <col min="41" max="41" width="9.5703125" style="2" bestFit="1" customWidth="1"/>
    <col min="42" max="42" width="9.7109375" style="2" bestFit="1" customWidth="1"/>
    <col min="43" max="54" width="8.5703125" style="2" customWidth="1"/>
    <col min="55" max="55" width="11.42578125" style="2" customWidth="1"/>
    <col min="56" max="65" width="8.5703125" style="2" customWidth="1"/>
    <col min="66" max="66" width="13.85546875" style="2" customWidth="1"/>
    <col min="67" max="86" width="8.5703125" style="2" customWidth="1"/>
    <col min="87" max="87" width="10" style="2" customWidth="1"/>
    <col min="88" max="245" width="8.5703125" style="2" customWidth="1"/>
    <col min="246" max="518" width="8.5703125" style="5" customWidth="1"/>
    <col min="519" max="2526" width="8.85546875" style="5"/>
    <col min="2527" max="2527" width="10.7109375" style="5" customWidth="1"/>
    <col min="2528" max="2528" width="8.85546875" style="5"/>
    <col min="2529" max="2529" width="11.7109375" style="5" customWidth="1"/>
    <col min="2530" max="16384" width="8.85546875" style="5"/>
  </cols>
  <sheetData>
    <row r="1" spans="1:245" ht="14.65" customHeight="1" x14ac:dyDescent="0.25">
      <c r="B1" s="2"/>
      <c r="C1" s="2"/>
      <c r="D1" s="2"/>
      <c r="E1" s="2"/>
      <c r="F1" s="2"/>
      <c r="G1" s="2"/>
      <c r="H1" s="2"/>
      <c r="I1" s="2"/>
      <c r="AC1" s="3"/>
      <c r="AD1" s="3"/>
      <c r="AE1" s="3"/>
      <c r="AF1" s="4"/>
      <c r="AG1" s="4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</row>
    <row r="2" spans="1:245" customFormat="1" ht="38.450000000000003" customHeight="1" x14ac:dyDescent="0.25">
      <c r="A2" s="2"/>
    </row>
    <row r="3" spans="1:245" ht="16.149999999999999" customHeight="1" x14ac:dyDescent="0.25">
      <c r="B3" s="2"/>
      <c r="C3" s="2"/>
      <c r="D3" s="2"/>
      <c r="E3" s="2"/>
      <c r="F3" s="2"/>
      <c r="G3" s="2"/>
      <c r="H3" s="2"/>
      <c r="I3" s="2"/>
      <c r="P3" s="6"/>
      <c r="Q3" s="7"/>
      <c r="R3" s="7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</row>
    <row r="4" spans="1:245" ht="28.15" customHeight="1" x14ac:dyDescent="0.25">
      <c r="B4" s="2"/>
      <c r="C4" s="2"/>
      <c r="D4" s="2"/>
      <c r="E4" s="2"/>
      <c r="F4" s="2"/>
      <c r="G4" s="2"/>
      <c r="H4" s="2"/>
      <c r="I4" s="2"/>
      <c r="P4" s="6"/>
      <c r="Q4" s="7"/>
      <c r="R4" s="7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</row>
    <row r="5" spans="1:245" ht="21.6" customHeight="1" x14ac:dyDescent="0.25">
      <c r="B5" s="2"/>
      <c r="C5" s="2"/>
      <c r="D5" s="2"/>
      <c r="E5" s="2"/>
      <c r="F5" s="2"/>
      <c r="G5" s="2"/>
      <c r="H5" s="2"/>
      <c r="I5" s="2"/>
      <c r="P5" s="6"/>
      <c r="Q5" s="7"/>
      <c r="R5" s="7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</row>
    <row r="6" spans="1:245" ht="21.6" customHeight="1" x14ac:dyDescent="0.25">
      <c r="B6" s="2"/>
      <c r="C6" s="2"/>
      <c r="D6" s="2"/>
      <c r="E6" s="2"/>
      <c r="F6" s="2"/>
      <c r="G6" s="2"/>
      <c r="H6" s="2"/>
      <c r="I6" s="2"/>
      <c r="P6" s="6"/>
      <c r="Q6" s="7"/>
      <c r="R6" s="7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</row>
    <row r="7" spans="1:245" ht="21.6" customHeight="1" x14ac:dyDescent="0.25">
      <c r="B7" s="2"/>
      <c r="C7" s="2"/>
      <c r="D7" s="2"/>
      <c r="E7" s="2"/>
      <c r="F7" s="2"/>
      <c r="G7" s="2"/>
      <c r="H7" s="2"/>
      <c r="I7" s="2"/>
      <c r="P7" s="6"/>
      <c r="Q7" s="7"/>
      <c r="R7" s="7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</row>
    <row r="8" spans="1:245" ht="21.6" customHeight="1" x14ac:dyDescent="0.25">
      <c r="B8" s="2"/>
      <c r="C8" s="2"/>
      <c r="D8" s="2"/>
      <c r="E8" s="2"/>
      <c r="F8" s="2"/>
      <c r="G8" s="2"/>
      <c r="H8" s="2"/>
      <c r="I8" s="2"/>
      <c r="P8" s="6"/>
      <c r="Q8" s="7"/>
      <c r="R8" s="7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</row>
    <row r="9" spans="1:245" ht="29.25" customHeight="1" x14ac:dyDescent="0.25">
      <c r="B9" s="2"/>
      <c r="C9" s="2"/>
      <c r="D9" s="2"/>
      <c r="E9" s="2"/>
      <c r="F9" s="2"/>
      <c r="G9" s="2"/>
      <c r="H9" s="2"/>
      <c r="I9" s="2"/>
      <c r="P9" s="6"/>
      <c r="Q9" s="7"/>
      <c r="R9" s="7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</row>
    <row r="10" spans="1:245" ht="21.6" customHeight="1" x14ac:dyDescent="0.25">
      <c r="B10" s="2"/>
      <c r="C10" s="2"/>
      <c r="D10" s="2"/>
      <c r="E10" s="2"/>
      <c r="F10" s="2"/>
      <c r="G10" s="2"/>
      <c r="H10" s="2"/>
      <c r="I10" s="2"/>
      <c r="J10"/>
      <c r="K10"/>
      <c r="L10"/>
      <c r="AC10" s="2" t="s">
        <v>12863</v>
      </c>
      <c r="AD10" s="2" t="s">
        <v>12864</v>
      </c>
      <c r="AE10" s="2" t="s">
        <v>15368</v>
      </c>
      <c r="AF10" s="2">
        <v>296072000</v>
      </c>
      <c r="AG10" s="2">
        <v>149.65</v>
      </c>
      <c r="AH10" s="2" t="b">
        <v>1</v>
      </c>
      <c r="AK10" s="2" t="s">
        <v>11055</v>
      </c>
      <c r="AL10" s="5" t="s">
        <v>11056</v>
      </c>
      <c r="AM10" s="5" t="s">
        <v>15373</v>
      </c>
      <c r="AN10" s="5">
        <v>18981000</v>
      </c>
      <c r="AO10" s="5">
        <v>2466.1799999999998</v>
      </c>
      <c r="AP10" s="5" t="b">
        <v>1</v>
      </c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</row>
    <row r="11" spans="1:245" ht="13.15" customHeight="1" x14ac:dyDescent="0.25">
      <c r="B11" s="2"/>
      <c r="C11" s="2"/>
      <c r="D11" s="2"/>
      <c r="E11" s="2"/>
      <c r="F11" s="2"/>
      <c r="G11" s="2"/>
      <c r="H11" s="2"/>
      <c r="I11" s="2"/>
      <c r="P11"/>
      <c r="AC11" s="2" t="s">
        <v>6834</v>
      </c>
      <c r="AD11" s="2" t="s">
        <v>6835</v>
      </c>
      <c r="AE11" s="2" t="s">
        <v>14201</v>
      </c>
      <c r="AF11" s="2">
        <v>650642000</v>
      </c>
      <c r="AG11" s="2">
        <v>12.72</v>
      </c>
      <c r="AH11" s="2" t="b">
        <v>1</v>
      </c>
      <c r="AK11" s="2" t="s">
        <v>11649</v>
      </c>
      <c r="AL11" s="5" t="s">
        <v>11650</v>
      </c>
      <c r="AM11" s="5" t="s">
        <v>15373</v>
      </c>
      <c r="AN11" s="5">
        <v>119990000</v>
      </c>
      <c r="AO11" s="5">
        <v>81.44</v>
      </c>
      <c r="AP11" s="5" t="b">
        <v>1</v>
      </c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</row>
    <row r="12" spans="1:245" ht="30" customHeight="1" x14ac:dyDescent="0.25">
      <c r="B12" s="2"/>
      <c r="C12" s="2"/>
      <c r="D12" s="2"/>
      <c r="E12" s="2"/>
      <c r="F12" s="2"/>
      <c r="G12" s="2"/>
      <c r="H12" s="2"/>
      <c r="I12" s="2"/>
      <c r="P12"/>
      <c r="AC12" s="2" t="s">
        <v>13278</v>
      </c>
      <c r="AD12" s="2" t="s">
        <v>13279</v>
      </c>
      <c r="AE12" s="2" t="s">
        <v>9954</v>
      </c>
      <c r="AF12" s="2">
        <v>59254000</v>
      </c>
      <c r="AG12" s="2">
        <v>147.03</v>
      </c>
      <c r="AH12" s="2" t="b">
        <v>1</v>
      </c>
      <c r="AK12" s="2" t="s">
        <v>10525</v>
      </c>
      <c r="AL12" s="5" t="s">
        <v>10526</v>
      </c>
      <c r="AM12" s="5" t="s">
        <v>15373</v>
      </c>
      <c r="AN12" s="5">
        <v>252397000</v>
      </c>
      <c r="AO12" s="5">
        <v>173.2</v>
      </c>
      <c r="AP12" s="5" t="b">
        <v>1</v>
      </c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</row>
    <row r="13" spans="1:245" ht="18" customHeight="1" x14ac:dyDescent="0.25">
      <c r="B13" s="79" t="s">
        <v>15518</v>
      </c>
      <c r="C13" s="80"/>
      <c r="D13" s="80"/>
      <c r="E13" s="80"/>
      <c r="F13" s="80"/>
      <c r="G13" s="80"/>
      <c r="H13" s="80"/>
      <c r="I13" s="80"/>
      <c r="J13" s="80"/>
      <c r="K13" s="80"/>
      <c r="L13" s="81"/>
      <c r="U13" s="5"/>
      <c r="X13" s="8"/>
      <c r="Y13" s="8"/>
      <c r="Z13" s="8"/>
      <c r="AA13" s="8"/>
      <c r="AB13" s="8"/>
      <c r="AC13" s="8" t="s">
        <v>1591</v>
      </c>
      <c r="AD13" s="3" t="s">
        <v>1592</v>
      </c>
      <c r="AE13" s="3" t="s">
        <v>15368</v>
      </c>
      <c r="AF13" s="4">
        <v>15842407000</v>
      </c>
      <c r="AG13" s="4">
        <v>129.93</v>
      </c>
      <c r="AH13" s="5" t="b">
        <v>1</v>
      </c>
      <c r="AI13" s="5"/>
      <c r="AJ13" s="5"/>
      <c r="AK13" s="5" t="s">
        <v>488</v>
      </c>
      <c r="AL13" s="5" t="s">
        <v>489</v>
      </c>
      <c r="AM13" s="5" t="s">
        <v>15373</v>
      </c>
      <c r="AN13" s="5">
        <v>282717000</v>
      </c>
      <c r="AO13" s="5">
        <v>239.96</v>
      </c>
      <c r="AP13" s="5" t="b">
        <v>1</v>
      </c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</row>
    <row r="14" spans="1:245" ht="16.149999999999999" customHeight="1" x14ac:dyDescent="0.25">
      <c r="B14" s="82" t="s">
        <v>15555</v>
      </c>
      <c r="C14" s="2"/>
      <c r="D14" s="2"/>
      <c r="E14" s="2"/>
      <c r="F14" s="2"/>
      <c r="G14" s="2"/>
      <c r="H14" s="2"/>
      <c r="I14" s="2"/>
      <c r="L14" s="83"/>
      <c r="AC14" s="2" t="s">
        <v>981</v>
      </c>
      <c r="AD14" s="2" t="s">
        <v>982</v>
      </c>
      <c r="AE14" s="2" t="s">
        <v>15375</v>
      </c>
      <c r="AF14" s="5">
        <v>1768481000</v>
      </c>
      <c r="AG14" s="5">
        <v>161.61000000000001</v>
      </c>
      <c r="AH14" s="5" t="b">
        <v>1</v>
      </c>
      <c r="AI14" s="5"/>
      <c r="AJ14" s="5"/>
      <c r="AK14" s="5" t="s">
        <v>11665</v>
      </c>
      <c r="AL14" s="5" t="s">
        <v>11666</v>
      </c>
      <c r="AM14" s="5" t="s">
        <v>15373</v>
      </c>
      <c r="AN14" s="5">
        <v>115477000</v>
      </c>
      <c r="AO14" s="5">
        <v>156.99</v>
      </c>
      <c r="AP14" s="5" t="b">
        <v>1</v>
      </c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</row>
    <row r="15" spans="1:245" ht="16.149999999999999" customHeight="1" x14ac:dyDescent="0.25">
      <c r="B15" s="82" t="s">
        <v>15519</v>
      </c>
      <c r="C15" s="2"/>
      <c r="D15" s="2"/>
      <c r="E15" s="2"/>
      <c r="F15" s="2"/>
      <c r="G15" s="2"/>
      <c r="H15" s="2"/>
      <c r="I15" s="2"/>
      <c r="L15" s="83"/>
      <c r="AC15" s="2" t="s">
        <v>11863</v>
      </c>
      <c r="AD15" s="2" t="s">
        <v>11864</v>
      </c>
      <c r="AE15" s="2" t="s">
        <v>15378</v>
      </c>
      <c r="AF15" s="5">
        <v>205669000</v>
      </c>
      <c r="AG15" s="5">
        <v>165.71</v>
      </c>
      <c r="AH15" s="5" t="b">
        <v>1</v>
      </c>
      <c r="AI15" s="5"/>
      <c r="AJ15" s="5"/>
      <c r="AK15" s="5" t="s">
        <v>11683</v>
      </c>
      <c r="AL15" s="5" t="s">
        <v>11684</v>
      </c>
      <c r="AM15" s="5" t="s">
        <v>15373</v>
      </c>
      <c r="AN15" s="5">
        <v>110251000</v>
      </c>
      <c r="AO15" s="5">
        <v>224.97</v>
      </c>
      <c r="AP15" s="5" t="b">
        <v>1</v>
      </c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</row>
    <row r="16" spans="1:245" ht="16.149999999999999" customHeight="1" x14ac:dyDescent="0.25">
      <c r="B16" s="82" t="s">
        <v>15563</v>
      </c>
      <c r="C16" s="2"/>
      <c r="D16" s="2"/>
      <c r="E16" s="2"/>
      <c r="F16" s="2"/>
      <c r="G16" s="2"/>
      <c r="H16" s="2"/>
      <c r="I16" s="2"/>
      <c r="L16" s="83"/>
      <c r="AC16" s="2" t="s">
        <v>6244</v>
      </c>
      <c r="AD16" s="2" t="s">
        <v>6245</v>
      </c>
      <c r="AE16" s="2" t="s">
        <v>15375</v>
      </c>
      <c r="AF16" s="5">
        <v>1743574000</v>
      </c>
      <c r="AG16" s="5">
        <v>109.79</v>
      </c>
      <c r="AH16" s="5" t="b">
        <v>1</v>
      </c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</row>
    <row r="17" spans="2:245" ht="16.149999999999999" customHeight="1" x14ac:dyDescent="0.25">
      <c r="B17" s="82" t="s">
        <v>15520</v>
      </c>
      <c r="C17" s="2"/>
      <c r="D17" s="2"/>
      <c r="E17" s="2"/>
      <c r="F17" s="2"/>
      <c r="G17" s="2"/>
      <c r="H17" s="2"/>
      <c r="I17" s="2"/>
      <c r="L17" s="83"/>
      <c r="AC17" s="2" t="s">
        <v>11943</v>
      </c>
      <c r="AD17" s="2" t="s">
        <v>11944</v>
      </c>
      <c r="AE17" s="2" t="s">
        <v>15382</v>
      </c>
      <c r="AF17" s="5">
        <v>370346000</v>
      </c>
      <c r="AG17" s="5">
        <v>62.78</v>
      </c>
      <c r="AH17" s="5" t="b">
        <v>1</v>
      </c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</row>
    <row r="18" spans="2:245" ht="16.149999999999999" customHeight="1" x14ac:dyDescent="0.25">
      <c r="B18" s="82" t="s">
        <v>15556</v>
      </c>
      <c r="C18" s="2"/>
      <c r="D18" s="2"/>
      <c r="E18" s="2"/>
      <c r="F18" s="2"/>
      <c r="G18" s="2"/>
      <c r="H18" s="2"/>
      <c r="I18" s="2"/>
      <c r="L18" s="83"/>
      <c r="AC18" s="2" t="s">
        <v>13231</v>
      </c>
      <c r="AD18" s="2" t="s">
        <v>13232</v>
      </c>
      <c r="AE18" s="2" t="s">
        <v>15382</v>
      </c>
      <c r="AF18" s="5">
        <v>658389000</v>
      </c>
      <c r="AG18" s="5">
        <v>266.83999999999997</v>
      </c>
      <c r="AH18" s="5" t="b">
        <v>1</v>
      </c>
      <c r="AI18" s="5"/>
      <c r="AJ18" s="5"/>
      <c r="AK18" s="2" t="s">
        <v>11055</v>
      </c>
      <c r="AL18" s="5">
        <v>2466.1799999999998</v>
      </c>
      <c r="AM18" s="5" cm="1">
        <f t="array" ref="AM18:AM23">_xlfn.XLOOKUP(AK18:AK23,tblDividends2023[Ticker], tblDividends2023[Dividends ($)],0,0,1)</f>
        <v>0</v>
      </c>
      <c r="AN18" s="5" cm="1">
        <f t="array" ref="AN18:AN23">_xlfn.XLOOKUP(AK18:AK23,tblStocks2023[Ticker], tblStocks2023[Price ($)],NA(),0,1)</f>
        <v>2585.61</v>
      </c>
      <c r="AO18" s="5">
        <f>(AN18+AM18-AL18)/AL18</f>
        <v>4.8427122107875462E-2</v>
      </c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</row>
    <row r="19" spans="2:245" ht="16.149999999999999" customHeight="1" x14ac:dyDescent="0.25">
      <c r="B19" s="82"/>
      <c r="C19" s="2"/>
      <c r="D19" s="2"/>
      <c r="E19" s="2"/>
      <c r="F19" s="2"/>
      <c r="G19" s="2"/>
      <c r="H19" s="2"/>
      <c r="I19" s="2"/>
      <c r="L19" s="83"/>
      <c r="AC19" s="2" t="s">
        <v>10904</v>
      </c>
      <c r="AD19" s="2" t="s">
        <v>10905</v>
      </c>
      <c r="AE19" s="2" t="s">
        <v>15368</v>
      </c>
      <c r="AF19" s="5">
        <v>462000000</v>
      </c>
      <c r="AG19" s="5">
        <v>336.53</v>
      </c>
      <c r="AH19" s="5" t="b">
        <v>1</v>
      </c>
      <c r="AI19" s="5"/>
      <c r="AJ19" s="5"/>
      <c r="AK19" s="2" t="s">
        <v>11649</v>
      </c>
      <c r="AL19" s="5">
        <v>81.44</v>
      </c>
      <c r="AM19" s="5">
        <v>3.18</v>
      </c>
      <c r="AN19" s="5">
        <v>89.82</v>
      </c>
      <c r="AO19" s="5">
        <f t="shared" ref="AO19:AO23" si="0">(AN19+AM19-AL19)/AL19</f>
        <v>0.14194499017681733</v>
      </c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</row>
    <row r="20" spans="2:245" ht="16.149999999999999" customHeight="1" x14ac:dyDescent="0.25">
      <c r="B20" s="84" t="s">
        <v>15553</v>
      </c>
      <c r="C20" s="85"/>
      <c r="D20" s="85"/>
      <c r="E20" s="85"/>
      <c r="F20" s="85"/>
      <c r="G20" s="85"/>
      <c r="H20" s="85"/>
      <c r="I20" s="85"/>
      <c r="J20" s="85"/>
      <c r="K20" s="85"/>
      <c r="L20" s="86"/>
      <c r="AC20" s="2" t="s">
        <v>10529</v>
      </c>
      <c r="AD20" s="2" t="s">
        <v>10530</v>
      </c>
      <c r="AE20" s="2" t="s">
        <v>14252</v>
      </c>
      <c r="AF20" s="5">
        <v>509296000</v>
      </c>
      <c r="AG20" s="5">
        <v>164.03</v>
      </c>
      <c r="AH20" s="5" t="b">
        <v>1</v>
      </c>
      <c r="AI20" s="5"/>
      <c r="AJ20" s="5"/>
      <c r="AK20" s="2" t="s">
        <v>10525</v>
      </c>
      <c r="AL20" s="5">
        <v>173.2</v>
      </c>
      <c r="AM20" s="5">
        <v>4.93</v>
      </c>
      <c r="AN20" s="5">
        <v>252.97</v>
      </c>
      <c r="AO20" s="5">
        <f t="shared" si="0"/>
        <v>0.48903002309468818</v>
      </c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</row>
    <row r="21" spans="2:245" x14ac:dyDescent="0.25">
      <c r="AC21" s="2" t="s">
        <v>60</v>
      </c>
      <c r="AD21" s="2" t="s">
        <v>61</v>
      </c>
      <c r="AE21" s="2" t="s">
        <v>15375</v>
      </c>
      <c r="AF21" s="2">
        <v>549334000</v>
      </c>
      <c r="AG21" s="2">
        <v>92.85</v>
      </c>
      <c r="AH21" s="2" t="b">
        <v>1</v>
      </c>
      <c r="AK21" s="5" t="s">
        <v>488</v>
      </c>
      <c r="AL21" s="5">
        <v>239.96</v>
      </c>
      <c r="AM21" s="2">
        <v>2.4</v>
      </c>
      <c r="AN21" s="2">
        <v>270.68</v>
      </c>
      <c r="AO21" s="5">
        <f t="shared" si="0"/>
        <v>0.13802300383397223</v>
      </c>
    </row>
    <row r="22" spans="2:245" ht="11.45" customHeight="1" x14ac:dyDescent="0.25">
      <c r="B22" s="9"/>
      <c r="C22" s="2"/>
      <c r="D22" s="2"/>
      <c r="E22" s="2"/>
      <c r="F22" s="2"/>
      <c r="G22" s="2"/>
      <c r="H22" s="2"/>
      <c r="I22" s="2"/>
      <c r="AC22" s="2" t="s">
        <v>10194</v>
      </c>
      <c r="AD22" s="2" t="s">
        <v>10195</v>
      </c>
      <c r="AE22" s="2" t="s">
        <v>15365</v>
      </c>
      <c r="AF22" s="5">
        <v>414400000</v>
      </c>
      <c r="AG22" s="5">
        <v>238.86</v>
      </c>
      <c r="AH22" s="5" t="b">
        <v>1</v>
      </c>
      <c r="AI22" s="5"/>
      <c r="AJ22" s="5"/>
      <c r="AK22" s="5" t="s">
        <v>11665</v>
      </c>
      <c r="AL22" s="5">
        <v>156.99</v>
      </c>
      <c r="AM22" s="5">
        <v>5.6</v>
      </c>
      <c r="AN22" s="5">
        <v>134.46</v>
      </c>
      <c r="AO22" s="5">
        <f t="shared" si="0"/>
        <v>-0.10784126377476276</v>
      </c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</row>
    <row r="23" spans="2:245" ht="29.45" customHeight="1" x14ac:dyDescent="0.25">
      <c r="B23" s="9"/>
      <c r="C23" s="2"/>
      <c r="D23" s="2"/>
      <c r="E23" s="2"/>
      <c r="F23" s="2"/>
      <c r="G23" s="2"/>
      <c r="H23" s="2"/>
      <c r="I23" s="2"/>
      <c r="AC23" s="2" t="s">
        <v>12476</v>
      </c>
      <c r="AD23" s="2" t="s">
        <v>12477</v>
      </c>
      <c r="AE23" s="2" t="s">
        <v>15368</v>
      </c>
      <c r="AF23" s="5">
        <v>215767000</v>
      </c>
      <c r="AG23" s="5">
        <v>186.87</v>
      </c>
      <c r="AH23" s="5" t="b">
        <v>1</v>
      </c>
      <c r="AI23" s="5"/>
      <c r="AJ23" s="5"/>
      <c r="AK23" s="5" t="s">
        <v>11683</v>
      </c>
      <c r="AL23" s="5">
        <v>224.97</v>
      </c>
      <c r="AM23" s="5">
        <v>4.12</v>
      </c>
      <c r="AN23" s="5">
        <v>215.03</v>
      </c>
      <c r="AO23" s="5">
        <f t="shared" si="0"/>
        <v>-2.5870116015468698E-2</v>
      </c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</row>
    <row r="24" spans="2:245" ht="15" customHeight="1" x14ac:dyDescent="0.25">
      <c r="B24" s="9"/>
      <c r="C24" s="2"/>
      <c r="D24" s="2"/>
      <c r="E24" s="2"/>
      <c r="F24" s="2"/>
      <c r="G24" s="2"/>
      <c r="H24" s="2"/>
      <c r="I24" s="2"/>
      <c r="AC24" s="2" t="s">
        <v>9882</v>
      </c>
      <c r="AD24" s="2" t="s">
        <v>9883</v>
      </c>
      <c r="AE24" s="2" t="s">
        <v>1114</v>
      </c>
      <c r="AF24" s="5">
        <v>258522000</v>
      </c>
      <c r="AG24" s="5">
        <v>88.92</v>
      </c>
      <c r="AH24" s="5" t="b">
        <v>1</v>
      </c>
      <c r="AI24" s="5"/>
      <c r="AJ24" s="5"/>
      <c r="AK24" s="5"/>
      <c r="AL24" s="5"/>
      <c r="AM24" s="5"/>
      <c r="AN24" s="5"/>
      <c r="AO24" s="5">
        <f>AVERAGE(AO18:AO23)</f>
        <v>0.11395229323718696</v>
      </c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</row>
    <row r="25" spans="2:245" ht="14.65" customHeight="1" x14ac:dyDescent="0.25">
      <c r="B25" s="10" t="s">
        <v>15521</v>
      </c>
      <c r="M25" s="5"/>
      <c r="N25" s="5"/>
      <c r="O25" s="5"/>
      <c r="AC25" s="2" t="s">
        <v>9860</v>
      </c>
      <c r="AD25" s="2" t="s">
        <v>9861</v>
      </c>
      <c r="AE25" s="2" t="s">
        <v>15376</v>
      </c>
      <c r="AF25" s="5">
        <v>513866000</v>
      </c>
      <c r="AG25" s="5">
        <v>94.95</v>
      </c>
      <c r="AH25" s="5" t="b">
        <v>1</v>
      </c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</row>
    <row r="26" spans="2:245" ht="14.65" customHeight="1" thickBot="1" x14ac:dyDescent="0.3">
      <c r="B26" s="10"/>
      <c r="G26" s="11"/>
      <c r="H26" s="11"/>
      <c r="M26" s="5"/>
      <c r="N26" s="5"/>
      <c r="O26" s="5"/>
      <c r="AC26" s="2" t="s">
        <v>11077</v>
      </c>
      <c r="AD26" s="6" t="s">
        <v>11078</v>
      </c>
      <c r="AE26" s="2" t="s">
        <v>15370</v>
      </c>
      <c r="AF26" s="6">
        <v>667950000</v>
      </c>
      <c r="AG26" s="2">
        <v>28.76</v>
      </c>
      <c r="AH26" s="6" t="b">
        <v>1</v>
      </c>
      <c r="AJ26" s="6"/>
      <c r="AL26" s="6"/>
      <c r="AM26" s="5"/>
      <c r="AN26" s="5"/>
      <c r="AO26" s="5"/>
      <c r="AP26" s="5"/>
      <c r="AR26" s="6"/>
      <c r="AT26" s="6"/>
      <c r="AV26" s="6"/>
      <c r="AX26" s="6"/>
      <c r="AZ26" s="6"/>
      <c r="BB26" s="6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</row>
    <row r="27" spans="2:245" ht="28.5" customHeight="1" thickBot="1" x14ac:dyDescent="0.3">
      <c r="B27" s="12" t="s">
        <v>15399</v>
      </c>
      <c r="C27" s="13" t="s">
        <v>15403</v>
      </c>
      <c r="D27" s="14" t="s">
        <v>15401</v>
      </c>
      <c r="E27" s="15" t="s">
        <v>15402</v>
      </c>
      <c r="F27" s="16"/>
      <c r="G27" s="12" t="s">
        <v>15404</v>
      </c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72"/>
      <c r="AC27" s="2" t="s">
        <v>10447</v>
      </c>
      <c r="AD27" s="2" t="s">
        <v>10448</v>
      </c>
      <c r="AE27" s="2" t="s">
        <v>15372</v>
      </c>
      <c r="AF27" s="5">
        <v>621789000</v>
      </c>
      <c r="AG27" s="5">
        <v>71.94</v>
      </c>
      <c r="AH27" s="5" t="b">
        <v>1</v>
      </c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</row>
    <row r="28" spans="2:245" ht="33.75" customHeight="1" thickTop="1" x14ac:dyDescent="0.25">
      <c r="B28" s="17" t="s">
        <v>15405</v>
      </c>
      <c r="C28" s="18" t="s">
        <v>15406</v>
      </c>
      <c r="D28" s="19">
        <v>40</v>
      </c>
      <c r="E28" s="20">
        <f>COUNTA(_xlfn.UNIQUE('Case Data'!A3:A436))</f>
        <v>434</v>
      </c>
      <c r="F28" s="69"/>
      <c r="G28" s="87" t="s">
        <v>15434</v>
      </c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4"/>
      <c r="AC28" s="2" t="s">
        <v>10678</v>
      </c>
      <c r="AD28" s="2" t="s">
        <v>10679</v>
      </c>
      <c r="AE28" s="2" t="s">
        <v>15371</v>
      </c>
      <c r="AF28" s="5">
        <v>742980000</v>
      </c>
      <c r="AG28" s="5">
        <v>63.24</v>
      </c>
      <c r="AH28" s="5" t="b">
        <v>1</v>
      </c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</row>
    <row r="29" spans="2:245" ht="33.75" customHeight="1" x14ac:dyDescent="0.25">
      <c r="B29" s="21" t="s">
        <v>15407</v>
      </c>
      <c r="C29" s="22" t="s">
        <v>15406</v>
      </c>
      <c r="D29" s="23">
        <v>50</v>
      </c>
      <c r="E29" s="126" cm="1">
        <f t="array" ref="E29">COUNTA(_xlfn._xlws.FILTER(_xlfn.XLOOKUP(_xlfn.UNIQUE(tblTickers[Ticker]),tblDividends2023[Ticker],tblDividends2023[Dividends ($)]), ISERROR(_xlfn.XLOOKUP(_xlfn.UNIQUE(tblTickers[Ticker]),tblDividends2023[Ticker],tblDividends2023[Dividends ($)])))) / E28</f>
        <v>0.1889400921658986</v>
      </c>
      <c r="F29" s="69"/>
      <c r="G29" s="88" t="s">
        <v>15552</v>
      </c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6"/>
      <c r="AC29" s="2" t="s">
        <v>13679</v>
      </c>
      <c r="AD29" s="2" t="s">
        <v>13680</v>
      </c>
      <c r="AE29" s="2" t="s">
        <v>15372</v>
      </c>
      <c r="AF29" s="5">
        <v>52831000</v>
      </c>
      <c r="AG29" s="5">
        <v>125.06</v>
      </c>
      <c r="AH29" s="5" t="b">
        <v>1</v>
      </c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</row>
    <row r="30" spans="2:245" ht="33.75" customHeight="1" x14ac:dyDescent="0.25">
      <c r="B30" s="21" t="s">
        <v>15408</v>
      </c>
      <c r="C30" s="22" t="s">
        <v>15406</v>
      </c>
      <c r="D30" s="23">
        <v>80</v>
      </c>
      <c r="E30" s="98" cm="1">
        <f t="array" ref="E30">SUM(_xlfn.TAKE(_xlfn.GROUPBY(AC10:AC443,AF10:AF443 * AG10:AG443,_xleta.SUM,0,0,-2),10,-1))</f>
        <v>7789782952670</v>
      </c>
      <c r="F30" s="69"/>
      <c r="G30" s="89" t="s">
        <v>15551</v>
      </c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8"/>
      <c r="U30"/>
      <c r="AC30" s="2" t="s">
        <v>10098</v>
      </c>
      <c r="AD30" s="2" t="s">
        <v>10099</v>
      </c>
      <c r="AE30" s="2" t="s">
        <v>15375</v>
      </c>
      <c r="AF30" s="5">
        <v>210840000</v>
      </c>
      <c r="AG30" s="5">
        <v>188.54</v>
      </c>
      <c r="AH30" s="5" t="b">
        <v>1</v>
      </c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</row>
    <row r="31" spans="2:245" ht="33.75" customHeight="1" x14ac:dyDescent="0.25">
      <c r="B31" s="21" t="s">
        <v>15409</v>
      </c>
      <c r="C31" s="25" t="s">
        <v>15406</v>
      </c>
      <c r="D31" s="23">
        <v>80</v>
      </c>
      <c r="E31" s="24">
        <f>AO24</f>
        <v>0.11395229323718696</v>
      </c>
      <c r="F31" s="69"/>
      <c r="G31" s="89" t="s">
        <v>15527</v>
      </c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8"/>
      <c r="AC31" s="2" t="s">
        <v>12835</v>
      </c>
      <c r="AD31" s="2" t="s">
        <v>12836</v>
      </c>
      <c r="AE31" s="2" t="s">
        <v>14252</v>
      </c>
      <c r="AF31" s="5">
        <v>156495000</v>
      </c>
      <c r="AG31" s="5">
        <v>84.3</v>
      </c>
      <c r="AH31" s="5" t="b">
        <v>1</v>
      </c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</row>
    <row r="32" spans="2:245" ht="23.25" customHeight="1" x14ac:dyDescent="0.25">
      <c r="B32" s="9"/>
      <c r="C32" s="2"/>
      <c r="D32" s="2"/>
      <c r="E32" s="2"/>
      <c r="F32" s="2"/>
      <c r="G32" s="2"/>
      <c r="H32" s="2"/>
      <c r="I32" s="2"/>
      <c r="AC32" s="2" t="s">
        <v>11667</v>
      </c>
      <c r="AD32" s="2" t="s">
        <v>11668</v>
      </c>
      <c r="AE32" s="2" t="s">
        <v>9954</v>
      </c>
      <c r="AF32" s="5">
        <v>117153000</v>
      </c>
      <c r="AG32" s="5">
        <v>216.86</v>
      </c>
      <c r="AH32" s="5" t="b">
        <v>1</v>
      </c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</row>
    <row r="33" spans="2:245" ht="14.65" customHeight="1" x14ac:dyDescent="0.25">
      <c r="B33" s="9"/>
      <c r="C33" s="2"/>
      <c r="D33" s="2"/>
      <c r="E33" s="2"/>
      <c r="F33" s="2"/>
      <c r="G33" s="2"/>
      <c r="H33" s="2"/>
      <c r="I33" s="2"/>
      <c r="AC33" s="2" t="s">
        <v>13136</v>
      </c>
      <c r="AD33" s="2" t="s">
        <v>13137</v>
      </c>
      <c r="AE33" s="2" t="s">
        <v>8710</v>
      </c>
      <c r="AF33" s="5">
        <v>77267000</v>
      </c>
      <c r="AG33" s="5">
        <v>210.9</v>
      </c>
      <c r="AH33" s="5" t="b">
        <v>1</v>
      </c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</row>
    <row r="34" spans="2:245" ht="31.15" customHeight="1" x14ac:dyDescent="0.25">
      <c r="B34" s="9"/>
      <c r="C34" s="2"/>
      <c r="D34" s="2"/>
      <c r="E34" s="2"/>
      <c r="F34" s="2"/>
      <c r="G34" s="2"/>
      <c r="H34" s="2"/>
      <c r="I34" s="2"/>
      <c r="AC34" s="2" t="s">
        <v>9970</v>
      </c>
      <c r="AD34" s="2" t="s">
        <v>9971</v>
      </c>
      <c r="AE34" s="2" t="s">
        <v>15369</v>
      </c>
      <c r="AF34" s="5">
        <v>126838000</v>
      </c>
      <c r="AG34" s="5">
        <v>42.94</v>
      </c>
      <c r="AH34" s="5" t="b">
        <v>1</v>
      </c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</row>
    <row r="35" spans="2:245" ht="15" customHeight="1" thickBot="1" x14ac:dyDescent="0.45"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AC35" s="2" t="s">
        <v>11507</v>
      </c>
      <c r="AD35" s="2" t="s">
        <v>11508</v>
      </c>
      <c r="AE35" s="2" t="s">
        <v>15375</v>
      </c>
      <c r="AF35" s="5">
        <v>265210000</v>
      </c>
      <c r="AG35" s="5">
        <v>135.6</v>
      </c>
      <c r="AH35" s="5" t="b">
        <v>1</v>
      </c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</row>
    <row r="36" spans="2:245" ht="19.899999999999999" customHeight="1" thickBot="1" x14ac:dyDescent="0.3">
      <c r="B36" s="51" t="s">
        <v>15410</v>
      </c>
      <c r="C36" s="90" t="s">
        <v>15554</v>
      </c>
      <c r="D36" s="28" t="s">
        <v>15435</v>
      </c>
      <c r="O36" s="5"/>
      <c r="P36" s="5"/>
      <c r="Q36" s="5"/>
      <c r="AB36" s="5"/>
      <c r="AC36" s="5" t="s">
        <v>1391</v>
      </c>
      <c r="AD36" s="2" t="s">
        <v>1392</v>
      </c>
      <c r="AE36" s="2" t="s">
        <v>15382</v>
      </c>
      <c r="AF36" s="5">
        <v>87845000</v>
      </c>
      <c r="AG36" s="5">
        <v>105.26</v>
      </c>
      <c r="AH36" s="5" t="b">
        <v>1</v>
      </c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</row>
    <row r="37" spans="2:245" ht="14.85" customHeight="1" x14ac:dyDescent="0.25">
      <c r="N37" s="5"/>
      <c r="O37" s="5"/>
      <c r="P37" s="5"/>
      <c r="Q37" s="5"/>
      <c r="AB37" s="5"/>
      <c r="AC37" s="5" t="s">
        <v>1691</v>
      </c>
      <c r="AD37" s="2" t="s">
        <v>1692</v>
      </c>
      <c r="AE37" s="2" t="s">
        <v>15368</v>
      </c>
      <c r="AF37" s="5">
        <v>843610000</v>
      </c>
      <c r="AG37" s="5">
        <v>97.38</v>
      </c>
      <c r="AH37" s="5" t="b">
        <v>1</v>
      </c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</row>
    <row r="38" spans="2:245" ht="14.85" customHeight="1" x14ac:dyDescent="0.25">
      <c r="B38" s="10" t="s">
        <v>15529</v>
      </c>
      <c r="C38" s="9"/>
      <c r="M38" s="5"/>
      <c r="N38" s="5"/>
      <c r="O38" s="5"/>
      <c r="P38" s="5"/>
      <c r="Q38" s="5"/>
      <c r="R38" s="7"/>
      <c r="S38" s="7"/>
      <c r="T38" s="7"/>
      <c r="U38" s="7"/>
      <c r="V38" s="7"/>
      <c r="W38" s="7"/>
      <c r="X38" s="7"/>
      <c r="Y38" s="7"/>
      <c r="Z38" s="7"/>
      <c r="AA38" s="7"/>
      <c r="AB38" s="5"/>
      <c r="AC38" s="5" t="s">
        <v>4587</v>
      </c>
      <c r="AD38" s="2" t="s">
        <v>4588</v>
      </c>
      <c r="AE38" s="2" t="s">
        <v>15382</v>
      </c>
      <c r="AF38" s="5">
        <v>1489020000</v>
      </c>
      <c r="AG38" s="5">
        <v>11.91</v>
      </c>
      <c r="AH38" s="5" t="b">
        <v>1</v>
      </c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</row>
    <row r="39" spans="2:245" ht="14.65" customHeight="1" x14ac:dyDescent="0.25">
      <c r="B39" s="10" t="s">
        <v>15523</v>
      </c>
      <c r="M39" s="5"/>
      <c r="N39" s="5"/>
      <c r="O39" s="5"/>
      <c r="P39" s="5"/>
      <c r="Q39" s="5"/>
      <c r="R39" s="7"/>
      <c r="S39" s="7"/>
      <c r="T39" s="7"/>
      <c r="U39" s="7"/>
      <c r="V39" s="7"/>
      <c r="W39" s="7"/>
      <c r="X39" s="7"/>
      <c r="Y39" s="7"/>
      <c r="Z39" s="7"/>
      <c r="AA39" s="7"/>
      <c r="AB39" s="5"/>
      <c r="AC39" s="5" t="s">
        <v>10539</v>
      </c>
      <c r="AD39" s="2" t="s">
        <v>10540</v>
      </c>
      <c r="AE39" s="2" t="s">
        <v>15368</v>
      </c>
      <c r="AF39" s="5">
        <v>1612000000</v>
      </c>
      <c r="AG39" s="5">
        <v>64.77</v>
      </c>
      <c r="AH39" s="5" t="b">
        <v>1</v>
      </c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</row>
    <row r="40" spans="2:245" ht="14.65" customHeight="1" x14ac:dyDescent="0.25">
      <c r="B40" s="10"/>
      <c r="M40" s="5"/>
      <c r="N40" s="5"/>
      <c r="O40" s="5"/>
      <c r="P40" s="5"/>
      <c r="Q40" s="5"/>
      <c r="R40" s="7"/>
      <c r="S40" s="7"/>
      <c r="T40" s="7"/>
      <c r="U40" s="7"/>
      <c r="V40" s="7"/>
      <c r="W40" s="7"/>
      <c r="X40" s="7"/>
      <c r="Y40" s="7"/>
      <c r="Z40" s="7"/>
      <c r="AA40" s="7"/>
      <c r="AB40" s="5"/>
      <c r="AC40" s="5" t="s">
        <v>12378</v>
      </c>
      <c r="AD40" s="2" t="s">
        <v>12379</v>
      </c>
      <c r="AE40" s="2" t="s">
        <v>15378</v>
      </c>
      <c r="AF40" s="5">
        <v>229654000</v>
      </c>
      <c r="AG40" s="5">
        <v>139.72</v>
      </c>
      <c r="AH40" s="5" t="b">
        <v>1</v>
      </c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</row>
    <row r="41" spans="2:245" ht="14.65" customHeight="1" x14ac:dyDescent="0.25">
      <c r="B41" s="9" t="s">
        <v>15528</v>
      </c>
      <c r="C41" s="9"/>
      <c r="M41" s="5"/>
      <c r="N41" s="5"/>
      <c r="O41" s="5"/>
      <c r="P41" s="5"/>
      <c r="Q41" s="5"/>
      <c r="R41" s="7"/>
      <c r="S41" s="7"/>
      <c r="T41" s="7"/>
      <c r="U41" s="7"/>
      <c r="V41" s="7"/>
      <c r="W41" s="7"/>
      <c r="X41" s="7"/>
      <c r="Y41" s="7"/>
      <c r="Z41" s="7"/>
      <c r="AA41" s="7"/>
      <c r="AB41" s="5"/>
      <c r="AC41" s="5" t="s">
        <v>1183</v>
      </c>
      <c r="AD41" s="2" t="s">
        <v>1184</v>
      </c>
      <c r="AE41" s="2" t="s">
        <v>15368</v>
      </c>
      <c r="AF41" s="5">
        <v>534000000</v>
      </c>
      <c r="AG41" s="5">
        <v>262.64</v>
      </c>
      <c r="AH41" s="5" t="b">
        <v>1</v>
      </c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</row>
    <row r="42" spans="2:245" ht="15.75" thickBot="1" x14ac:dyDescent="0.3"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AB42" s="5"/>
      <c r="AC42" s="5" t="s">
        <v>14079</v>
      </c>
      <c r="AD42" s="2" t="s">
        <v>14080</v>
      </c>
      <c r="AE42" s="2" t="s">
        <v>15377</v>
      </c>
      <c r="AF42" s="5">
        <v>106417000</v>
      </c>
      <c r="AG42" s="5">
        <v>311.37</v>
      </c>
      <c r="AH42" s="5" t="b">
        <v>1</v>
      </c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</row>
    <row r="43" spans="2:245" ht="15.75" thickBot="1" x14ac:dyDescent="0.3">
      <c r="B43" s="10"/>
      <c r="G43" s="104" t="s">
        <v>15438</v>
      </c>
      <c r="H43" s="105"/>
      <c r="I43" s="106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 t="s">
        <v>12592</v>
      </c>
      <c r="AD43" s="6" t="s">
        <v>12593</v>
      </c>
      <c r="AE43" s="2" t="s">
        <v>14252</v>
      </c>
      <c r="AF43" s="6">
        <v>465606000</v>
      </c>
      <c r="AG43" s="2">
        <v>211.86</v>
      </c>
      <c r="AH43" s="6" t="b">
        <v>1</v>
      </c>
      <c r="AJ43" s="6"/>
      <c r="AL43" s="6"/>
      <c r="AM43" s="5"/>
      <c r="AN43" s="5"/>
      <c r="AO43" s="5"/>
      <c r="AP43" s="5"/>
      <c r="AR43" s="6"/>
      <c r="AT43" s="6"/>
      <c r="AV43" s="6"/>
      <c r="AX43" s="6"/>
      <c r="AZ43" s="6"/>
      <c r="BB43" s="6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</row>
    <row r="44" spans="2:245" ht="15.75" thickBot="1" x14ac:dyDescent="0.3">
      <c r="B44" s="29" t="s">
        <v>15399</v>
      </c>
      <c r="C44" s="30" t="s">
        <v>15400</v>
      </c>
      <c r="D44" s="31" t="s">
        <v>15401</v>
      </c>
      <c r="E44" s="30" t="s">
        <v>15402</v>
      </c>
      <c r="G44" s="107" t="s">
        <v>15431</v>
      </c>
      <c r="H44" s="108" t="s">
        <v>15522</v>
      </c>
      <c r="I44" s="109" t="s">
        <v>15432</v>
      </c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 s="6" t="s">
        <v>12318</v>
      </c>
      <c r="AD44" s="6" t="s">
        <v>12319</v>
      </c>
      <c r="AE44" s="6" t="s">
        <v>15369</v>
      </c>
      <c r="AF44" s="6">
        <v>10242000000</v>
      </c>
      <c r="AG44" s="6">
        <v>84</v>
      </c>
      <c r="AH44" s="6" t="b">
        <v>1</v>
      </c>
      <c r="AI44" s="6"/>
      <c r="AJ44" s="6"/>
      <c r="AK44" s="5"/>
      <c r="AL44" s="5"/>
      <c r="AM44" s="5"/>
      <c r="AN44" s="5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</row>
    <row r="45" spans="2:245" x14ac:dyDescent="0.25">
      <c r="B45" s="2"/>
      <c r="C45" s="2"/>
      <c r="D45" s="2"/>
      <c r="E45" s="2"/>
      <c r="W45" s="7"/>
      <c r="X45" s="5"/>
      <c r="AA45" s="6"/>
      <c r="AB45" s="6"/>
      <c r="AC45" s="6" t="s">
        <v>1701</v>
      </c>
      <c r="AD45" s="6" t="s">
        <v>1702</v>
      </c>
      <c r="AE45" s="6" t="s">
        <v>15368</v>
      </c>
      <c r="AF45" s="6">
        <v>305573000</v>
      </c>
      <c r="AG45" s="6">
        <v>121.35</v>
      </c>
      <c r="AH45" s="6" t="b">
        <v>1</v>
      </c>
      <c r="AI45" s="6"/>
      <c r="AJ45" s="6"/>
      <c r="AK45" s="6"/>
      <c r="AL45" s="5"/>
      <c r="AM45" s="5"/>
      <c r="AN45" s="5"/>
      <c r="AO45" s="5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</row>
    <row r="46" spans="2:245" ht="24" customHeight="1" x14ac:dyDescent="0.25">
      <c r="B46" s="32" t="s">
        <v>15412</v>
      </c>
      <c r="C46" s="33">
        <v>1</v>
      </c>
      <c r="D46" s="34">
        <v>0</v>
      </c>
      <c r="E46" s="48">
        <v>0.10566151983045721</v>
      </c>
      <c r="F46" s="69"/>
      <c r="G46" s="60">
        <v>33.03</v>
      </c>
      <c r="H46" s="60">
        <v>2.77</v>
      </c>
      <c r="I46" s="60">
        <v>33.75</v>
      </c>
      <c r="J46" s="49"/>
      <c r="K46" s="52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6" t="s">
        <v>12124</v>
      </c>
      <c r="AD46" s="6" t="s">
        <v>12125</v>
      </c>
      <c r="AE46" s="6" t="s">
        <v>15378</v>
      </c>
      <c r="AF46" s="6">
        <v>86950000</v>
      </c>
      <c r="AG46" s="6">
        <v>241.59</v>
      </c>
      <c r="AH46" s="6" t="b">
        <v>1</v>
      </c>
      <c r="AI46" s="6"/>
      <c r="AJ46" s="6"/>
      <c r="AK46" s="6"/>
      <c r="AL46" s="5"/>
      <c r="AM46" s="5"/>
      <c r="AN46" s="5"/>
      <c r="AO46" s="5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</row>
    <row r="47" spans="2:245" x14ac:dyDescent="0.25">
      <c r="B47" s="2"/>
      <c r="C47" s="2"/>
      <c r="D47" s="2"/>
      <c r="E47" s="2"/>
      <c r="F47" s="69"/>
      <c r="J47" s="7"/>
      <c r="K47" s="7"/>
      <c r="L47" s="7"/>
      <c r="M47" s="7"/>
      <c r="N47" s="7"/>
      <c r="O47" s="5"/>
      <c r="AB47" s="6"/>
      <c r="AC47" s="6" t="s">
        <v>10555</v>
      </c>
      <c r="AD47" s="6" t="s">
        <v>10556</v>
      </c>
      <c r="AE47" s="6" t="s">
        <v>15382</v>
      </c>
      <c r="AF47" s="6">
        <v>206853000</v>
      </c>
      <c r="AG47" s="6">
        <v>300.14</v>
      </c>
      <c r="AH47" s="6" t="b">
        <v>1</v>
      </c>
      <c r="AI47" s="6"/>
      <c r="AJ47" s="6"/>
      <c r="AK47" s="5"/>
      <c r="AL47" s="5"/>
      <c r="AM47" s="5"/>
      <c r="AN47" s="5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</row>
    <row r="48" spans="2:245" ht="23.1" customHeight="1" x14ac:dyDescent="0.25">
      <c r="B48" s="35">
        <v>1</v>
      </c>
      <c r="C48" s="35">
        <v>1</v>
      </c>
      <c r="D48" s="34">
        <v>2</v>
      </c>
      <c r="E48" s="48" cm="1">
        <f t="array" ref="E48:E67">(I48:I67+H48:H67-G48:G67)/G48:G67</f>
        <v>0.32844574780058655</v>
      </c>
      <c r="F48" s="69"/>
      <c r="G48" s="61">
        <v>27.28</v>
      </c>
      <c r="H48" s="61">
        <v>1.95</v>
      </c>
      <c r="I48" s="61">
        <v>34.29</v>
      </c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6" t="s">
        <v>10648</v>
      </c>
      <c r="AD48" s="6" t="s">
        <v>10649</v>
      </c>
      <c r="AE48" s="6" t="s">
        <v>15366</v>
      </c>
      <c r="AF48" s="6">
        <v>126870000</v>
      </c>
      <c r="AG48" s="6">
        <v>57.24</v>
      </c>
      <c r="AH48" s="6" t="b">
        <v>1</v>
      </c>
      <c r="AI48" s="6"/>
      <c r="AJ48" s="6"/>
      <c r="AK48" s="6"/>
      <c r="AL48" s="5"/>
      <c r="AM48" s="5"/>
      <c r="AN48" s="5"/>
      <c r="AO48" s="5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</row>
    <row r="49" spans="2:245" ht="23.1" customHeight="1" x14ac:dyDescent="0.25">
      <c r="B49" s="35">
        <f>B48+1</f>
        <v>2</v>
      </c>
      <c r="C49" s="35">
        <v>1</v>
      </c>
      <c r="D49" s="34">
        <v>2</v>
      </c>
      <c r="E49" s="48">
        <v>7.4783683559950603E-2</v>
      </c>
      <c r="F49" s="69"/>
      <c r="G49" s="61">
        <v>32.36</v>
      </c>
      <c r="H49" s="61">
        <v>2.13</v>
      </c>
      <c r="I49" s="61">
        <v>32.65</v>
      </c>
      <c r="J49" s="49"/>
      <c r="K49" s="49"/>
      <c r="L49" s="92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6" t="s">
        <v>10116</v>
      </c>
      <c r="AD49" s="6" t="s">
        <v>10117</v>
      </c>
      <c r="AE49" s="6" t="s">
        <v>14201</v>
      </c>
      <c r="AF49" s="6">
        <v>311559000</v>
      </c>
      <c r="AG49" s="6">
        <v>46.68</v>
      </c>
      <c r="AH49" s="6" t="b">
        <v>1</v>
      </c>
      <c r="AI49" s="6"/>
      <c r="AJ49" s="6"/>
      <c r="AK49" s="6"/>
      <c r="AL49" s="5"/>
      <c r="AM49" s="5"/>
      <c r="AN49" s="5"/>
      <c r="AO49" s="5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</row>
    <row r="50" spans="2:245" ht="23.1" customHeight="1" x14ac:dyDescent="0.25">
      <c r="B50" s="35">
        <f>B49+1</f>
        <v>3</v>
      </c>
      <c r="C50" s="35">
        <v>1</v>
      </c>
      <c r="D50" s="34">
        <v>2</v>
      </c>
      <c r="E50" s="48">
        <v>-0.18951028687337002</v>
      </c>
      <c r="F50" s="69"/>
      <c r="G50" s="61">
        <v>34.51</v>
      </c>
      <c r="H50" s="61">
        <v>1.75</v>
      </c>
      <c r="I50" s="61">
        <v>26.22</v>
      </c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6" t="s">
        <v>9956</v>
      </c>
      <c r="AD50" s="6" t="s">
        <v>9957</v>
      </c>
      <c r="AE50" s="6" t="s">
        <v>15378</v>
      </c>
      <c r="AF50" s="6">
        <v>221866000</v>
      </c>
      <c r="AG50" s="6">
        <v>308.26</v>
      </c>
      <c r="AH50" s="6" t="b">
        <v>1</v>
      </c>
      <c r="AI50" s="6"/>
      <c r="AJ50" s="6"/>
      <c r="AK50" s="6"/>
      <c r="AL50" s="5"/>
      <c r="AM50" s="5"/>
      <c r="AN50" s="5"/>
      <c r="AO50" s="5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</row>
    <row r="51" spans="2:245" ht="23.1" customHeight="1" x14ac:dyDescent="0.25">
      <c r="B51" s="35">
        <f t="shared" ref="B51:B67" si="1">B50+1</f>
        <v>4</v>
      </c>
      <c r="C51" s="35">
        <v>1</v>
      </c>
      <c r="D51" s="34">
        <v>2</v>
      </c>
      <c r="E51" s="48">
        <v>-6.9435637285985979E-2</v>
      </c>
      <c r="F51" s="69"/>
      <c r="G51" s="61">
        <v>31.54</v>
      </c>
      <c r="H51" s="61">
        <v>0</v>
      </c>
      <c r="I51" s="61">
        <v>29.35</v>
      </c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6" t="s">
        <v>12316</v>
      </c>
      <c r="AD51" s="6" t="s">
        <v>12317</v>
      </c>
      <c r="AE51" s="6" t="s">
        <v>15381</v>
      </c>
      <c r="AF51" s="6">
        <v>595095000</v>
      </c>
      <c r="AG51" s="6">
        <v>76.14</v>
      </c>
      <c r="AH51" s="6" t="b">
        <v>1</v>
      </c>
      <c r="AI51" s="6"/>
      <c r="AJ51" s="6"/>
      <c r="AK51" s="6"/>
      <c r="AL51" s="5"/>
      <c r="AM51" s="5"/>
      <c r="AN51" s="5"/>
      <c r="AO51" s="5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</row>
    <row r="52" spans="2:245" ht="23.1" customHeight="1" x14ac:dyDescent="0.25">
      <c r="B52" s="35">
        <f t="shared" si="1"/>
        <v>5</v>
      </c>
      <c r="C52" s="35">
        <v>1</v>
      </c>
      <c r="D52" s="34">
        <v>2</v>
      </c>
      <c r="E52" s="48">
        <v>1.7714484195901409E-2</v>
      </c>
      <c r="F52" s="69"/>
      <c r="G52" s="61">
        <v>28.79</v>
      </c>
      <c r="H52" s="61">
        <v>0.14000000000000001</v>
      </c>
      <c r="I52" s="61">
        <v>29.16</v>
      </c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6" t="s">
        <v>12314</v>
      </c>
      <c r="AD52" s="6" t="s">
        <v>12315</v>
      </c>
      <c r="AE52" s="6" t="s">
        <v>15368</v>
      </c>
      <c r="AF52" s="6">
        <v>164087000</v>
      </c>
      <c r="AG52" s="6">
        <v>145.66999999999999</v>
      </c>
      <c r="AH52" s="6" t="b">
        <v>1</v>
      </c>
      <c r="AI52" s="6"/>
      <c r="AJ52" s="6"/>
      <c r="AK52" s="6"/>
      <c r="AL52" s="5"/>
      <c r="AM52" s="5"/>
      <c r="AN52" s="5"/>
      <c r="AO52" s="5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</row>
    <row r="53" spans="2:245" ht="23.1" customHeight="1" x14ac:dyDescent="0.25">
      <c r="B53" s="35">
        <f t="shared" si="1"/>
        <v>6</v>
      </c>
      <c r="C53" s="35">
        <v>1</v>
      </c>
      <c r="D53" s="34">
        <v>2</v>
      </c>
      <c r="E53" s="48">
        <v>0.36834208552138048</v>
      </c>
      <c r="F53" s="69"/>
      <c r="G53" s="61">
        <v>26.66</v>
      </c>
      <c r="H53" s="61">
        <v>1.53</v>
      </c>
      <c r="I53" s="61">
        <v>34.950000000000003</v>
      </c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6" t="s">
        <v>10022</v>
      </c>
      <c r="AD53" s="6" t="s">
        <v>10023</v>
      </c>
      <c r="AE53" s="6" t="s">
        <v>14201</v>
      </c>
      <c r="AF53" s="6">
        <v>140901000</v>
      </c>
      <c r="AG53" s="6">
        <v>112.07</v>
      </c>
      <c r="AH53" s="6" t="b">
        <v>1</v>
      </c>
      <c r="AI53" s="6"/>
      <c r="AJ53" s="6"/>
      <c r="AK53" s="6"/>
      <c r="AL53" s="5"/>
      <c r="AM53" s="5"/>
      <c r="AN53" s="5"/>
      <c r="AO53" s="5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</row>
    <row r="54" spans="2:245" ht="23.1" customHeight="1" x14ac:dyDescent="0.25">
      <c r="B54" s="35">
        <f t="shared" si="1"/>
        <v>7</v>
      </c>
      <c r="C54" s="35">
        <v>1</v>
      </c>
      <c r="D54" s="34">
        <v>2</v>
      </c>
      <c r="E54" s="48">
        <v>7.2094468614046003E-2</v>
      </c>
      <c r="F54" s="69"/>
      <c r="G54" s="61">
        <v>32.18</v>
      </c>
      <c r="H54" s="61">
        <v>2.76</v>
      </c>
      <c r="I54" s="61">
        <v>31.74</v>
      </c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6" t="s">
        <v>11705</v>
      </c>
      <c r="AD54" s="6" t="s">
        <v>11706</v>
      </c>
      <c r="AE54" s="6" t="s">
        <v>15370</v>
      </c>
      <c r="AF54" s="6">
        <v>139897000</v>
      </c>
      <c r="AG54" s="6">
        <v>161.52000000000001</v>
      </c>
      <c r="AH54" s="6" t="b">
        <v>1</v>
      </c>
      <c r="AI54" s="6"/>
      <c r="AJ54" s="6"/>
      <c r="AK54" s="6"/>
      <c r="AL54" s="5"/>
      <c r="AM54" s="5"/>
      <c r="AN54" s="5"/>
      <c r="AO54" s="5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</row>
    <row r="55" spans="2:245" ht="23.1" customHeight="1" x14ac:dyDescent="0.25">
      <c r="B55" s="35">
        <f t="shared" si="1"/>
        <v>8</v>
      </c>
      <c r="C55" s="35">
        <v>1</v>
      </c>
      <c r="D55" s="34">
        <v>2</v>
      </c>
      <c r="E55" s="48">
        <v>-0.11790808240887488</v>
      </c>
      <c r="F55" s="69"/>
      <c r="G55" s="61">
        <v>31.55</v>
      </c>
      <c r="H55" s="61">
        <v>0.57999999999999996</v>
      </c>
      <c r="I55" s="61">
        <v>27.25</v>
      </c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6" t="s">
        <v>10192</v>
      </c>
      <c r="AD55" s="6" t="s">
        <v>10193</v>
      </c>
      <c r="AE55" s="6" t="s">
        <v>15376</v>
      </c>
      <c r="AF55" s="6">
        <v>80969000</v>
      </c>
      <c r="AG55" s="6">
        <v>181</v>
      </c>
      <c r="AH55" s="6" t="b">
        <v>1</v>
      </c>
      <c r="AI55" s="6"/>
      <c r="AJ55" s="6"/>
      <c r="AK55" s="6"/>
      <c r="AL55" s="5"/>
      <c r="AM55" s="5"/>
      <c r="AN55" s="5"/>
      <c r="AO55" s="5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</row>
    <row r="56" spans="2:245" ht="23.1" customHeight="1" x14ac:dyDescent="0.25">
      <c r="B56" s="35">
        <f t="shared" si="1"/>
        <v>9</v>
      </c>
      <c r="C56" s="35">
        <v>1</v>
      </c>
      <c r="D56" s="34">
        <v>2</v>
      </c>
      <c r="E56" s="48">
        <v>0.1503680336487907</v>
      </c>
      <c r="F56" s="69"/>
      <c r="G56" s="61">
        <v>28.53</v>
      </c>
      <c r="H56" s="61">
        <v>1.76</v>
      </c>
      <c r="I56" s="61">
        <v>31.06</v>
      </c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6" t="s">
        <v>14932</v>
      </c>
      <c r="AD56" s="6" t="s">
        <v>14933</v>
      </c>
      <c r="AE56" s="6" t="s">
        <v>15365</v>
      </c>
      <c r="AF56" s="6">
        <v>181828000</v>
      </c>
      <c r="AG56" s="6">
        <v>152.41999999999999</v>
      </c>
      <c r="AH56" s="6" t="b">
        <v>1</v>
      </c>
      <c r="AI56" s="6"/>
      <c r="AJ56" s="6"/>
      <c r="AK56" s="6"/>
      <c r="AL56" s="5"/>
      <c r="AM56" s="5"/>
      <c r="AN56" s="5"/>
      <c r="AO56" s="5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</row>
    <row r="57" spans="2:245" ht="23.1" customHeight="1" x14ac:dyDescent="0.25">
      <c r="B57" s="35">
        <f t="shared" si="1"/>
        <v>10</v>
      </c>
      <c r="C57" s="35">
        <v>1</v>
      </c>
      <c r="D57" s="34">
        <v>2</v>
      </c>
      <c r="E57" s="48">
        <v>7.73602778654877E-2</v>
      </c>
      <c r="F57" s="69"/>
      <c r="G57" s="61">
        <v>31.67</v>
      </c>
      <c r="H57" s="61">
        <v>0.9</v>
      </c>
      <c r="I57" s="61">
        <v>33.22</v>
      </c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6" t="s">
        <v>10475</v>
      </c>
      <c r="AD57" s="6" t="s">
        <v>10476</v>
      </c>
      <c r="AE57" s="6" t="s">
        <v>15371</v>
      </c>
      <c r="AF57" s="6">
        <v>747233000</v>
      </c>
      <c r="AG57" s="6">
        <v>147.75</v>
      </c>
      <c r="AH57" s="6" t="b">
        <v>1</v>
      </c>
      <c r="AI57" s="6"/>
      <c r="AJ57" s="6"/>
      <c r="AK57" s="6"/>
      <c r="AL57" s="6"/>
      <c r="AM57" s="5"/>
      <c r="AN57" s="6"/>
      <c r="AO57" s="5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</row>
    <row r="58" spans="2:245" ht="23.1" customHeight="1" x14ac:dyDescent="0.25">
      <c r="B58" s="35">
        <f t="shared" si="1"/>
        <v>11</v>
      </c>
      <c r="C58" s="35">
        <v>1</v>
      </c>
      <c r="D58" s="34">
        <v>2</v>
      </c>
      <c r="E58" s="48">
        <v>1.712439418416805E-2</v>
      </c>
      <c r="F58" s="69"/>
      <c r="G58" s="61">
        <v>30.95</v>
      </c>
      <c r="H58" s="61">
        <v>0.48</v>
      </c>
      <c r="I58" s="61">
        <v>31</v>
      </c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6" t="s">
        <v>11055</v>
      </c>
      <c r="AD58" s="6" t="s">
        <v>11056</v>
      </c>
      <c r="AE58" s="6" t="s">
        <v>15373</v>
      </c>
      <c r="AF58" s="6">
        <v>18981000</v>
      </c>
      <c r="AG58" s="6">
        <v>2466.1799999999998</v>
      </c>
      <c r="AH58" s="6" t="b">
        <v>1</v>
      </c>
      <c r="AI58" s="6"/>
      <c r="AJ58" s="6"/>
      <c r="AK58" s="6"/>
      <c r="AL58" s="5"/>
      <c r="AM58" s="5"/>
      <c r="AN58" s="5"/>
      <c r="AO58" s="5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</row>
    <row r="59" spans="2:245" ht="23.1" customHeight="1" x14ac:dyDescent="0.25">
      <c r="B59" s="35">
        <f t="shared" si="1"/>
        <v>12</v>
      </c>
      <c r="C59" s="35">
        <v>1</v>
      </c>
      <c r="D59" s="34">
        <v>2</v>
      </c>
      <c r="E59" s="48">
        <v>0.10150496317643286</v>
      </c>
      <c r="F59" s="69"/>
      <c r="G59" s="61">
        <v>31.23</v>
      </c>
      <c r="H59" s="61">
        <v>0</v>
      </c>
      <c r="I59" s="61">
        <v>34.4</v>
      </c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6" t="s">
        <v>10487</v>
      </c>
      <c r="AD59" s="6" t="s">
        <v>10488</v>
      </c>
      <c r="AE59" s="6" t="s">
        <v>9954</v>
      </c>
      <c r="AF59" s="6">
        <v>8022432000</v>
      </c>
      <c r="AG59" s="6">
        <v>33.119999999999997</v>
      </c>
      <c r="AH59" s="6" t="b">
        <v>1</v>
      </c>
      <c r="AI59" s="6"/>
      <c r="AJ59" s="6"/>
      <c r="AK59" s="6"/>
      <c r="AL59" s="5"/>
      <c r="AM59" s="5"/>
      <c r="AN59" s="5"/>
      <c r="AO59" s="5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</row>
    <row r="60" spans="2:245" ht="23.1" customHeight="1" x14ac:dyDescent="0.25">
      <c r="B60" s="35">
        <f t="shared" si="1"/>
        <v>13</v>
      </c>
      <c r="C60" s="35">
        <v>1</v>
      </c>
      <c r="D60" s="34">
        <v>2</v>
      </c>
      <c r="E60" s="48">
        <v>-9.5649285951511093E-2</v>
      </c>
      <c r="F60" s="69"/>
      <c r="G60" s="61">
        <v>30.11</v>
      </c>
      <c r="H60" s="61">
        <v>0</v>
      </c>
      <c r="I60" s="61">
        <v>27.23</v>
      </c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6" t="s">
        <v>10437</v>
      </c>
      <c r="AD60" s="6" t="s">
        <v>10438</v>
      </c>
      <c r="AE60" s="6" t="s">
        <v>15367</v>
      </c>
      <c r="AF60" s="6">
        <v>313920000</v>
      </c>
      <c r="AG60" s="6">
        <v>51.14</v>
      </c>
      <c r="AH60" s="6" t="b">
        <v>1</v>
      </c>
      <c r="AI60" s="6"/>
      <c r="AJ60" s="6"/>
      <c r="AK60" s="6"/>
      <c r="AL60" s="5"/>
      <c r="AM60" s="5"/>
      <c r="AN60" s="5"/>
      <c r="AO60" s="5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</row>
    <row r="61" spans="2:245" ht="23.1" customHeight="1" x14ac:dyDescent="0.25">
      <c r="B61" s="35">
        <f t="shared" si="1"/>
        <v>14</v>
      </c>
      <c r="C61" s="35">
        <v>1</v>
      </c>
      <c r="D61" s="34">
        <v>2</v>
      </c>
      <c r="E61" s="48">
        <v>-7.1809344622138574E-2</v>
      </c>
      <c r="F61" s="69"/>
      <c r="G61" s="61">
        <v>31.89</v>
      </c>
      <c r="H61" s="61">
        <v>0</v>
      </c>
      <c r="I61" s="61">
        <v>29.6</v>
      </c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6" t="s">
        <v>9940</v>
      </c>
      <c r="AD61" s="6" t="s">
        <v>9941</v>
      </c>
      <c r="AE61" s="6" t="s">
        <v>15375</v>
      </c>
      <c r="AF61" s="6">
        <v>504121000</v>
      </c>
      <c r="AG61" s="6">
        <v>50.97</v>
      </c>
      <c r="AH61" s="6" t="b">
        <v>1</v>
      </c>
      <c r="AI61" s="6"/>
      <c r="AJ61" s="6"/>
      <c r="AK61" s="6"/>
      <c r="AL61" s="5"/>
      <c r="AM61" s="5"/>
      <c r="AN61" s="5"/>
      <c r="AO61" s="5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</row>
    <row r="62" spans="2:245" ht="23.1" customHeight="1" x14ac:dyDescent="0.25">
      <c r="B62" s="35">
        <f t="shared" si="1"/>
        <v>15</v>
      </c>
      <c r="C62" s="35">
        <v>1</v>
      </c>
      <c r="D62" s="34">
        <v>2</v>
      </c>
      <c r="E62" s="48">
        <v>-0.14038686987104337</v>
      </c>
      <c r="F62" s="69"/>
      <c r="G62" s="61">
        <v>34.119999999999997</v>
      </c>
      <c r="H62" s="61">
        <v>2.81</v>
      </c>
      <c r="I62" s="61">
        <v>26.52</v>
      </c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6" t="s">
        <v>10610</v>
      </c>
      <c r="AD62" s="6" t="s">
        <v>10611</v>
      </c>
      <c r="AE62" s="6" t="s">
        <v>15376</v>
      </c>
      <c r="AF62" s="6">
        <v>228415000</v>
      </c>
      <c r="AG62" s="6">
        <v>42.14</v>
      </c>
      <c r="AH62" s="6" t="b">
        <v>1</v>
      </c>
      <c r="AI62" s="6"/>
      <c r="AJ62" s="6"/>
      <c r="AK62" s="6"/>
      <c r="AL62" s="5"/>
      <c r="AM62" s="5"/>
      <c r="AN62" s="5"/>
      <c r="AO62" s="5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</row>
    <row r="63" spans="2:245" ht="23.1" customHeight="1" x14ac:dyDescent="0.25">
      <c r="B63" s="35">
        <f t="shared" si="1"/>
        <v>16</v>
      </c>
      <c r="C63" s="35">
        <v>1</v>
      </c>
      <c r="D63" s="34">
        <v>2</v>
      </c>
      <c r="E63" s="48">
        <v>0.15105644906969407</v>
      </c>
      <c r="F63" s="69"/>
      <c r="G63" s="61">
        <v>31.71</v>
      </c>
      <c r="H63" s="61">
        <v>2.1800000000000002</v>
      </c>
      <c r="I63" s="61">
        <v>34.32</v>
      </c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6" t="s">
        <v>12546</v>
      </c>
      <c r="AD63" s="6" t="s">
        <v>12547</v>
      </c>
      <c r="AE63" s="6" t="s">
        <v>15377</v>
      </c>
      <c r="AF63" s="6">
        <v>221264000</v>
      </c>
      <c r="AG63" s="6">
        <v>80.209999999999994</v>
      </c>
      <c r="AH63" s="6" t="b">
        <v>1</v>
      </c>
      <c r="AI63" s="6"/>
      <c r="AJ63" s="6"/>
      <c r="AK63" s="6"/>
      <c r="AL63" s="5"/>
      <c r="AM63" s="5"/>
      <c r="AN63" s="5"/>
      <c r="AO63" s="5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</row>
    <row r="64" spans="2:245" ht="23.1" customHeight="1" x14ac:dyDescent="0.25">
      <c r="B64" s="35">
        <f t="shared" si="1"/>
        <v>17</v>
      </c>
      <c r="C64" s="35">
        <v>1</v>
      </c>
      <c r="D64" s="34">
        <v>2</v>
      </c>
      <c r="E64" s="48">
        <v>-6.3782759709504352E-2</v>
      </c>
      <c r="F64" s="69"/>
      <c r="G64" s="61">
        <v>31.67</v>
      </c>
      <c r="H64" s="61">
        <v>0</v>
      </c>
      <c r="I64" s="61">
        <v>29.65</v>
      </c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6" t="s">
        <v>10122</v>
      </c>
      <c r="AD64" s="6" t="s">
        <v>10123</v>
      </c>
      <c r="AE64" s="6" t="s">
        <v>15365</v>
      </c>
      <c r="AF64" s="6">
        <v>284268000</v>
      </c>
      <c r="AG64" s="6">
        <v>254.3</v>
      </c>
      <c r="AH64" s="6" t="b">
        <v>1</v>
      </c>
      <c r="AI64" s="6"/>
      <c r="AJ64" s="6"/>
      <c r="AK64" s="6"/>
      <c r="AL64" s="5"/>
      <c r="AM64" s="5"/>
      <c r="AN64" s="5"/>
      <c r="AO64" s="5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</row>
    <row r="65" spans="2:245" ht="23.1" customHeight="1" x14ac:dyDescent="0.25">
      <c r="B65" s="35">
        <f t="shared" si="1"/>
        <v>18</v>
      </c>
      <c r="C65" s="35">
        <v>1</v>
      </c>
      <c r="D65" s="34">
        <v>2</v>
      </c>
      <c r="E65" s="48">
        <v>0.1560897435897434</v>
      </c>
      <c r="F65" s="69"/>
      <c r="G65" s="61">
        <v>31.2</v>
      </c>
      <c r="H65" s="61">
        <v>0.91</v>
      </c>
      <c r="I65" s="61">
        <v>35.159999999999997</v>
      </c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6" t="s">
        <v>10092</v>
      </c>
      <c r="AD65" s="6" t="s">
        <v>10093</v>
      </c>
      <c r="AE65" s="6" t="s">
        <v>15368</v>
      </c>
      <c r="AF65" s="6">
        <v>499559000</v>
      </c>
      <c r="AG65" s="6">
        <v>26.38</v>
      </c>
      <c r="AH65" s="6" t="b">
        <v>1</v>
      </c>
      <c r="AI65" s="6"/>
      <c r="AJ65" s="6"/>
      <c r="AK65" s="6"/>
      <c r="AL65" s="5"/>
      <c r="AM65" s="5"/>
      <c r="AN65" s="5"/>
      <c r="AO65" s="5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</row>
    <row r="66" spans="2:245" ht="23.1" customHeight="1" x14ac:dyDescent="0.25">
      <c r="B66" s="35">
        <f t="shared" si="1"/>
        <v>19</v>
      </c>
      <c r="C66" s="35">
        <v>1</v>
      </c>
      <c r="D66" s="34">
        <v>2</v>
      </c>
      <c r="E66" s="48">
        <v>0.13533284564740306</v>
      </c>
      <c r="F66" s="69"/>
      <c r="G66" s="61">
        <v>27.34</v>
      </c>
      <c r="H66" s="61">
        <v>1.54</v>
      </c>
      <c r="I66" s="61">
        <v>29.5</v>
      </c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6" t="s">
        <v>10293</v>
      </c>
      <c r="AD66" s="6" t="s">
        <v>10294</v>
      </c>
      <c r="AE66" s="6" t="s">
        <v>15371</v>
      </c>
      <c r="AF66" s="6">
        <v>808280000</v>
      </c>
      <c r="AG66" s="6">
        <v>45.52</v>
      </c>
      <c r="AH66" s="6" t="b">
        <v>1</v>
      </c>
      <c r="AI66" s="6"/>
      <c r="AJ66" s="6"/>
      <c r="AK66" s="6"/>
      <c r="AL66" s="5"/>
      <c r="AM66" s="5"/>
      <c r="AN66" s="5"/>
      <c r="AO66" s="5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</row>
    <row r="67" spans="2:245" ht="23.1" customHeight="1" x14ac:dyDescent="0.25">
      <c r="B67" s="35">
        <f t="shared" si="1"/>
        <v>20</v>
      </c>
      <c r="C67" s="35">
        <v>1</v>
      </c>
      <c r="D67" s="34">
        <v>2</v>
      </c>
      <c r="E67" s="48">
        <v>-0.16666666666666671</v>
      </c>
      <c r="F67" s="69"/>
      <c r="G67" s="61">
        <v>34.020000000000003</v>
      </c>
      <c r="H67" s="61">
        <v>0</v>
      </c>
      <c r="I67" s="61">
        <v>28.35</v>
      </c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6" t="s">
        <v>12707</v>
      </c>
      <c r="AD67" s="6" t="s">
        <v>12708</v>
      </c>
      <c r="AE67" s="6" t="s">
        <v>15381</v>
      </c>
      <c r="AF67" s="6">
        <v>37863000</v>
      </c>
      <c r="AG67" s="6">
        <v>2015.28</v>
      </c>
      <c r="AH67" s="6" t="b">
        <v>1</v>
      </c>
      <c r="AI67" s="6"/>
      <c r="AJ67" s="6"/>
      <c r="AK67" s="6"/>
      <c r="AL67" s="6"/>
      <c r="AM67" s="5"/>
      <c r="AN67" s="6"/>
      <c r="AO67" s="5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</row>
    <row r="68" spans="2:245" ht="14.85" customHeight="1" x14ac:dyDescent="0.25">
      <c r="W68" s="5"/>
      <c r="X68" s="5"/>
      <c r="Y68" s="5"/>
      <c r="AC68" s="2" t="s">
        <v>10800</v>
      </c>
      <c r="AD68" s="6" t="s">
        <v>10801</v>
      </c>
      <c r="AE68" s="6" t="s">
        <v>14201</v>
      </c>
      <c r="AF68" s="6">
        <v>1006000000</v>
      </c>
      <c r="AG68" s="6">
        <v>29.53</v>
      </c>
      <c r="AH68" s="6" t="b">
        <v>1</v>
      </c>
      <c r="AI68" s="6"/>
      <c r="AJ68" s="6"/>
      <c r="AK68" s="6"/>
      <c r="AL68" s="6"/>
      <c r="AM68" s="6"/>
      <c r="AN68" s="5"/>
      <c r="AO68" s="6"/>
      <c r="AP68" s="5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</row>
    <row r="69" spans="2:245" ht="14.85" customHeight="1" thickBot="1" x14ac:dyDescent="0.3">
      <c r="M69" s="5"/>
      <c r="N69" s="5"/>
      <c r="O69" s="5"/>
      <c r="W69" s="5"/>
      <c r="X69" s="5"/>
      <c r="Y69" s="5"/>
      <c r="AC69" s="2" t="s">
        <v>14588</v>
      </c>
      <c r="AD69" s="2" t="s">
        <v>14589</v>
      </c>
      <c r="AE69" s="2" t="s">
        <v>15371</v>
      </c>
      <c r="AF69" s="2">
        <v>117655000</v>
      </c>
      <c r="AG69" s="2">
        <v>134.13</v>
      </c>
      <c r="AH69" s="2" t="b">
        <v>1</v>
      </c>
      <c r="AM69" s="6"/>
      <c r="AN69" s="5"/>
      <c r="AO69" s="6"/>
      <c r="AP69" s="5"/>
    </row>
    <row r="70" spans="2:245" ht="19.899999999999999" customHeight="1" thickBot="1" x14ac:dyDescent="0.3">
      <c r="B70" s="51" t="s">
        <v>15413</v>
      </c>
      <c r="C70" s="90" t="s">
        <v>15411</v>
      </c>
      <c r="D70" s="28" t="s">
        <v>15436</v>
      </c>
      <c r="O70" s="5"/>
      <c r="P70" s="5"/>
      <c r="Q70" s="5"/>
      <c r="AB70" s="5"/>
      <c r="AC70" s="5" t="s">
        <v>10594</v>
      </c>
      <c r="AD70" s="2" t="s">
        <v>10595</v>
      </c>
      <c r="AE70" s="2" t="s">
        <v>2235</v>
      </c>
      <c r="AF70" s="5">
        <v>283222000</v>
      </c>
      <c r="AG70" s="5">
        <v>56.97</v>
      </c>
      <c r="AH70" s="5" t="b">
        <v>1</v>
      </c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</row>
    <row r="71" spans="2:245" ht="14.85" customHeight="1" x14ac:dyDescent="0.25">
      <c r="N71" s="5"/>
      <c r="O71" s="5"/>
      <c r="P71" s="5"/>
      <c r="Q71" s="5"/>
      <c r="AB71" s="5"/>
      <c r="AC71" s="5" t="s">
        <v>11245</v>
      </c>
      <c r="AD71" s="2" t="s">
        <v>11246</v>
      </c>
      <c r="AE71" s="2" t="s">
        <v>14252</v>
      </c>
      <c r="AF71" s="5">
        <v>1432311000</v>
      </c>
      <c r="AG71" s="5">
        <v>46.27</v>
      </c>
      <c r="AH71" s="5" t="b">
        <v>1</v>
      </c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</row>
    <row r="72" spans="2:245" ht="14.65" customHeight="1" x14ac:dyDescent="0.25">
      <c r="B72" s="10" t="s">
        <v>15439</v>
      </c>
      <c r="H72" s="36"/>
      <c r="M72" s="5"/>
      <c r="N72" s="5"/>
      <c r="O72" s="5"/>
      <c r="P72" s="5"/>
      <c r="Q72" s="5"/>
      <c r="R72" s="7"/>
      <c r="S72" s="7"/>
      <c r="T72" s="7"/>
      <c r="U72" s="7"/>
      <c r="V72" s="7"/>
      <c r="W72" s="7"/>
      <c r="X72" s="7"/>
      <c r="Y72" s="7"/>
      <c r="Z72" s="7"/>
      <c r="AA72" s="7"/>
      <c r="AB72" s="5"/>
      <c r="AC72" s="5" t="s">
        <v>11539</v>
      </c>
      <c r="AD72" s="2" t="s">
        <v>11540</v>
      </c>
      <c r="AE72" s="2" t="s">
        <v>15386</v>
      </c>
      <c r="AF72" s="5">
        <v>234154000</v>
      </c>
      <c r="AG72" s="5">
        <v>34.4</v>
      </c>
      <c r="AH72" s="5" t="b">
        <v>1</v>
      </c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</row>
    <row r="73" spans="2:245" ht="14.65" customHeight="1" x14ac:dyDescent="0.25">
      <c r="B73" s="10" t="s">
        <v>15557</v>
      </c>
      <c r="C73" s="9"/>
      <c r="H73" s="36"/>
      <c r="M73" s="5"/>
      <c r="N73" s="5"/>
      <c r="O73" s="5"/>
      <c r="P73" s="5"/>
      <c r="Q73" s="5"/>
      <c r="R73" s="7"/>
      <c r="S73" s="7"/>
      <c r="T73" s="7"/>
      <c r="U73" s="7"/>
      <c r="V73" s="7"/>
      <c r="W73" s="7"/>
      <c r="X73" s="7"/>
      <c r="Y73" s="7"/>
      <c r="Z73" s="7"/>
      <c r="AA73" s="7"/>
      <c r="AB73" s="5"/>
      <c r="AC73" s="5" t="s">
        <v>10738</v>
      </c>
      <c r="AD73" s="2" t="s">
        <v>10739</v>
      </c>
      <c r="AE73" s="2" t="s">
        <v>15371</v>
      </c>
      <c r="AF73" s="5">
        <v>1936853000</v>
      </c>
      <c r="AG73" s="5">
        <v>45.23</v>
      </c>
      <c r="AH73" s="5" t="b">
        <v>1</v>
      </c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</row>
    <row r="74" spans="2:245" ht="14.65" customHeight="1" x14ac:dyDescent="0.25">
      <c r="B74" s="10"/>
      <c r="C74" s="9"/>
      <c r="H74" s="36"/>
      <c r="M74" s="5"/>
      <c r="N74" s="5"/>
      <c r="O74" s="5"/>
      <c r="P74" s="5"/>
      <c r="Q74" s="5"/>
      <c r="R74" s="7"/>
      <c r="S74" s="7"/>
      <c r="T74" s="7"/>
      <c r="U74" s="7"/>
      <c r="V74" s="7"/>
      <c r="W74" s="7"/>
      <c r="X74" s="7"/>
      <c r="Y74" s="7"/>
      <c r="Z74" s="7"/>
      <c r="AA74" s="7"/>
      <c r="AB74" s="5"/>
      <c r="AC74" s="5" t="s">
        <v>10413</v>
      </c>
      <c r="AD74" s="2" t="s">
        <v>10414</v>
      </c>
      <c r="AE74" s="2" t="s">
        <v>15375</v>
      </c>
      <c r="AF74" s="5">
        <v>479255000</v>
      </c>
      <c r="AG74" s="5">
        <v>38.700000000000003</v>
      </c>
      <c r="AH74" s="5" t="b">
        <v>1</v>
      </c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</row>
    <row r="75" spans="2:245" ht="14.65" customHeight="1" x14ac:dyDescent="0.25">
      <c r="B75" s="38" t="s">
        <v>15530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AB75" s="5"/>
      <c r="AC75" s="5" t="s">
        <v>7212</v>
      </c>
      <c r="AD75" s="2" t="s">
        <v>7213</v>
      </c>
      <c r="AE75" s="2" t="s">
        <v>15376</v>
      </c>
      <c r="AF75" s="5">
        <v>262134000</v>
      </c>
      <c r="AG75" s="5">
        <v>76.87</v>
      </c>
      <c r="AH75" s="5" t="b">
        <v>1</v>
      </c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</row>
    <row r="76" spans="2:245" ht="14.65" customHeight="1" thickBot="1" x14ac:dyDescent="0.3"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AB76" s="5"/>
      <c r="AC76" s="5" t="s">
        <v>5118</v>
      </c>
      <c r="AD76" s="2" t="s">
        <v>5119</v>
      </c>
      <c r="AE76" s="2" t="s">
        <v>2235</v>
      </c>
      <c r="AF76" s="5">
        <v>836262000</v>
      </c>
      <c r="AG76" s="5">
        <v>41.25</v>
      </c>
      <c r="AH76" s="5" t="b">
        <v>1</v>
      </c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</row>
    <row r="77" spans="2:245" ht="15.75" thickBot="1" x14ac:dyDescent="0.3">
      <c r="B77" s="10"/>
      <c r="G77" s="104" t="s">
        <v>15440</v>
      </c>
      <c r="H77" s="105"/>
      <c r="I77" s="105"/>
      <c r="J77" s="105"/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6"/>
      <c r="AA77" s="7"/>
      <c r="AB77" s="7"/>
      <c r="AC77" s="7" t="s">
        <v>4454</v>
      </c>
      <c r="AD77" s="7" t="s">
        <v>4455</v>
      </c>
      <c r="AE77" s="7" t="s">
        <v>14201</v>
      </c>
      <c r="AF77" s="7">
        <v>520409000</v>
      </c>
      <c r="AG77" s="7">
        <v>239.56</v>
      </c>
      <c r="AH77" s="7" t="b">
        <v>1</v>
      </c>
      <c r="AI77" s="7"/>
      <c r="AJ77" s="7"/>
      <c r="AK77" s="7"/>
      <c r="AL77" s="7"/>
      <c r="AM77" s="7"/>
      <c r="AN77" s="7"/>
      <c r="AO77" s="7"/>
      <c r="AP77" s="7"/>
      <c r="AQ77" s="7"/>
      <c r="AR77" s="6"/>
      <c r="AT77" s="6"/>
      <c r="AV77" s="6"/>
      <c r="AX77" s="6"/>
      <c r="AZ77" s="6"/>
      <c r="BB77" s="6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</row>
    <row r="78" spans="2:245" ht="15.75" thickBot="1" x14ac:dyDescent="0.3">
      <c r="B78" s="29" t="s">
        <v>15399</v>
      </c>
      <c r="C78" s="30" t="s">
        <v>15400</v>
      </c>
      <c r="D78" s="31" t="s">
        <v>15401</v>
      </c>
      <c r="E78" s="30" t="s">
        <v>15402</v>
      </c>
      <c r="G78" s="30" cm="1">
        <f t="array" ref="G78:Z78">_xlfn.SEQUENCE(1,20)</f>
        <v>1</v>
      </c>
      <c r="H78" s="30">
        <v>2</v>
      </c>
      <c r="I78" s="30">
        <v>3</v>
      </c>
      <c r="J78" s="30">
        <v>4</v>
      </c>
      <c r="K78" s="30">
        <v>5</v>
      </c>
      <c r="L78" s="30">
        <v>6</v>
      </c>
      <c r="M78" s="30">
        <v>7</v>
      </c>
      <c r="N78" s="30">
        <v>8</v>
      </c>
      <c r="O78" s="30">
        <v>9</v>
      </c>
      <c r="P78" s="30">
        <v>10</v>
      </c>
      <c r="Q78" s="30">
        <v>11</v>
      </c>
      <c r="R78" s="30">
        <v>12</v>
      </c>
      <c r="S78" s="30">
        <v>13</v>
      </c>
      <c r="T78" s="30">
        <v>14</v>
      </c>
      <c r="U78" s="30">
        <v>15</v>
      </c>
      <c r="V78" s="30">
        <v>16</v>
      </c>
      <c r="W78" s="30">
        <v>17</v>
      </c>
      <c r="X78" s="30">
        <v>18</v>
      </c>
      <c r="Y78" s="30">
        <v>19</v>
      </c>
      <c r="Z78" s="30">
        <v>20</v>
      </c>
      <c r="AA78"/>
      <c r="AB78"/>
      <c r="AC78" t="s">
        <v>11453</v>
      </c>
      <c r="AD78" s="6" t="s">
        <v>11454</v>
      </c>
      <c r="AE78" s="6" t="s">
        <v>15382</v>
      </c>
      <c r="AF78" s="6">
        <v>415050000</v>
      </c>
      <c r="AG78" s="6">
        <v>220.6</v>
      </c>
      <c r="AH78" s="6" t="b">
        <v>1</v>
      </c>
      <c r="AI78" s="6"/>
      <c r="AJ78" s="6"/>
      <c r="AK78" s="5"/>
      <c r="AL78" s="5"/>
      <c r="AM78" s="5"/>
      <c r="AN78" s="5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</row>
    <row r="79" spans="2:245" x14ac:dyDescent="0.25">
      <c r="B79" s="2"/>
      <c r="C79" s="2"/>
      <c r="D79" s="2"/>
      <c r="E79" s="2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B79" s="6"/>
      <c r="AC79" s="6" t="s">
        <v>12636</v>
      </c>
      <c r="AD79" s="6" t="s">
        <v>12637</v>
      </c>
      <c r="AE79" s="6" t="s">
        <v>14201</v>
      </c>
      <c r="AF79" s="6">
        <v>433048000</v>
      </c>
      <c r="AG79" s="6">
        <v>135.63999999999999</v>
      </c>
      <c r="AH79" s="6" t="b">
        <v>1</v>
      </c>
      <c r="AI79" s="6"/>
      <c r="AJ79" s="6"/>
      <c r="AK79" s="5"/>
      <c r="AL79" s="5"/>
      <c r="AM79" s="5"/>
      <c r="AN79" s="5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</row>
    <row r="80" spans="2:245" ht="24" customHeight="1" x14ac:dyDescent="0.25">
      <c r="B80" s="32" t="s">
        <v>15414</v>
      </c>
      <c r="C80" s="33">
        <v>2</v>
      </c>
      <c r="D80" s="34">
        <v>0</v>
      </c>
      <c r="E80" s="48">
        <v>0.13450000000000001</v>
      </c>
      <c r="F80" s="69"/>
      <c r="G80" s="93">
        <v>-0.01</v>
      </c>
      <c r="H80" s="93">
        <v>0.02</v>
      </c>
      <c r="I80" s="93">
        <v>0.04</v>
      </c>
      <c r="J80" s="93">
        <v>0.23</v>
      </c>
      <c r="K80" s="93">
        <v>-0.11</v>
      </c>
      <c r="L80" s="93">
        <v>0.17</v>
      </c>
      <c r="M80" s="93">
        <v>0.4</v>
      </c>
      <c r="N80" s="93">
        <v>0.32</v>
      </c>
      <c r="O80" s="93">
        <v>0.23</v>
      </c>
      <c r="P80" s="93">
        <v>0.38</v>
      </c>
      <c r="Q80" s="93">
        <v>0.14000000000000001</v>
      </c>
      <c r="R80" s="93">
        <v>0.22</v>
      </c>
      <c r="S80" s="93">
        <v>0.15</v>
      </c>
      <c r="T80" s="93">
        <v>-0.09</v>
      </c>
      <c r="U80" s="93">
        <v>-0.2</v>
      </c>
      <c r="V80" s="93">
        <v>0.24</v>
      </c>
      <c r="W80" s="93">
        <v>0.33</v>
      </c>
      <c r="X80" s="93">
        <v>-0.02</v>
      </c>
      <c r="Y80" s="93">
        <v>0.09</v>
      </c>
      <c r="Z80" s="93">
        <v>0.16</v>
      </c>
      <c r="AA80" s="49"/>
      <c r="AB80" s="49"/>
      <c r="AC80" s="49" t="s">
        <v>10830</v>
      </c>
      <c r="AD80" s="6" t="s">
        <v>10831</v>
      </c>
      <c r="AE80" s="6" t="s">
        <v>2235</v>
      </c>
      <c r="AF80" s="6">
        <v>1112707000</v>
      </c>
      <c r="AG80" s="6">
        <v>8.06</v>
      </c>
      <c r="AH80" s="6" t="b">
        <v>1</v>
      </c>
      <c r="AI80" s="6"/>
      <c r="AJ80" s="6"/>
      <c r="AK80" s="37"/>
      <c r="AL80" s="37"/>
      <c r="AM80" s="37"/>
      <c r="AN80" s="37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</row>
    <row r="81" spans="2:245" x14ac:dyDescent="0.25">
      <c r="B81" s="2"/>
      <c r="C81" s="2"/>
      <c r="D81" s="2"/>
      <c r="E81" s="2"/>
      <c r="F81" s="69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37"/>
      <c r="Z81" s="7"/>
      <c r="AA81" s="9"/>
      <c r="AB81" s="11"/>
      <c r="AC81" s="11" t="s">
        <v>3741</v>
      </c>
      <c r="AD81" s="6" t="s">
        <v>3742</v>
      </c>
      <c r="AE81" s="6" t="s">
        <v>15377</v>
      </c>
      <c r="AF81" s="6">
        <v>153595000</v>
      </c>
      <c r="AG81" s="6">
        <v>64.150000000000006</v>
      </c>
      <c r="AH81" s="6" t="b">
        <v>1</v>
      </c>
      <c r="AI81" s="6"/>
      <c r="AJ81" s="6"/>
      <c r="AK81" s="37"/>
      <c r="AL81" s="37"/>
      <c r="AM81" s="37"/>
      <c r="AN81" s="37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</row>
    <row r="82" spans="2:245" ht="23.1" customHeight="1" x14ac:dyDescent="0.25">
      <c r="B82" s="35">
        <v>21</v>
      </c>
      <c r="C82" s="35">
        <v>2</v>
      </c>
      <c r="D82" s="34">
        <v>3</v>
      </c>
      <c r="E82" s="48">
        <f>AVERAGE(G82:Z82)</f>
        <v>0.1275</v>
      </c>
      <c r="F82" s="69"/>
      <c r="G82" s="94">
        <v>0.31</v>
      </c>
      <c r="H82" s="94">
        <v>-0.16</v>
      </c>
      <c r="I82" s="94">
        <v>0.3</v>
      </c>
      <c r="J82" s="94">
        <v>0.08</v>
      </c>
      <c r="K82" s="94">
        <v>0.33</v>
      </c>
      <c r="L82" s="94">
        <v>0.28000000000000003</v>
      </c>
      <c r="M82" s="94">
        <v>0.15</v>
      </c>
      <c r="N82" s="94">
        <v>0.12</v>
      </c>
      <c r="O82" s="94">
        <v>0.34</v>
      </c>
      <c r="P82" s="94">
        <v>0.08</v>
      </c>
      <c r="Q82" s="94">
        <v>-0.17</v>
      </c>
      <c r="R82" s="94">
        <v>0.33</v>
      </c>
      <c r="S82" s="94">
        <v>0.3</v>
      </c>
      <c r="T82" s="94">
        <v>0.01</v>
      </c>
      <c r="U82" s="94">
        <v>0.01</v>
      </c>
      <c r="V82" s="94">
        <v>-0.01</v>
      </c>
      <c r="W82" s="94">
        <v>-0.06</v>
      </c>
      <c r="X82" s="94">
        <v>-0.09</v>
      </c>
      <c r="Y82" s="94">
        <v>0.03</v>
      </c>
      <c r="Z82" s="94">
        <v>0.37</v>
      </c>
      <c r="AA82" s="49"/>
      <c r="AB82" s="49"/>
      <c r="AC82" s="49" t="s">
        <v>156</v>
      </c>
      <c r="AD82" s="6" t="s">
        <v>157</v>
      </c>
      <c r="AE82" s="6" t="s">
        <v>15368</v>
      </c>
      <c r="AF82" s="6">
        <v>272675000</v>
      </c>
      <c r="AG82" s="6">
        <v>160.63999999999999</v>
      </c>
      <c r="AH82" s="6" t="b">
        <v>1</v>
      </c>
      <c r="AI82" s="6"/>
      <c r="AJ82" s="6"/>
      <c r="AK82" s="37"/>
      <c r="AL82" s="37"/>
      <c r="AM82" s="37"/>
      <c r="AN82" s="37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</row>
    <row r="83" spans="2:245" ht="23.1" customHeight="1" x14ac:dyDescent="0.25">
      <c r="B83" s="35">
        <f>B82+1</f>
        <v>22</v>
      </c>
      <c r="C83" s="35">
        <v>2</v>
      </c>
      <c r="D83" s="34">
        <v>3</v>
      </c>
      <c r="E83" s="48">
        <f t="shared" ref="E83:E101" si="2">AVERAGE(G83:Z83)</f>
        <v>0.1515</v>
      </c>
      <c r="F83" s="69"/>
      <c r="G83" s="94">
        <v>0.12</v>
      </c>
      <c r="H83" s="94">
        <v>0.04</v>
      </c>
      <c r="I83" s="94">
        <v>-0.13</v>
      </c>
      <c r="J83" s="94">
        <v>0.24</v>
      </c>
      <c r="K83" s="94">
        <v>0.38</v>
      </c>
      <c r="L83" s="94">
        <v>0.03</v>
      </c>
      <c r="M83" s="94">
        <v>0.14000000000000001</v>
      </c>
      <c r="N83" s="94">
        <v>0.27</v>
      </c>
      <c r="O83" s="94">
        <v>0.39</v>
      </c>
      <c r="P83" s="94">
        <v>0.02</v>
      </c>
      <c r="Q83" s="94">
        <v>-0.1</v>
      </c>
      <c r="R83" s="94">
        <v>0.26</v>
      </c>
      <c r="S83" s="94">
        <v>0.2</v>
      </c>
      <c r="T83" s="94">
        <v>0.22</v>
      </c>
      <c r="U83" s="94">
        <v>-0.02</v>
      </c>
      <c r="V83" s="94">
        <v>0.36</v>
      </c>
      <c r="W83" s="94">
        <v>0.4</v>
      </c>
      <c r="X83" s="94">
        <v>0.37</v>
      </c>
      <c r="Y83" s="94">
        <v>-0.14000000000000001</v>
      </c>
      <c r="Z83" s="94">
        <v>-0.02</v>
      </c>
      <c r="AA83" s="49"/>
      <c r="AB83" s="49"/>
      <c r="AC83" s="49" t="s">
        <v>1147</v>
      </c>
      <c r="AD83" s="6" t="s">
        <v>1148</v>
      </c>
      <c r="AE83" s="6" t="s">
        <v>15375</v>
      </c>
      <c r="AF83" s="6">
        <v>135500000</v>
      </c>
      <c r="AG83" s="6">
        <v>178.58</v>
      </c>
      <c r="AH83" s="6" t="b">
        <v>1</v>
      </c>
      <c r="AI83" s="6"/>
      <c r="AJ83" s="6"/>
      <c r="AK83" s="37"/>
      <c r="AL83" s="37"/>
      <c r="AM83" s="37"/>
      <c r="AN83" s="37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</row>
    <row r="84" spans="2:245" ht="23.1" customHeight="1" x14ac:dyDescent="0.25">
      <c r="B84" s="35">
        <f>B83+1</f>
        <v>23</v>
      </c>
      <c r="C84" s="35">
        <v>2</v>
      </c>
      <c r="D84" s="34">
        <v>3</v>
      </c>
      <c r="E84" s="48">
        <f t="shared" si="2"/>
        <v>0.12449999999999999</v>
      </c>
      <c r="F84" s="69"/>
      <c r="G84" s="94">
        <v>0.4</v>
      </c>
      <c r="H84" s="94">
        <v>0.37</v>
      </c>
      <c r="I84" s="94">
        <v>0.24</v>
      </c>
      <c r="J84" s="94">
        <v>0.23</v>
      </c>
      <c r="K84" s="94">
        <v>0.27</v>
      </c>
      <c r="L84" s="94">
        <v>0.13</v>
      </c>
      <c r="M84" s="94">
        <v>-0.05</v>
      </c>
      <c r="N84" s="94">
        <v>0.25</v>
      </c>
      <c r="O84" s="94">
        <v>-0.03</v>
      </c>
      <c r="P84" s="94">
        <v>0.33</v>
      </c>
      <c r="Q84" s="94">
        <v>0.23</v>
      </c>
      <c r="R84" s="94">
        <v>-0.01</v>
      </c>
      <c r="S84" s="94">
        <v>-0.16</v>
      </c>
      <c r="T84" s="94">
        <v>-0.08</v>
      </c>
      <c r="U84" s="94">
        <v>0.13</v>
      </c>
      <c r="V84" s="94">
        <v>-0.08</v>
      </c>
      <c r="W84" s="94">
        <v>0.11</v>
      </c>
      <c r="X84" s="94">
        <v>-0.13</v>
      </c>
      <c r="Y84" s="94">
        <v>0.38</v>
      </c>
      <c r="Z84" s="94">
        <v>-0.04</v>
      </c>
      <c r="AA84" s="49"/>
      <c r="AB84" s="49"/>
      <c r="AC84" s="49" t="s">
        <v>13907</v>
      </c>
      <c r="AD84" s="6" t="s">
        <v>13908</v>
      </c>
      <c r="AE84" s="6" t="s">
        <v>14201</v>
      </c>
      <c r="AF84" s="6">
        <v>108428000</v>
      </c>
      <c r="AG84" s="6">
        <v>102.24</v>
      </c>
      <c r="AH84" s="6" t="b">
        <v>1</v>
      </c>
      <c r="AI84" s="6"/>
      <c r="AJ84" s="6"/>
      <c r="AK84" s="37"/>
      <c r="AL84" s="37"/>
      <c r="AM84" s="37"/>
      <c r="AN84" s="37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</row>
    <row r="85" spans="2:245" ht="23.1" customHeight="1" x14ac:dyDescent="0.25">
      <c r="B85" s="35">
        <f t="shared" ref="B85:B101" si="3">B84+1</f>
        <v>24</v>
      </c>
      <c r="C85" s="35">
        <v>2</v>
      </c>
      <c r="D85" s="34">
        <v>3</v>
      </c>
      <c r="E85" s="48">
        <f t="shared" si="2"/>
        <v>6.8500000000000005E-2</v>
      </c>
      <c r="F85" s="69"/>
      <c r="G85" s="94">
        <v>0.03</v>
      </c>
      <c r="H85" s="94">
        <v>-0.15</v>
      </c>
      <c r="I85" s="94">
        <v>0.36</v>
      </c>
      <c r="J85" s="94">
        <v>0.05</v>
      </c>
      <c r="K85" s="94">
        <v>0.15</v>
      </c>
      <c r="L85" s="94">
        <v>-0.19</v>
      </c>
      <c r="M85" s="94">
        <v>-0.09</v>
      </c>
      <c r="N85" s="94">
        <v>-0.18</v>
      </c>
      <c r="O85" s="94">
        <v>-0.14000000000000001</v>
      </c>
      <c r="P85" s="94">
        <v>0.13</v>
      </c>
      <c r="Q85" s="94">
        <v>-7.0000000000000007E-2</v>
      </c>
      <c r="R85" s="94">
        <v>-0.04</v>
      </c>
      <c r="S85" s="94">
        <v>0.28000000000000003</v>
      </c>
      <c r="T85" s="94">
        <v>0.26</v>
      </c>
      <c r="U85" s="94">
        <v>0.12</v>
      </c>
      <c r="V85" s="94">
        <v>0</v>
      </c>
      <c r="W85" s="94">
        <v>7.0000000000000007E-2</v>
      </c>
      <c r="X85" s="94">
        <v>0.32</v>
      </c>
      <c r="Y85" s="94">
        <v>0.36</v>
      </c>
      <c r="Z85" s="94">
        <v>0.1</v>
      </c>
      <c r="AA85" s="49"/>
      <c r="AB85" s="49"/>
      <c r="AC85" s="49" t="s">
        <v>14054</v>
      </c>
      <c r="AD85" s="6" t="s">
        <v>14055</v>
      </c>
      <c r="AE85" s="6" t="s">
        <v>15375</v>
      </c>
      <c r="AF85" s="6">
        <v>196189000</v>
      </c>
      <c r="AG85" s="6">
        <v>85.2</v>
      </c>
      <c r="AH85" s="6" t="b">
        <v>1</v>
      </c>
      <c r="AI85" s="6"/>
      <c r="AJ85" s="6"/>
      <c r="AK85" s="37"/>
      <c r="AL85" s="37"/>
      <c r="AM85" s="37"/>
      <c r="AN85" s="37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</row>
    <row r="86" spans="2:245" ht="23.1" customHeight="1" x14ac:dyDescent="0.25">
      <c r="B86" s="35">
        <f t="shared" si="3"/>
        <v>25</v>
      </c>
      <c r="C86" s="35">
        <v>2</v>
      </c>
      <c r="D86" s="34">
        <v>3</v>
      </c>
      <c r="E86" s="48">
        <f t="shared" si="2"/>
        <v>0.12799999999999997</v>
      </c>
      <c r="F86" s="69"/>
      <c r="G86" s="94">
        <v>-0.05</v>
      </c>
      <c r="H86" s="94">
        <v>0.33</v>
      </c>
      <c r="I86" s="94">
        <v>-0.05</v>
      </c>
      <c r="J86" s="94">
        <v>0.23</v>
      </c>
      <c r="K86" s="94">
        <v>0.34</v>
      </c>
      <c r="L86" s="94">
        <v>0.33</v>
      </c>
      <c r="M86" s="94">
        <v>0.15</v>
      </c>
      <c r="N86" s="94">
        <v>0.23</v>
      </c>
      <c r="O86" s="94">
        <v>0.34</v>
      </c>
      <c r="P86" s="94">
        <v>-0.06</v>
      </c>
      <c r="Q86" s="94">
        <v>-0.02</v>
      </c>
      <c r="R86" s="94">
        <v>-0.19</v>
      </c>
      <c r="S86" s="94">
        <v>0.25</v>
      </c>
      <c r="T86" s="94">
        <v>-0.12</v>
      </c>
      <c r="U86" s="94">
        <v>-0.11</v>
      </c>
      <c r="V86" s="94">
        <v>-7.0000000000000007E-2</v>
      </c>
      <c r="W86" s="94">
        <v>0.32</v>
      </c>
      <c r="X86" s="94">
        <v>0.16</v>
      </c>
      <c r="Y86" s="94">
        <v>0.34</v>
      </c>
      <c r="Z86" s="94">
        <v>0.21</v>
      </c>
      <c r="AA86" s="49"/>
      <c r="AB86" s="49"/>
      <c r="AC86" s="49" t="s">
        <v>1816</v>
      </c>
      <c r="AD86" s="6" t="s">
        <v>1817</v>
      </c>
      <c r="AE86" s="6" t="s">
        <v>15384</v>
      </c>
      <c r="AF86" s="6">
        <v>492491000</v>
      </c>
      <c r="AG86" s="6">
        <v>39.369999999999997</v>
      </c>
      <c r="AH86" s="6" t="b">
        <v>1</v>
      </c>
      <c r="AI86" s="6"/>
      <c r="AJ86" s="6"/>
      <c r="AK86" s="37"/>
      <c r="AL86" s="37"/>
      <c r="AM86" s="37"/>
      <c r="AN86" s="37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</row>
    <row r="87" spans="2:245" ht="23.1" customHeight="1" x14ac:dyDescent="0.25">
      <c r="B87" s="35">
        <f t="shared" si="3"/>
        <v>26</v>
      </c>
      <c r="C87" s="35">
        <v>2</v>
      </c>
      <c r="D87" s="34">
        <v>3</v>
      </c>
      <c r="E87" s="48">
        <f t="shared" si="2"/>
        <v>6.5999999999999989E-2</v>
      </c>
      <c r="F87" s="69"/>
      <c r="G87" s="94">
        <v>0.28999999999999998</v>
      </c>
      <c r="H87" s="94">
        <v>0.38</v>
      </c>
      <c r="I87" s="94">
        <v>0.16</v>
      </c>
      <c r="J87" s="94">
        <v>0.31</v>
      </c>
      <c r="K87" s="94">
        <v>0.17</v>
      </c>
      <c r="L87" s="94">
        <v>-0.04</v>
      </c>
      <c r="M87" s="94">
        <v>-0.12</v>
      </c>
      <c r="N87" s="94">
        <v>-0.03</v>
      </c>
      <c r="O87" s="94">
        <v>0.2</v>
      </c>
      <c r="P87" s="94">
        <v>-0.13</v>
      </c>
      <c r="Q87" s="94">
        <v>-0.17</v>
      </c>
      <c r="R87" s="94">
        <v>-7.0000000000000007E-2</v>
      </c>
      <c r="S87" s="94">
        <v>-0.03</v>
      </c>
      <c r="T87" s="94">
        <v>0.08</v>
      </c>
      <c r="U87" s="94">
        <v>-0.01</v>
      </c>
      <c r="V87" s="94">
        <v>0.02</v>
      </c>
      <c r="W87" s="94">
        <v>0.36</v>
      </c>
      <c r="X87" s="94">
        <v>0</v>
      </c>
      <c r="Y87" s="94">
        <v>0.09</v>
      </c>
      <c r="Z87" s="94">
        <v>-0.14000000000000001</v>
      </c>
      <c r="AA87" s="49"/>
      <c r="AB87" s="49"/>
      <c r="AC87" s="49" t="s">
        <v>9594</v>
      </c>
      <c r="AD87" s="6" t="s">
        <v>9595</v>
      </c>
      <c r="AE87" s="6" t="s">
        <v>15365</v>
      </c>
      <c r="AF87" s="6">
        <v>243868000</v>
      </c>
      <c r="AG87" s="6">
        <v>80.61</v>
      </c>
      <c r="AH87" s="6" t="b">
        <v>1</v>
      </c>
      <c r="AI87" s="6"/>
      <c r="AJ87" s="6"/>
      <c r="AK87" s="37"/>
      <c r="AL87" s="37"/>
      <c r="AM87" s="37"/>
      <c r="AN87" s="37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</row>
    <row r="88" spans="2:245" ht="23.1" customHeight="1" x14ac:dyDescent="0.25">
      <c r="B88" s="35">
        <f t="shared" si="3"/>
        <v>27</v>
      </c>
      <c r="C88" s="35">
        <v>2</v>
      </c>
      <c r="D88" s="34">
        <v>3</v>
      </c>
      <c r="E88" s="48">
        <f t="shared" si="2"/>
        <v>9.2999999999999972E-2</v>
      </c>
      <c r="F88" s="69"/>
      <c r="G88" s="94">
        <v>0.28999999999999998</v>
      </c>
      <c r="H88" s="94">
        <v>0.1</v>
      </c>
      <c r="I88" s="94">
        <v>0.01</v>
      </c>
      <c r="J88" s="94">
        <v>0.08</v>
      </c>
      <c r="K88" s="94">
        <v>0.36</v>
      </c>
      <c r="L88" s="94">
        <v>0.19</v>
      </c>
      <c r="M88" s="94">
        <v>0.12</v>
      </c>
      <c r="N88" s="94">
        <v>-0.01</v>
      </c>
      <c r="O88" s="94">
        <v>-0.08</v>
      </c>
      <c r="P88" s="94">
        <v>0.39</v>
      </c>
      <c r="Q88" s="94">
        <v>-7.0000000000000007E-2</v>
      </c>
      <c r="R88" s="94">
        <v>-0.11</v>
      </c>
      <c r="S88" s="94">
        <v>-0.1</v>
      </c>
      <c r="T88" s="94">
        <v>0.04</v>
      </c>
      <c r="U88" s="94">
        <v>-0.08</v>
      </c>
      <c r="V88" s="94">
        <v>-0.08</v>
      </c>
      <c r="W88" s="94">
        <v>0.21</v>
      </c>
      <c r="X88" s="94">
        <v>0.17</v>
      </c>
      <c r="Y88" s="94">
        <v>0.37</v>
      </c>
      <c r="Z88" s="94">
        <v>0.06</v>
      </c>
      <c r="AA88" s="49"/>
      <c r="AB88" s="49"/>
      <c r="AC88" s="49" t="s">
        <v>12438</v>
      </c>
      <c r="AD88" s="6" t="s">
        <v>12439</v>
      </c>
      <c r="AE88" s="6" t="s">
        <v>15377</v>
      </c>
      <c r="AF88" s="6">
        <v>116323000</v>
      </c>
      <c r="AG88" s="6">
        <v>91.56</v>
      </c>
      <c r="AH88" s="6" t="b">
        <v>1</v>
      </c>
      <c r="AI88" s="6"/>
      <c r="AJ88" s="6"/>
      <c r="AK88" s="37"/>
      <c r="AL88" s="37"/>
      <c r="AM88" s="37"/>
      <c r="AN88" s="37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</row>
    <row r="89" spans="2:245" ht="23.1" customHeight="1" x14ac:dyDescent="0.25">
      <c r="B89" s="35">
        <f t="shared" si="3"/>
        <v>28</v>
      </c>
      <c r="C89" s="35">
        <v>2</v>
      </c>
      <c r="D89" s="34">
        <v>3</v>
      </c>
      <c r="E89" s="48">
        <f t="shared" si="2"/>
        <v>0.11750000000000002</v>
      </c>
      <c r="F89" s="69"/>
      <c r="G89" s="94">
        <v>0.32</v>
      </c>
      <c r="H89" s="94">
        <v>0.13</v>
      </c>
      <c r="I89" s="94">
        <v>-0.03</v>
      </c>
      <c r="J89" s="94">
        <v>0.01</v>
      </c>
      <c r="K89" s="94">
        <v>-0.03</v>
      </c>
      <c r="L89" s="94">
        <v>0.02</v>
      </c>
      <c r="M89" s="94">
        <v>0.39</v>
      </c>
      <c r="N89" s="94">
        <v>0.35000000000000003</v>
      </c>
      <c r="O89" s="94">
        <v>-0.19</v>
      </c>
      <c r="P89" s="94">
        <v>0.24</v>
      </c>
      <c r="Q89" s="94">
        <v>0.2</v>
      </c>
      <c r="R89" s="94">
        <v>0.06</v>
      </c>
      <c r="S89" s="94">
        <v>0.32</v>
      </c>
      <c r="T89" s="94">
        <v>0.18</v>
      </c>
      <c r="U89" s="94">
        <v>0.12</v>
      </c>
      <c r="V89" s="94">
        <v>0.36</v>
      </c>
      <c r="W89" s="94">
        <v>-0.01</v>
      </c>
      <c r="X89" s="94">
        <v>-0.1</v>
      </c>
      <c r="Y89" s="94">
        <v>0.14000000000000001</v>
      </c>
      <c r="Z89" s="94">
        <v>-0.13</v>
      </c>
      <c r="AA89" s="49"/>
      <c r="AB89" s="49"/>
      <c r="AC89" s="49" t="s">
        <v>314</v>
      </c>
      <c r="AD89" s="6" t="s">
        <v>315</v>
      </c>
      <c r="AE89" s="6" t="s">
        <v>15381</v>
      </c>
      <c r="AF89" s="6">
        <v>152651000</v>
      </c>
      <c r="AG89" s="6">
        <v>339.1</v>
      </c>
      <c r="AH89" s="6" t="b">
        <v>1</v>
      </c>
      <c r="AI89" s="6"/>
      <c r="AJ89" s="6"/>
      <c r="AK89" s="37"/>
      <c r="AL89" s="37"/>
      <c r="AM89" s="37"/>
      <c r="AN89" s="37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</row>
    <row r="90" spans="2:245" ht="23.1" customHeight="1" x14ac:dyDescent="0.25">
      <c r="B90" s="35">
        <f t="shared" si="3"/>
        <v>29</v>
      </c>
      <c r="C90" s="35">
        <v>2</v>
      </c>
      <c r="D90" s="34">
        <v>3</v>
      </c>
      <c r="E90" s="48">
        <f t="shared" si="2"/>
        <v>0.1305</v>
      </c>
      <c r="F90" s="69"/>
      <c r="G90" s="94">
        <v>-0.05</v>
      </c>
      <c r="H90" s="94">
        <v>0.16</v>
      </c>
      <c r="I90" s="94">
        <v>-0.1</v>
      </c>
      <c r="J90" s="94">
        <v>0.37</v>
      </c>
      <c r="K90" s="94">
        <v>0.03</v>
      </c>
      <c r="L90" s="94">
        <v>0.37</v>
      </c>
      <c r="M90" s="94">
        <v>0.03</v>
      </c>
      <c r="N90" s="94">
        <v>0.27</v>
      </c>
      <c r="O90" s="94">
        <v>-0.13</v>
      </c>
      <c r="P90" s="94">
        <v>0.03</v>
      </c>
      <c r="Q90" s="94">
        <v>0.02</v>
      </c>
      <c r="R90" s="94">
        <v>0.09</v>
      </c>
      <c r="S90" s="94">
        <v>0.24</v>
      </c>
      <c r="T90" s="94">
        <v>0.06</v>
      </c>
      <c r="U90" s="94">
        <v>7.0000000000000007E-2</v>
      </c>
      <c r="V90" s="94">
        <v>0.37</v>
      </c>
      <c r="W90" s="94">
        <v>0.39</v>
      </c>
      <c r="X90" s="94">
        <v>0.13</v>
      </c>
      <c r="Y90" s="94">
        <v>0.28999999999999998</v>
      </c>
      <c r="Z90" s="94">
        <v>-0.03</v>
      </c>
      <c r="AA90" s="49"/>
      <c r="AB90" s="49"/>
      <c r="AC90" s="49" t="s">
        <v>10606</v>
      </c>
      <c r="AD90" s="6" t="s">
        <v>10607</v>
      </c>
      <c r="AE90" s="6" t="s">
        <v>15381</v>
      </c>
      <c r="AF90" s="6">
        <v>305739000</v>
      </c>
      <c r="AG90" s="6">
        <v>331.34</v>
      </c>
      <c r="AH90" s="6" t="b">
        <v>1</v>
      </c>
      <c r="AI90" s="6"/>
      <c r="AJ90" s="6"/>
      <c r="AK90" s="37"/>
      <c r="AL90" s="37"/>
      <c r="AM90" s="37"/>
      <c r="AN90" s="37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</row>
    <row r="91" spans="2:245" ht="23.1" customHeight="1" x14ac:dyDescent="0.25">
      <c r="B91" s="35">
        <f t="shared" si="3"/>
        <v>30</v>
      </c>
      <c r="C91" s="35">
        <v>2</v>
      </c>
      <c r="D91" s="34">
        <v>3</v>
      </c>
      <c r="E91" s="48">
        <f t="shared" si="2"/>
        <v>7.8E-2</v>
      </c>
      <c r="F91" s="69"/>
      <c r="G91" s="94">
        <v>0.04</v>
      </c>
      <c r="H91" s="94">
        <v>-0.03</v>
      </c>
      <c r="I91" s="94">
        <v>-0.13</v>
      </c>
      <c r="J91" s="94">
        <v>0.08</v>
      </c>
      <c r="K91" s="94">
        <v>-0.15</v>
      </c>
      <c r="L91" s="94">
        <v>-7.0000000000000007E-2</v>
      </c>
      <c r="M91" s="94">
        <v>0.34</v>
      </c>
      <c r="N91" s="94">
        <v>0.17</v>
      </c>
      <c r="O91" s="94">
        <v>0.3</v>
      </c>
      <c r="P91" s="94">
        <v>0.13</v>
      </c>
      <c r="Q91" s="94">
        <v>0.12</v>
      </c>
      <c r="R91" s="94">
        <v>0.11</v>
      </c>
      <c r="S91" s="94">
        <v>0.04</v>
      </c>
      <c r="T91" s="94">
        <v>0.21</v>
      </c>
      <c r="U91" s="94">
        <v>-0.14000000000000001</v>
      </c>
      <c r="V91" s="94">
        <v>-0.2</v>
      </c>
      <c r="W91" s="94">
        <v>-0.01</v>
      </c>
      <c r="X91" s="94">
        <v>0.4</v>
      </c>
      <c r="Y91" s="94">
        <v>0.06</v>
      </c>
      <c r="Z91" s="94">
        <v>0.28999999999999998</v>
      </c>
      <c r="AA91" s="49"/>
      <c r="AB91" s="49"/>
      <c r="AC91" s="49" t="s">
        <v>9679</v>
      </c>
      <c r="AD91" s="6" t="s">
        <v>9680</v>
      </c>
      <c r="AE91" s="6" t="s">
        <v>15376</v>
      </c>
      <c r="AF91" s="6">
        <v>157100000</v>
      </c>
      <c r="AG91" s="6">
        <v>102.39</v>
      </c>
      <c r="AH91" s="6" t="b">
        <v>1</v>
      </c>
      <c r="AI91" s="6"/>
      <c r="AJ91" s="6"/>
      <c r="AK91" s="6"/>
      <c r="AL91" s="37"/>
      <c r="AM91" s="6"/>
      <c r="AN91" s="37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</row>
    <row r="92" spans="2:245" ht="23.1" customHeight="1" x14ac:dyDescent="0.25">
      <c r="B92" s="35">
        <f t="shared" si="3"/>
        <v>31</v>
      </c>
      <c r="C92" s="35">
        <v>2</v>
      </c>
      <c r="D92" s="34">
        <v>3</v>
      </c>
      <c r="E92" s="48">
        <f t="shared" si="2"/>
        <v>-9.9999999999999985E-3</v>
      </c>
      <c r="F92" s="69"/>
      <c r="G92" s="94">
        <v>0.05</v>
      </c>
      <c r="H92" s="94">
        <v>0.28000000000000003</v>
      </c>
      <c r="I92" s="94">
        <v>0.22</v>
      </c>
      <c r="J92" s="94">
        <v>-0.19</v>
      </c>
      <c r="K92" s="94">
        <v>-7.0000000000000007E-2</v>
      </c>
      <c r="L92" s="94">
        <v>-0.12</v>
      </c>
      <c r="M92" s="94">
        <v>7.0000000000000007E-2</v>
      </c>
      <c r="N92" s="94">
        <v>0.33</v>
      </c>
      <c r="O92" s="94">
        <v>-0.12</v>
      </c>
      <c r="P92" s="94">
        <v>-0.03</v>
      </c>
      <c r="Q92" s="94">
        <v>0.14000000000000001</v>
      </c>
      <c r="R92" s="94">
        <v>-0.19</v>
      </c>
      <c r="S92" s="94">
        <v>-0.19</v>
      </c>
      <c r="T92" s="94">
        <v>-0.18</v>
      </c>
      <c r="U92" s="94">
        <v>0.25</v>
      </c>
      <c r="V92" s="94">
        <v>-0.13</v>
      </c>
      <c r="W92" s="94">
        <v>-0.06</v>
      </c>
      <c r="X92" s="94">
        <v>0.09</v>
      </c>
      <c r="Y92" s="94">
        <v>-0.2</v>
      </c>
      <c r="Z92" s="94">
        <v>-0.15</v>
      </c>
      <c r="AA92" s="49"/>
      <c r="AB92" s="49"/>
      <c r="AC92" s="49" t="s">
        <v>4597</v>
      </c>
      <c r="AD92" s="6" t="s">
        <v>4598</v>
      </c>
      <c r="AE92" s="6" t="s">
        <v>15371</v>
      </c>
      <c r="AF92" s="6">
        <v>835214000</v>
      </c>
      <c r="AG92" s="6">
        <v>78.790000000000006</v>
      </c>
      <c r="AH92" s="6" t="b">
        <v>1</v>
      </c>
      <c r="AI92" s="6"/>
      <c r="AJ92" s="6"/>
      <c r="AK92" s="37"/>
      <c r="AL92" s="37"/>
      <c r="AM92" s="37"/>
      <c r="AN92" s="37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</row>
    <row r="93" spans="2:245" ht="23.1" customHeight="1" x14ac:dyDescent="0.25">
      <c r="B93" s="35">
        <f t="shared" si="3"/>
        <v>32</v>
      </c>
      <c r="C93" s="35">
        <v>2</v>
      </c>
      <c r="D93" s="34">
        <v>3</v>
      </c>
      <c r="E93" s="48">
        <f t="shared" si="2"/>
        <v>0.10499999999999998</v>
      </c>
      <c r="F93" s="69"/>
      <c r="G93" s="94">
        <v>-0.13</v>
      </c>
      <c r="H93" s="94">
        <v>0.12</v>
      </c>
      <c r="I93" s="94">
        <v>0.25</v>
      </c>
      <c r="J93" s="94">
        <v>-0.1</v>
      </c>
      <c r="K93" s="94">
        <v>-7.0000000000000007E-2</v>
      </c>
      <c r="L93" s="94">
        <v>0.05</v>
      </c>
      <c r="M93" s="94">
        <v>0.2</v>
      </c>
      <c r="N93" s="94">
        <v>7.0000000000000007E-2</v>
      </c>
      <c r="O93" s="94">
        <v>7.0000000000000007E-2</v>
      </c>
      <c r="P93" s="94">
        <v>-7.0000000000000007E-2</v>
      </c>
      <c r="Q93" s="94">
        <v>0.13</v>
      </c>
      <c r="R93" s="94">
        <v>0.4</v>
      </c>
      <c r="S93" s="94">
        <v>0.16</v>
      </c>
      <c r="T93" s="94">
        <v>-7.0000000000000007E-2</v>
      </c>
      <c r="U93" s="94">
        <v>0.3</v>
      </c>
      <c r="V93" s="94">
        <v>0.18</v>
      </c>
      <c r="W93" s="94">
        <v>-0.06</v>
      </c>
      <c r="X93" s="94">
        <v>0.39</v>
      </c>
      <c r="Y93" s="94">
        <v>0.3</v>
      </c>
      <c r="Z93" s="94">
        <v>-0.02</v>
      </c>
      <c r="AA93" s="49"/>
      <c r="AB93" s="49"/>
      <c r="AC93" s="49" t="s">
        <v>10218</v>
      </c>
      <c r="AD93" s="6" t="s">
        <v>10219</v>
      </c>
      <c r="AE93" s="6" t="s">
        <v>15368</v>
      </c>
      <c r="AF93" s="6">
        <v>123385000</v>
      </c>
      <c r="AG93" s="6">
        <v>140.33000000000001</v>
      </c>
      <c r="AH93" s="6" t="b">
        <v>1</v>
      </c>
      <c r="AI93" s="6"/>
      <c r="AJ93" s="6"/>
      <c r="AK93" s="37"/>
      <c r="AL93" s="37"/>
      <c r="AM93" s="37"/>
      <c r="AN93" s="37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</row>
    <row r="94" spans="2:245" ht="23.1" customHeight="1" x14ac:dyDescent="0.25">
      <c r="B94" s="35">
        <f t="shared" si="3"/>
        <v>33</v>
      </c>
      <c r="C94" s="35">
        <v>2</v>
      </c>
      <c r="D94" s="34">
        <v>3</v>
      </c>
      <c r="E94" s="48">
        <f t="shared" si="2"/>
        <v>9.1999999999999998E-2</v>
      </c>
      <c r="F94" s="69"/>
      <c r="G94" s="94">
        <v>0.27</v>
      </c>
      <c r="H94" s="94">
        <v>-0.18</v>
      </c>
      <c r="I94" s="94">
        <v>-0.17</v>
      </c>
      <c r="J94" s="94">
        <v>0.33</v>
      </c>
      <c r="K94" s="94">
        <v>0.3</v>
      </c>
      <c r="L94" s="94">
        <v>-0.09</v>
      </c>
      <c r="M94" s="94">
        <v>0.18</v>
      </c>
      <c r="N94" s="94">
        <v>0.28000000000000003</v>
      </c>
      <c r="O94" s="94">
        <v>0.09</v>
      </c>
      <c r="P94" s="94">
        <v>0.24</v>
      </c>
      <c r="Q94" s="94">
        <v>0.18</v>
      </c>
      <c r="R94" s="94">
        <v>0.37</v>
      </c>
      <c r="S94" s="94">
        <v>0.16</v>
      </c>
      <c r="T94" s="94">
        <v>-0.1</v>
      </c>
      <c r="U94" s="94">
        <v>-0.05</v>
      </c>
      <c r="V94" s="94">
        <v>0.38</v>
      </c>
      <c r="W94" s="94">
        <v>-0.15</v>
      </c>
      <c r="X94" s="94">
        <v>-0.06</v>
      </c>
      <c r="Y94" s="94">
        <v>-0.04</v>
      </c>
      <c r="Z94" s="94">
        <v>-0.1</v>
      </c>
      <c r="AA94" s="49"/>
      <c r="AB94" s="49"/>
      <c r="AC94" s="49" t="s">
        <v>9884</v>
      </c>
      <c r="AD94" s="6" t="s">
        <v>9885</v>
      </c>
      <c r="AE94" s="6" t="s">
        <v>14201</v>
      </c>
      <c r="AF94" s="6">
        <v>130952000</v>
      </c>
      <c r="AG94" s="6">
        <v>66.849999999999994</v>
      </c>
      <c r="AH94" s="6" t="b">
        <v>1</v>
      </c>
      <c r="AI94" s="6"/>
      <c r="AJ94" s="6"/>
      <c r="AK94" s="37"/>
      <c r="AL94" s="37"/>
      <c r="AM94" s="37"/>
      <c r="AN94" s="37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</row>
    <row r="95" spans="2:245" ht="23.1" customHeight="1" x14ac:dyDescent="0.25">
      <c r="B95" s="35">
        <f t="shared" si="3"/>
        <v>34</v>
      </c>
      <c r="C95" s="35">
        <v>2</v>
      </c>
      <c r="D95" s="34">
        <v>3</v>
      </c>
      <c r="E95" s="48">
        <f t="shared" si="2"/>
        <v>0.18450000000000003</v>
      </c>
      <c r="F95" s="69"/>
      <c r="G95" s="94">
        <v>0.33</v>
      </c>
      <c r="H95" s="94">
        <v>0.3</v>
      </c>
      <c r="I95" s="94">
        <v>0.28000000000000003</v>
      </c>
      <c r="J95" s="94">
        <v>0.09</v>
      </c>
      <c r="K95" s="94">
        <v>-0.08</v>
      </c>
      <c r="L95" s="94">
        <v>0.2</v>
      </c>
      <c r="M95" s="94">
        <v>-0.14000000000000001</v>
      </c>
      <c r="N95" s="94">
        <v>0.23</v>
      </c>
      <c r="O95" s="94">
        <v>0.27</v>
      </c>
      <c r="P95" s="94">
        <v>0.4</v>
      </c>
      <c r="Q95" s="94">
        <v>0.13</v>
      </c>
      <c r="R95" s="94">
        <v>-0.11</v>
      </c>
      <c r="S95" s="94">
        <v>0.39</v>
      </c>
      <c r="T95" s="94">
        <v>0.27</v>
      </c>
      <c r="U95" s="94">
        <v>0.26</v>
      </c>
      <c r="V95" s="94">
        <v>0.34</v>
      </c>
      <c r="W95" s="94">
        <v>-0.11</v>
      </c>
      <c r="X95" s="94">
        <v>0.08</v>
      </c>
      <c r="Y95" s="94">
        <v>0.39</v>
      </c>
      <c r="Z95" s="94">
        <v>0.17</v>
      </c>
      <c r="AA95" s="49"/>
      <c r="AB95" s="49"/>
      <c r="AC95" s="49" t="s">
        <v>13413</v>
      </c>
      <c r="AD95" s="6" t="s">
        <v>13414</v>
      </c>
      <c r="AE95" s="6" t="s">
        <v>15378</v>
      </c>
      <c r="AF95" s="6">
        <v>4210675000</v>
      </c>
      <c r="AG95" s="6">
        <v>34.97</v>
      </c>
      <c r="AH95" s="6" t="b">
        <v>1</v>
      </c>
      <c r="AI95" s="6"/>
      <c r="AJ95" s="6"/>
      <c r="AK95" s="37"/>
      <c r="AL95" s="37"/>
      <c r="AM95" s="37"/>
      <c r="AN95" s="37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</row>
    <row r="96" spans="2:245" ht="23.1" customHeight="1" x14ac:dyDescent="0.25">
      <c r="B96" s="35">
        <f t="shared" si="3"/>
        <v>35</v>
      </c>
      <c r="C96" s="35">
        <v>2</v>
      </c>
      <c r="D96" s="34">
        <v>3</v>
      </c>
      <c r="E96" s="48">
        <f t="shared" si="2"/>
        <v>5.7000000000000009E-2</v>
      </c>
      <c r="F96" s="69"/>
      <c r="G96" s="94">
        <v>0.04</v>
      </c>
      <c r="H96" s="94">
        <v>0.21</v>
      </c>
      <c r="I96" s="94">
        <v>-0.05</v>
      </c>
      <c r="J96" s="94">
        <v>0.09</v>
      </c>
      <c r="K96" s="94">
        <v>0.19</v>
      </c>
      <c r="L96" s="94">
        <v>0.21</v>
      </c>
      <c r="M96" s="94">
        <v>0.12</v>
      </c>
      <c r="N96" s="94">
        <v>0.1</v>
      </c>
      <c r="O96" s="94">
        <v>-0.03</v>
      </c>
      <c r="P96" s="94">
        <v>0.38</v>
      </c>
      <c r="Q96" s="94">
        <v>-0.15</v>
      </c>
      <c r="R96" s="94">
        <v>-0.12</v>
      </c>
      <c r="S96" s="94">
        <v>0.3</v>
      </c>
      <c r="T96" s="94">
        <v>-0.02</v>
      </c>
      <c r="U96" s="94">
        <v>-0.13</v>
      </c>
      <c r="V96" s="94">
        <v>-0.09</v>
      </c>
      <c r="W96" s="94">
        <v>0.08</v>
      </c>
      <c r="X96" s="94">
        <v>0.17</v>
      </c>
      <c r="Y96" s="94">
        <v>-0.2</v>
      </c>
      <c r="Z96" s="94">
        <v>0.04</v>
      </c>
      <c r="AA96" s="49"/>
      <c r="AB96" s="49"/>
      <c r="AC96" s="49" t="s">
        <v>14172</v>
      </c>
      <c r="AD96" s="6" t="s">
        <v>14173</v>
      </c>
      <c r="AE96" s="6" t="s">
        <v>15368</v>
      </c>
      <c r="AF96" s="6">
        <v>27721000</v>
      </c>
      <c r="AG96" s="6">
        <v>1387.49</v>
      </c>
      <c r="AH96" s="6" t="b">
        <v>1</v>
      </c>
      <c r="AI96" s="6"/>
      <c r="AJ96" s="6"/>
      <c r="AK96" s="37"/>
      <c r="AL96" s="37"/>
      <c r="AM96" s="37"/>
      <c r="AN96" s="37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</row>
    <row r="97" spans="2:245" ht="23.1" customHeight="1" x14ac:dyDescent="0.25">
      <c r="B97" s="35">
        <f t="shared" si="3"/>
        <v>36</v>
      </c>
      <c r="C97" s="35">
        <v>2</v>
      </c>
      <c r="D97" s="34">
        <v>3</v>
      </c>
      <c r="E97" s="48">
        <f t="shared" si="2"/>
        <v>7.1500000000000008E-2</v>
      </c>
      <c r="F97" s="69"/>
      <c r="G97" s="94">
        <v>0.35000000000000003</v>
      </c>
      <c r="H97" s="94">
        <v>0.31</v>
      </c>
      <c r="I97" s="94">
        <v>-0.19</v>
      </c>
      <c r="J97" s="94">
        <v>0.21</v>
      </c>
      <c r="K97" s="94">
        <v>-0.06</v>
      </c>
      <c r="L97" s="94">
        <v>-0.01</v>
      </c>
      <c r="M97" s="94">
        <v>0.18</v>
      </c>
      <c r="N97" s="94">
        <v>-0.18</v>
      </c>
      <c r="O97" s="94">
        <v>0.23</v>
      </c>
      <c r="P97" s="94">
        <v>-0.13</v>
      </c>
      <c r="Q97" s="94">
        <v>0.08</v>
      </c>
      <c r="R97" s="94">
        <v>0.23</v>
      </c>
      <c r="S97" s="94">
        <v>-0.18</v>
      </c>
      <c r="T97" s="94">
        <v>-0.11</v>
      </c>
      <c r="U97" s="94">
        <v>0.01</v>
      </c>
      <c r="V97" s="94">
        <v>0.35000000000000003</v>
      </c>
      <c r="W97" s="94">
        <v>0.02</v>
      </c>
      <c r="X97" s="94">
        <v>7.0000000000000007E-2</v>
      </c>
      <c r="Y97" s="94">
        <v>0.06</v>
      </c>
      <c r="Z97" s="94">
        <v>0.19</v>
      </c>
      <c r="AA97" s="49"/>
      <c r="AB97" s="49"/>
      <c r="AC97" s="49" t="s">
        <v>9432</v>
      </c>
      <c r="AD97" s="6" t="s">
        <v>9433</v>
      </c>
      <c r="AE97" s="6" t="s">
        <v>15386</v>
      </c>
      <c r="AF97" s="6">
        <v>290252000</v>
      </c>
      <c r="AG97" s="6">
        <v>63.33</v>
      </c>
      <c r="AH97" s="6" t="b">
        <v>1</v>
      </c>
      <c r="AI97" s="6"/>
      <c r="AJ97" s="6"/>
      <c r="AK97" s="37"/>
      <c r="AL97" s="37"/>
      <c r="AM97" s="37"/>
      <c r="AN97" s="37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</row>
    <row r="98" spans="2:245" ht="23.1" customHeight="1" x14ac:dyDescent="0.25">
      <c r="B98" s="35">
        <f t="shared" si="3"/>
        <v>37</v>
      </c>
      <c r="C98" s="35">
        <v>2</v>
      </c>
      <c r="D98" s="34">
        <v>3</v>
      </c>
      <c r="E98" s="48">
        <f t="shared" si="2"/>
        <v>0.12099999999999997</v>
      </c>
      <c r="F98" s="69"/>
      <c r="G98" s="94">
        <v>0.31</v>
      </c>
      <c r="H98" s="94">
        <v>0.31</v>
      </c>
      <c r="I98" s="94">
        <v>-0.18</v>
      </c>
      <c r="J98" s="94">
        <v>-0.06</v>
      </c>
      <c r="K98" s="94">
        <v>0.26</v>
      </c>
      <c r="L98" s="94">
        <v>-0.16</v>
      </c>
      <c r="M98" s="94">
        <v>-0.01</v>
      </c>
      <c r="N98" s="94">
        <v>0.17</v>
      </c>
      <c r="O98" s="94">
        <v>0.12</v>
      </c>
      <c r="P98" s="94">
        <v>0.09</v>
      </c>
      <c r="Q98" s="94">
        <v>0.23</v>
      </c>
      <c r="R98" s="94">
        <v>0.27</v>
      </c>
      <c r="S98" s="94">
        <v>0.13</v>
      </c>
      <c r="T98" s="94">
        <v>0.05</v>
      </c>
      <c r="U98" s="94">
        <v>0.27</v>
      </c>
      <c r="V98" s="94">
        <v>0.39</v>
      </c>
      <c r="W98" s="94">
        <v>0.05</v>
      </c>
      <c r="X98" s="94">
        <v>0.21</v>
      </c>
      <c r="Y98" s="94">
        <v>0.17</v>
      </c>
      <c r="Z98" s="94">
        <v>-0.2</v>
      </c>
      <c r="AA98" s="49"/>
      <c r="AB98" s="49"/>
      <c r="AC98" s="49" t="s">
        <v>13303</v>
      </c>
      <c r="AD98" s="6" t="s">
        <v>13304</v>
      </c>
      <c r="AE98" s="6" t="s">
        <v>1114</v>
      </c>
      <c r="AF98" s="6">
        <v>566260000</v>
      </c>
      <c r="AG98" s="6">
        <v>82.01</v>
      </c>
      <c r="AH98" s="6" t="b">
        <v>1</v>
      </c>
      <c r="AI98" s="6"/>
      <c r="AJ98" s="6"/>
      <c r="AK98" s="37"/>
      <c r="AL98" s="37"/>
      <c r="AM98" s="37"/>
      <c r="AN98" s="37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</row>
    <row r="99" spans="2:245" ht="23.1" customHeight="1" x14ac:dyDescent="0.25">
      <c r="B99" s="35">
        <f t="shared" si="3"/>
        <v>38</v>
      </c>
      <c r="C99" s="35">
        <v>2</v>
      </c>
      <c r="D99" s="34">
        <v>3</v>
      </c>
      <c r="E99" s="48">
        <f t="shared" si="2"/>
        <v>0.10050000000000001</v>
      </c>
      <c r="F99" s="69"/>
      <c r="G99" s="94">
        <v>-0.02</v>
      </c>
      <c r="H99" s="94">
        <v>0.34</v>
      </c>
      <c r="I99" s="94">
        <v>0.17</v>
      </c>
      <c r="J99" s="94">
        <v>0.12</v>
      </c>
      <c r="K99" s="94">
        <v>-0.06</v>
      </c>
      <c r="L99" s="94">
        <v>0.31</v>
      </c>
      <c r="M99" s="94">
        <v>0.05</v>
      </c>
      <c r="N99" s="94">
        <v>0.24</v>
      </c>
      <c r="O99" s="94">
        <v>-0.19</v>
      </c>
      <c r="P99" s="94">
        <v>0.37</v>
      </c>
      <c r="Q99" s="94">
        <v>0.35000000000000003</v>
      </c>
      <c r="R99" s="94">
        <v>-0.09</v>
      </c>
      <c r="S99" s="94">
        <v>0.17</v>
      </c>
      <c r="T99" s="94">
        <v>0</v>
      </c>
      <c r="U99" s="94">
        <v>0.11</v>
      </c>
      <c r="V99" s="94">
        <v>-0.19</v>
      </c>
      <c r="W99" s="94">
        <v>0.31</v>
      </c>
      <c r="X99" s="94">
        <v>0.39</v>
      </c>
      <c r="Y99" s="94">
        <v>-0.18</v>
      </c>
      <c r="Z99" s="94">
        <v>-0.19</v>
      </c>
      <c r="AA99" s="49"/>
      <c r="AB99" s="49"/>
      <c r="AC99" s="49" t="s">
        <v>7647</v>
      </c>
      <c r="AD99" s="6" t="s">
        <v>7648</v>
      </c>
      <c r="AE99" s="6" t="s">
        <v>14201</v>
      </c>
      <c r="AF99" s="6">
        <v>629536000</v>
      </c>
      <c r="AG99" s="6">
        <v>29.99</v>
      </c>
      <c r="AH99" s="6" t="b">
        <v>1</v>
      </c>
      <c r="AI99" s="6"/>
      <c r="AJ99" s="6"/>
      <c r="AK99" s="37"/>
      <c r="AL99" s="37"/>
      <c r="AM99" s="37"/>
      <c r="AN99" s="37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</row>
    <row r="100" spans="2:245" ht="23.1" customHeight="1" x14ac:dyDescent="0.25">
      <c r="B100" s="35">
        <f t="shared" si="3"/>
        <v>39</v>
      </c>
      <c r="C100" s="35">
        <v>2</v>
      </c>
      <c r="D100" s="34">
        <v>3</v>
      </c>
      <c r="E100" s="48">
        <f t="shared" si="2"/>
        <v>9.2999999999999999E-2</v>
      </c>
      <c r="F100" s="69"/>
      <c r="G100" s="94">
        <v>0</v>
      </c>
      <c r="H100" s="94">
        <v>-0.13</v>
      </c>
      <c r="I100" s="94">
        <v>-0.14000000000000001</v>
      </c>
      <c r="J100" s="94">
        <v>-0.14000000000000001</v>
      </c>
      <c r="K100" s="94">
        <v>0.14000000000000001</v>
      </c>
      <c r="L100" s="94">
        <v>0.01</v>
      </c>
      <c r="M100" s="94">
        <v>7.0000000000000007E-2</v>
      </c>
      <c r="N100" s="94">
        <v>0.38</v>
      </c>
      <c r="O100" s="94">
        <v>7.0000000000000007E-2</v>
      </c>
      <c r="P100" s="94">
        <v>-0.08</v>
      </c>
      <c r="Q100" s="94">
        <v>0.3</v>
      </c>
      <c r="R100" s="94">
        <v>0.17</v>
      </c>
      <c r="S100" s="94">
        <v>0.33</v>
      </c>
      <c r="T100" s="94">
        <v>0.27</v>
      </c>
      <c r="U100" s="94">
        <v>-0.05</v>
      </c>
      <c r="V100" s="94">
        <v>-0.15</v>
      </c>
      <c r="W100" s="94">
        <v>0.33</v>
      </c>
      <c r="X100" s="94">
        <v>-0.12</v>
      </c>
      <c r="Y100" s="94">
        <v>0.36</v>
      </c>
      <c r="Z100" s="94">
        <v>0.24</v>
      </c>
      <c r="AA100" s="49"/>
      <c r="AB100" s="49"/>
      <c r="AC100" s="49" t="s">
        <v>11805</v>
      </c>
      <c r="AD100" s="6" t="s">
        <v>11806</v>
      </c>
      <c r="AE100" s="6" t="s">
        <v>15370</v>
      </c>
      <c r="AF100" s="6">
        <v>381699000</v>
      </c>
      <c r="AG100" s="6">
        <v>92.96</v>
      </c>
      <c r="AH100" s="6" t="b">
        <v>1</v>
      </c>
      <c r="AI100" s="6"/>
      <c r="AJ100" s="6"/>
      <c r="AK100" s="37"/>
      <c r="AL100" s="37"/>
      <c r="AM100" s="37"/>
      <c r="AN100" s="37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</row>
    <row r="101" spans="2:245" ht="23.1" customHeight="1" x14ac:dyDescent="0.25">
      <c r="B101" s="35">
        <f t="shared" si="3"/>
        <v>40</v>
      </c>
      <c r="C101" s="35">
        <v>2</v>
      </c>
      <c r="D101" s="34">
        <v>3</v>
      </c>
      <c r="E101" s="48">
        <f t="shared" si="2"/>
        <v>8.8000000000000009E-2</v>
      </c>
      <c r="F101" s="69"/>
      <c r="G101" s="94">
        <v>0.02</v>
      </c>
      <c r="H101" s="94">
        <v>-0.08</v>
      </c>
      <c r="I101" s="94">
        <v>0.18</v>
      </c>
      <c r="J101" s="94">
        <v>-0.04</v>
      </c>
      <c r="K101" s="94">
        <v>-0.09</v>
      </c>
      <c r="L101" s="94">
        <v>-0.1</v>
      </c>
      <c r="M101" s="94">
        <v>0.03</v>
      </c>
      <c r="N101" s="94">
        <v>0.28999999999999998</v>
      </c>
      <c r="O101" s="94">
        <v>0.26</v>
      </c>
      <c r="P101" s="94">
        <v>0.05</v>
      </c>
      <c r="Q101" s="94">
        <v>0.32</v>
      </c>
      <c r="R101" s="94">
        <v>0.28999999999999998</v>
      </c>
      <c r="S101" s="94">
        <v>0.19</v>
      </c>
      <c r="T101" s="94">
        <v>0.25</v>
      </c>
      <c r="U101" s="94">
        <v>-0.11</v>
      </c>
      <c r="V101" s="94">
        <v>0.16</v>
      </c>
      <c r="W101" s="94">
        <v>0.13</v>
      </c>
      <c r="X101" s="94">
        <v>0.05</v>
      </c>
      <c r="Y101" s="94">
        <v>-0.17</v>
      </c>
      <c r="Z101" s="94">
        <v>0.13</v>
      </c>
      <c r="AA101" s="49"/>
      <c r="AB101" s="49"/>
      <c r="AC101" s="49" t="s">
        <v>10652</v>
      </c>
      <c r="AD101" s="6" t="s">
        <v>10653</v>
      </c>
      <c r="AE101" s="6" t="s">
        <v>15368</v>
      </c>
      <c r="AF101" s="6">
        <v>49354000</v>
      </c>
      <c r="AG101" s="6">
        <v>330.67</v>
      </c>
      <c r="AH101" s="6" t="b">
        <v>1</v>
      </c>
      <c r="AI101" s="6"/>
      <c r="AJ101" s="6"/>
      <c r="AK101" s="6"/>
      <c r="AL101" s="37"/>
      <c r="AM101" s="6"/>
      <c r="AN101" s="37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</row>
    <row r="102" spans="2:245" ht="14.85" customHeight="1" x14ac:dyDescent="0.25">
      <c r="H102" s="2"/>
      <c r="I102" s="2"/>
      <c r="K102" s="5"/>
      <c r="L102" s="5"/>
      <c r="M102" s="5"/>
      <c r="U102" s="5"/>
      <c r="V102" s="5"/>
      <c r="W102" s="5"/>
      <c r="AC102" s="2" t="s">
        <v>1137</v>
      </c>
      <c r="AD102" s="2" t="s">
        <v>1138</v>
      </c>
      <c r="AE102" s="2" t="s">
        <v>14201</v>
      </c>
      <c r="AF102" s="2">
        <v>1246071000</v>
      </c>
      <c r="AG102" s="2">
        <v>118</v>
      </c>
      <c r="AH102" s="2" t="b">
        <v>1</v>
      </c>
      <c r="AK102" s="6"/>
      <c r="AL102" s="5"/>
      <c r="AM102" s="6"/>
      <c r="AN102" s="5"/>
      <c r="IJ102" s="5"/>
      <c r="IK102" s="5"/>
    </row>
    <row r="103" spans="2:245" ht="14.85" customHeight="1" thickBot="1" x14ac:dyDescent="0.3">
      <c r="H103" s="2"/>
      <c r="I103" s="2"/>
      <c r="K103" s="5"/>
      <c r="L103" s="5"/>
      <c r="M103" s="5"/>
      <c r="U103" s="5"/>
      <c r="V103" s="5"/>
      <c r="W103" s="5"/>
      <c r="AC103" s="2" t="s">
        <v>12779</v>
      </c>
      <c r="AD103" s="2" t="s">
        <v>12780</v>
      </c>
      <c r="AE103" s="2" t="s">
        <v>15369</v>
      </c>
      <c r="AF103" s="2">
        <v>443729000</v>
      </c>
      <c r="AG103" s="2">
        <v>456.5</v>
      </c>
      <c r="AH103" s="2" t="b">
        <v>1</v>
      </c>
      <c r="AK103" s="6"/>
      <c r="AL103" s="5"/>
      <c r="AM103" s="6"/>
      <c r="AN103" s="5"/>
      <c r="IJ103" s="5"/>
      <c r="IK103" s="5"/>
    </row>
    <row r="104" spans="2:245" ht="19.5" customHeight="1" thickBot="1" x14ac:dyDescent="0.3">
      <c r="B104" s="51" t="s">
        <v>15415</v>
      </c>
      <c r="C104" s="91" t="s">
        <v>15416</v>
      </c>
      <c r="D104" s="28" t="s">
        <v>15533</v>
      </c>
      <c r="H104" s="2"/>
      <c r="I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AC104" s="2" t="s">
        <v>9890</v>
      </c>
      <c r="AD104" s="5" t="s">
        <v>9891</v>
      </c>
      <c r="AE104" s="5" t="s">
        <v>15365</v>
      </c>
      <c r="AF104" s="5">
        <v>299468000</v>
      </c>
      <c r="AG104" s="5">
        <v>56.75</v>
      </c>
      <c r="AH104" s="5" t="b">
        <v>1</v>
      </c>
      <c r="AI104" s="5"/>
      <c r="AJ104" s="5"/>
      <c r="AK104" s="6"/>
      <c r="AL104" s="5"/>
      <c r="AM104" s="6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</row>
    <row r="105" spans="2:245" ht="14.65" customHeight="1" x14ac:dyDescent="0.25">
      <c r="H105" s="2"/>
      <c r="I105" s="2"/>
      <c r="N105" s="5"/>
      <c r="O105" s="5"/>
      <c r="P105" s="5"/>
      <c r="Q105" s="5"/>
      <c r="R105" s="5"/>
      <c r="S105" s="5"/>
      <c r="T105" s="5"/>
      <c r="U105" s="5"/>
      <c r="V105" s="5"/>
      <c r="W105" s="39"/>
      <c r="AC105" s="2" t="s">
        <v>11691</v>
      </c>
      <c r="AD105" s="5" t="s">
        <v>11692</v>
      </c>
      <c r="AE105" s="5" t="s">
        <v>14201</v>
      </c>
      <c r="AF105" s="5">
        <v>476300000</v>
      </c>
      <c r="AG105" s="5">
        <v>30.44</v>
      </c>
      <c r="AH105" s="5" t="b">
        <v>1</v>
      </c>
      <c r="AI105" s="5"/>
      <c r="AJ105" s="5"/>
      <c r="AK105" s="6"/>
      <c r="AL105" s="5"/>
      <c r="AM105" s="6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</row>
    <row r="106" spans="2:245" ht="14.65" customHeight="1" x14ac:dyDescent="0.25">
      <c r="B106" s="117" t="s">
        <v>15441</v>
      </c>
      <c r="C106" s="118"/>
      <c r="D106" s="118"/>
      <c r="E106" s="118"/>
      <c r="F106" s="118"/>
      <c r="G106" s="118"/>
      <c r="H106" s="119"/>
      <c r="I106" s="119"/>
      <c r="J106" s="119"/>
      <c r="K106" s="119"/>
      <c r="L106" s="119"/>
      <c r="M106" s="119"/>
      <c r="N106" s="5"/>
      <c r="O106" s="5"/>
      <c r="P106" s="5"/>
      <c r="Q106" s="5"/>
      <c r="R106" s="5"/>
      <c r="S106" s="5"/>
      <c r="T106" s="5"/>
      <c r="U106" s="5"/>
      <c r="V106" s="5"/>
      <c r="W106" s="39"/>
      <c r="AC106" s="2" t="s">
        <v>11527</v>
      </c>
      <c r="AD106" s="5" t="s">
        <v>11528</v>
      </c>
      <c r="AE106" s="5" t="s">
        <v>14201</v>
      </c>
      <c r="AF106" s="5">
        <v>106528000</v>
      </c>
      <c r="AG106" s="5">
        <v>111.88</v>
      </c>
      <c r="AH106" s="5" t="b">
        <v>1</v>
      </c>
      <c r="AI106" s="5"/>
      <c r="AJ106" s="5"/>
      <c r="AK106" s="6"/>
      <c r="AL106" s="5"/>
      <c r="AM106" s="6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</row>
    <row r="107" spans="2:245" ht="14.65" customHeight="1" x14ac:dyDescent="0.25">
      <c r="B107" s="117" t="s">
        <v>15558</v>
      </c>
      <c r="C107" s="118"/>
      <c r="D107" s="118"/>
      <c r="E107" s="118"/>
      <c r="F107" s="118"/>
      <c r="G107" s="118"/>
      <c r="H107" s="119"/>
      <c r="I107" s="119"/>
      <c r="J107" s="119"/>
      <c r="K107" s="119"/>
      <c r="L107" s="119"/>
      <c r="M107" s="119"/>
      <c r="N107" s="5"/>
      <c r="O107" s="5"/>
      <c r="P107" s="5"/>
      <c r="Q107" s="5"/>
      <c r="R107" s="5"/>
      <c r="S107" s="5"/>
      <c r="T107" s="5"/>
      <c r="U107" s="5"/>
      <c r="V107" s="5"/>
      <c r="W107" s="39"/>
      <c r="AC107" s="2" t="s">
        <v>13761</v>
      </c>
      <c r="AD107" s="5" t="s">
        <v>13762</v>
      </c>
      <c r="AE107" s="5" t="s">
        <v>15368</v>
      </c>
      <c r="AF107" s="5">
        <v>1000000000</v>
      </c>
      <c r="AG107" s="5">
        <v>132.59</v>
      </c>
      <c r="AH107" s="5" t="b">
        <v>1</v>
      </c>
      <c r="AI107" s="5"/>
      <c r="AJ107" s="5"/>
      <c r="AK107" s="6"/>
      <c r="AL107" s="5"/>
      <c r="AM107" s="6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</row>
    <row r="108" spans="2:245" ht="14.65" customHeight="1" x14ac:dyDescent="0.25">
      <c r="B108" s="117" t="s">
        <v>15566</v>
      </c>
      <c r="C108" s="120"/>
      <c r="D108" s="118"/>
      <c r="E108" s="118"/>
      <c r="F108" s="118"/>
      <c r="G108" s="118"/>
      <c r="H108" s="119"/>
      <c r="I108" s="119"/>
      <c r="J108" s="119"/>
      <c r="K108" s="119"/>
      <c r="L108" s="119"/>
      <c r="M108" s="119"/>
      <c r="N108" s="5"/>
      <c r="O108" s="5"/>
      <c r="P108" s="5"/>
      <c r="Q108" s="5"/>
      <c r="R108" s="5"/>
      <c r="S108" s="5"/>
      <c r="T108" s="5"/>
      <c r="U108" s="5"/>
      <c r="V108" s="5"/>
      <c r="W108" s="39"/>
      <c r="AC108" s="2" t="s">
        <v>10986</v>
      </c>
      <c r="AD108" s="5" t="s">
        <v>10987</v>
      </c>
      <c r="AE108" s="5" t="s">
        <v>15368</v>
      </c>
      <c r="AF108" s="5">
        <v>4108103000</v>
      </c>
      <c r="AG108" s="5">
        <v>47.64</v>
      </c>
      <c r="AH108" s="5" t="b">
        <v>1</v>
      </c>
      <c r="AI108" s="5"/>
      <c r="AJ108" s="5"/>
      <c r="AK108" s="6"/>
      <c r="AL108" s="5"/>
      <c r="AM108" s="6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</row>
    <row r="109" spans="2:245" ht="14.65" customHeight="1" x14ac:dyDescent="0.25">
      <c r="B109" s="10"/>
      <c r="H109" s="2"/>
      <c r="I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39"/>
      <c r="AC109" s="2" t="s">
        <v>12627</v>
      </c>
      <c r="AD109" s="5" t="s">
        <v>12628</v>
      </c>
      <c r="AE109" s="5" t="s">
        <v>9163</v>
      </c>
      <c r="AF109" s="5">
        <v>406671000</v>
      </c>
      <c r="AG109" s="5">
        <v>77.28</v>
      </c>
      <c r="AH109" s="5" t="b">
        <v>1</v>
      </c>
      <c r="AI109" s="5"/>
      <c r="AJ109" s="5"/>
      <c r="AK109" s="6"/>
      <c r="AL109" s="5"/>
      <c r="AM109" s="6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</row>
    <row r="110" spans="2:245" ht="14.65" customHeight="1" x14ac:dyDescent="0.25">
      <c r="B110" s="38" t="s">
        <v>15559</v>
      </c>
      <c r="H110" s="2"/>
      <c r="I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39"/>
      <c r="AC110" s="2" t="s">
        <v>10566</v>
      </c>
      <c r="AD110" s="5" t="s">
        <v>10567</v>
      </c>
      <c r="AE110" s="5" t="s">
        <v>2235</v>
      </c>
      <c r="AF110" s="5">
        <v>2066000000</v>
      </c>
      <c r="AG110" s="5">
        <v>30.98</v>
      </c>
      <c r="AH110" s="5" t="b">
        <v>1</v>
      </c>
      <c r="AI110" s="5"/>
      <c r="AJ110" s="5"/>
      <c r="AK110" s="6"/>
      <c r="AL110" s="5"/>
      <c r="AM110" s="6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</row>
    <row r="111" spans="2:245" ht="14.65" customHeight="1" x14ac:dyDescent="0.25">
      <c r="B111" s="9" t="s">
        <v>15532</v>
      </c>
      <c r="C111" s="5"/>
      <c r="H111" s="2"/>
      <c r="I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39"/>
      <c r="AC111" s="2" t="s">
        <v>9844</v>
      </c>
      <c r="AD111" s="5" t="s">
        <v>9845</v>
      </c>
      <c r="AE111" s="5" t="s">
        <v>15376</v>
      </c>
      <c r="AF111" s="5">
        <v>101620000</v>
      </c>
      <c r="AG111" s="5">
        <v>451.62</v>
      </c>
      <c r="AH111" s="5" t="b">
        <v>1</v>
      </c>
      <c r="AI111" s="5"/>
      <c r="AJ111" s="5"/>
      <c r="AK111" s="6"/>
      <c r="AL111" s="5"/>
      <c r="AM111" s="6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</row>
    <row r="112" spans="2:245" ht="14.65" customHeight="1" x14ac:dyDescent="0.25">
      <c r="B112" s="9" t="s">
        <v>15560</v>
      </c>
      <c r="C112" s="5"/>
      <c r="H112" s="2"/>
      <c r="I112" s="2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39"/>
      <c r="AC112" s="2" t="s">
        <v>12608</v>
      </c>
      <c r="AD112" s="5" t="s">
        <v>12609</v>
      </c>
      <c r="AE112" s="5" t="s">
        <v>15365</v>
      </c>
      <c r="AF112" s="5">
        <v>509000000</v>
      </c>
      <c r="AG112" s="5">
        <v>57.19</v>
      </c>
      <c r="AH112" s="5" t="b">
        <v>1</v>
      </c>
      <c r="AI112" s="5"/>
      <c r="AJ112" s="5"/>
      <c r="AK112" s="6"/>
      <c r="AL112" s="5"/>
      <c r="AM112" s="6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</row>
    <row r="113" spans="1:245" ht="14.65" customHeight="1" x14ac:dyDescent="0.25">
      <c r="A113" s="5"/>
      <c r="B113" s="2" t="s">
        <v>15531</v>
      </c>
      <c r="C113" s="9"/>
      <c r="H113" s="2"/>
      <c r="I113" s="2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39"/>
      <c r="AC113" s="2" t="s">
        <v>4508</v>
      </c>
      <c r="AD113" s="5" t="s">
        <v>4509</v>
      </c>
      <c r="AE113" s="5" t="s">
        <v>15385</v>
      </c>
      <c r="AF113" s="5">
        <v>714492000</v>
      </c>
      <c r="AG113" s="5">
        <v>58.78</v>
      </c>
      <c r="AH113" s="5" t="b">
        <v>1</v>
      </c>
      <c r="AI113" s="5"/>
      <c r="AJ113" s="5"/>
      <c r="AK113" s="6"/>
      <c r="AL113" s="5"/>
      <c r="AM113" s="6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</row>
    <row r="114" spans="1:245" ht="14.65" customHeight="1" thickBot="1" x14ac:dyDescent="0.3">
      <c r="B114" s="10"/>
      <c r="C114" s="9"/>
      <c r="E114" s="121"/>
      <c r="H114" s="2"/>
      <c r="I114" s="2"/>
      <c r="K114" s="5"/>
      <c r="L114" s="5"/>
      <c r="M114" s="5"/>
      <c r="AC114" s="2" t="s">
        <v>3275</v>
      </c>
      <c r="AD114" s="5" t="s">
        <v>3276</v>
      </c>
      <c r="AE114" s="5" t="s">
        <v>15384</v>
      </c>
      <c r="AF114" s="5">
        <v>1313967000</v>
      </c>
      <c r="AG114" s="5">
        <v>93.19</v>
      </c>
      <c r="AH114" s="5" t="b">
        <v>1</v>
      </c>
      <c r="AI114" s="5"/>
      <c r="AJ114" s="5"/>
      <c r="AK114" s="6"/>
      <c r="AL114" s="5"/>
      <c r="AM114" s="6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</row>
    <row r="115" spans="1:245" ht="15.75" thickBot="1" x14ac:dyDescent="0.3">
      <c r="B115" s="10"/>
      <c r="G115" s="95" t="s">
        <v>15442</v>
      </c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  <c r="V115" s="96"/>
      <c r="W115" s="96"/>
      <c r="X115" s="96"/>
      <c r="Y115" s="96"/>
      <c r="Z115" s="96"/>
      <c r="AA115"/>
      <c r="AB115"/>
      <c r="AC115" t="s">
        <v>1545</v>
      </c>
      <c r="AD115" t="s">
        <v>1546</v>
      </c>
      <c r="AE115" t="s">
        <v>15368</v>
      </c>
      <c r="AF115" s="6">
        <v>1933639000</v>
      </c>
      <c r="AG115" s="2">
        <v>179.49</v>
      </c>
      <c r="AH115" s="6" t="b">
        <v>1</v>
      </c>
      <c r="AJ115" s="6"/>
      <c r="AK115" s="6"/>
      <c r="AL115" s="5"/>
      <c r="AM115" s="6"/>
      <c r="AN115" s="5"/>
      <c r="AP115" s="6"/>
      <c r="AR115" s="6"/>
      <c r="AT115" s="6"/>
      <c r="AV115" s="6"/>
      <c r="AX115" s="6"/>
      <c r="AZ115" s="6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</row>
    <row r="116" spans="1:245" ht="26.65" customHeight="1" thickBot="1" x14ac:dyDescent="0.3">
      <c r="B116" s="29" t="s">
        <v>15399</v>
      </c>
      <c r="C116" s="30" t="s">
        <v>15400</v>
      </c>
      <c r="D116" s="31" t="s">
        <v>15401</v>
      </c>
      <c r="E116" s="30" t="s">
        <v>15402</v>
      </c>
      <c r="G116" s="50">
        <v>22000</v>
      </c>
      <c r="H116" s="50">
        <v>23000</v>
      </c>
      <c r="I116" s="50">
        <v>32000</v>
      </c>
      <c r="J116" s="50">
        <v>11000</v>
      </c>
      <c r="K116" s="50">
        <v>40000</v>
      </c>
      <c r="L116" s="50">
        <v>1000</v>
      </c>
      <c r="M116" s="50">
        <v>35000</v>
      </c>
      <c r="N116" s="50">
        <v>40000</v>
      </c>
      <c r="O116" s="50">
        <v>17000</v>
      </c>
      <c r="P116" s="50">
        <v>11000</v>
      </c>
      <c r="Q116" s="50">
        <v>13000</v>
      </c>
      <c r="R116" s="50">
        <v>41000</v>
      </c>
      <c r="S116" s="50">
        <v>14000</v>
      </c>
      <c r="T116" s="50">
        <v>18000</v>
      </c>
      <c r="U116" s="50">
        <v>22000</v>
      </c>
      <c r="V116" s="50">
        <v>19000</v>
      </c>
      <c r="W116" s="50">
        <v>14000</v>
      </c>
      <c r="X116" s="50">
        <v>43000</v>
      </c>
      <c r="Y116" s="50">
        <v>48000</v>
      </c>
      <c r="Z116" s="50">
        <v>28000</v>
      </c>
      <c r="AB116" s="6"/>
      <c r="AC116" s="6" t="s">
        <v>1807</v>
      </c>
      <c r="AD116" s="6" t="s">
        <v>1808</v>
      </c>
      <c r="AE116" s="6" t="s">
        <v>15388</v>
      </c>
      <c r="AF116" s="6">
        <v>214672000</v>
      </c>
      <c r="AG116" s="6">
        <v>41.6</v>
      </c>
      <c r="AH116" s="6" t="b">
        <v>1</v>
      </c>
      <c r="AI116" s="6"/>
      <c r="AJ116" s="6"/>
      <c r="AK116" s="6"/>
      <c r="AL116" s="5"/>
      <c r="AM116" s="6"/>
      <c r="AN116" s="5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</row>
    <row r="117" spans="1:245" x14ac:dyDescent="0.25">
      <c r="B117" s="2"/>
      <c r="C117" s="2"/>
      <c r="D117" s="2"/>
      <c r="E117" s="2"/>
      <c r="AC117" s="2" t="s">
        <v>10628</v>
      </c>
      <c r="AD117" s="6" t="s">
        <v>10629</v>
      </c>
      <c r="AE117" s="6" t="s">
        <v>15370</v>
      </c>
      <c r="AF117" s="6">
        <v>833275000</v>
      </c>
      <c r="AG117" s="40">
        <v>61.32</v>
      </c>
      <c r="AH117" s="40" t="b">
        <v>1</v>
      </c>
      <c r="AI117" s="5"/>
      <c r="AJ117" s="5"/>
      <c r="AK117" s="5"/>
      <c r="AW117" s="6"/>
      <c r="AX117" s="6"/>
      <c r="AY117" s="6"/>
      <c r="AZ117" s="6"/>
      <c r="BA117" s="6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</row>
    <row r="118" spans="1:245" ht="23.1" customHeight="1" x14ac:dyDescent="0.25">
      <c r="B118" s="32" t="s">
        <v>15417</v>
      </c>
      <c r="C118" s="33">
        <v>3</v>
      </c>
      <c r="D118" s="34">
        <v>0</v>
      </c>
      <c r="E118" s="48">
        <v>5.5772357723577234E-2</v>
      </c>
      <c r="F118" s="69"/>
      <c r="G118" s="94">
        <v>0.19</v>
      </c>
      <c r="H118" s="94">
        <v>0.3</v>
      </c>
      <c r="I118" s="94">
        <v>0.19</v>
      </c>
      <c r="J118" s="94">
        <v>-0.04</v>
      </c>
      <c r="K118" s="94">
        <v>0.21</v>
      </c>
      <c r="L118" s="94">
        <v>0.1</v>
      </c>
      <c r="M118" s="94">
        <v>0.02</v>
      </c>
      <c r="N118" s="94">
        <v>-0.06</v>
      </c>
      <c r="O118" s="94">
        <v>0.01</v>
      </c>
      <c r="P118" s="94">
        <v>-0.13</v>
      </c>
      <c r="Q118" s="94">
        <v>-0.08</v>
      </c>
      <c r="R118" s="94">
        <v>-0.17</v>
      </c>
      <c r="S118" s="94">
        <v>0.12</v>
      </c>
      <c r="T118" s="94">
        <v>-0.15</v>
      </c>
      <c r="U118" s="94">
        <v>-0.15</v>
      </c>
      <c r="V118" s="94">
        <v>0.09</v>
      </c>
      <c r="W118" s="94">
        <v>-0.04</v>
      </c>
      <c r="X118" s="94">
        <v>0.28000000000000003</v>
      </c>
      <c r="Y118" s="94">
        <v>0.16</v>
      </c>
      <c r="Z118" s="93">
        <v>-0.12</v>
      </c>
      <c r="AA118" s="49"/>
      <c r="AB118" s="49"/>
      <c r="AC118" s="49" t="s">
        <v>14621</v>
      </c>
      <c r="AD118" s="6" t="s">
        <v>14622</v>
      </c>
      <c r="AE118" s="6" t="s">
        <v>15372</v>
      </c>
      <c r="AF118" s="6">
        <v>641188000</v>
      </c>
      <c r="AG118" s="55">
        <v>32.86</v>
      </c>
      <c r="AH118" s="55" t="b">
        <v>1</v>
      </c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6"/>
      <c r="AX118" s="6"/>
      <c r="AY118" s="6"/>
      <c r="AZ118" s="6"/>
      <c r="BA118" s="6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</row>
    <row r="119" spans="1:245" x14ac:dyDescent="0.25">
      <c r="B119" s="2"/>
      <c r="C119" s="2"/>
      <c r="D119" s="2"/>
      <c r="E119" s="41"/>
      <c r="F119" s="69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37"/>
      <c r="Z119" s="7"/>
      <c r="AA119" s="9"/>
      <c r="AB119" s="11"/>
      <c r="AC119" s="11" t="s">
        <v>3150</v>
      </c>
      <c r="AD119" s="6" t="s">
        <v>3151</v>
      </c>
      <c r="AE119" s="6" t="s">
        <v>5172</v>
      </c>
      <c r="AF119" s="6">
        <v>496789000</v>
      </c>
      <c r="AG119" s="7">
        <v>68.63</v>
      </c>
      <c r="AH119" s="7" t="b">
        <v>1</v>
      </c>
      <c r="AI119" s="7"/>
      <c r="AJ119" s="42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6"/>
      <c r="AX119" s="6"/>
      <c r="AY119" s="6"/>
      <c r="AZ119" s="6"/>
      <c r="BA119" s="6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</row>
    <row r="120" spans="1:245" ht="23.1" customHeight="1" x14ac:dyDescent="0.25">
      <c r="B120" s="35">
        <v>41</v>
      </c>
      <c r="C120" s="35">
        <v>3</v>
      </c>
      <c r="D120" s="34">
        <v>5</v>
      </c>
      <c r="E120" s="48" cm="1">
        <f t="array" ref="E120">SUMPRODUCT($G$116:$Z$116/SUM($G$116:$Z$116),G120:Z120)</f>
        <v>8.7195121951219506E-2</v>
      </c>
      <c r="F120" s="69"/>
      <c r="G120" s="94">
        <v>-0.19</v>
      </c>
      <c r="H120" s="94">
        <v>0.15</v>
      </c>
      <c r="I120" s="94">
        <v>0.33</v>
      </c>
      <c r="J120" s="94">
        <v>0.33</v>
      </c>
      <c r="K120" s="94">
        <v>0.38</v>
      </c>
      <c r="L120" s="94">
        <v>-0.1</v>
      </c>
      <c r="M120" s="94">
        <v>-0.05</v>
      </c>
      <c r="N120" s="94">
        <v>0.12</v>
      </c>
      <c r="O120" s="94">
        <v>0.2</v>
      </c>
      <c r="P120" s="94">
        <v>0.34</v>
      </c>
      <c r="Q120" s="94">
        <v>-0.02</v>
      </c>
      <c r="R120" s="94">
        <v>0.02</v>
      </c>
      <c r="S120" s="94">
        <v>-0.03</v>
      </c>
      <c r="T120" s="94">
        <v>7.0000000000000007E-2</v>
      </c>
      <c r="U120" s="94">
        <v>-7.0000000000000007E-2</v>
      </c>
      <c r="V120" s="94">
        <v>0.32</v>
      </c>
      <c r="W120" s="94">
        <v>-0.03</v>
      </c>
      <c r="X120" s="94">
        <v>-7.0000000000000007E-2</v>
      </c>
      <c r="Y120" s="94">
        <v>0.11</v>
      </c>
      <c r="Z120" s="93">
        <v>-0.13</v>
      </c>
      <c r="AA120" s="49"/>
      <c r="AB120" s="49"/>
      <c r="AC120" s="49" t="s">
        <v>5172</v>
      </c>
      <c r="AD120" s="6" t="s">
        <v>5173</v>
      </c>
      <c r="AE120" s="6" t="s">
        <v>15375</v>
      </c>
      <c r="AF120" s="6">
        <v>298237000</v>
      </c>
      <c r="AG120" s="53">
        <v>428.76</v>
      </c>
      <c r="AH120" s="53" t="b">
        <v>1</v>
      </c>
      <c r="AI120" s="53"/>
      <c r="AK120" s="53"/>
      <c r="AL120" s="53"/>
      <c r="AM120" s="53"/>
      <c r="AN120" s="53"/>
      <c r="AO120" s="53"/>
      <c r="AP120" s="53"/>
      <c r="AQ120" s="53"/>
      <c r="AR120" s="53"/>
      <c r="AS120" s="53"/>
      <c r="AT120" s="53"/>
      <c r="AU120" s="53"/>
      <c r="AV120" s="53"/>
      <c r="AW120" s="6"/>
      <c r="AX120" s="6"/>
      <c r="AY120" s="6"/>
      <c r="AZ120" s="6"/>
      <c r="BA120" s="6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</row>
    <row r="121" spans="1:245" ht="23.1" customHeight="1" x14ac:dyDescent="0.25">
      <c r="B121" s="35">
        <f>B120+1</f>
        <v>42</v>
      </c>
      <c r="C121" s="35">
        <v>3</v>
      </c>
      <c r="D121" s="34">
        <v>5</v>
      </c>
      <c r="E121" s="48" cm="1">
        <f t="array" ref="E121">SUMPRODUCT($G$116:$Z$116/SUM($G$116:$Z$116),G121:Z121)</f>
        <v>0.12528455284552845</v>
      </c>
      <c r="F121" s="69"/>
      <c r="G121" s="94">
        <v>0.08</v>
      </c>
      <c r="H121" s="94">
        <v>-0.2</v>
      </c>
      <c r="I121" s="94">
        <v>-0.05</v>
      </c>
      <c r="J121" s="94">
        <v>0.28000000000000003</v>
      </c>
      <c r="K121" s="94">
        <v>0.39</v>
      </c>
      <c r="L121" s="94">
        <v>0.05</v>
      </c>
      <c r="M121" s="94">
        <v>0.28999999999999998</v>
      </c>
      <c r="N121" s="94">
        <v>0.3</v>
      </c>
      <c r="O121" s="94">
        <v>-0.15</v>
      </c>
      <c r="P121" s="94">
        <v>0.4</v>
      </c>
      <c r="Q121" s="94">
        <v>-0.09</v>
      </c>
      <c r="R121" s="94">
        <v>0.25</v>
      </c>
      <c r="S121" s="94">
        <v>0.05</v>
      </c>
      <c r="T121" s="94">
        <v>-0.09</v>
      </c>
      <c r="U121" s="94">
        <v>-0.05</v>
      </c>
      <c r="V121" s="94">
        <v>0.28000000000000003</v>
      </c>
      <c r="W121" s="94">
        <v>0.4</v>
      </c>
      <c r="X121" s="94">
        <v>-0.17</v>
      </c>
      <c r="Y121" s="94">
        <v>0.34</v>
      </c>
      <c r="Z121" s="93">
        <v>-0.13</v>
      </c>
      <c r="AA121" s="49"/>
      <c r="AB121" s="49"/>
      <c r="AC121" s="49" t="s">
        <v>14713</v>
      </c>
      <c r="AD121" s="6" t="s">
        <v>14714</v>
      </c>
      <c r="AE121" s="6" t="s">
        <v>15375</v>
      </c>
      <c r="AF121" s="6">
        <v>273226000</v>
      </c>
      <c r="AG121" s="53">
        <v>97.83</v>
      </c>
      <c r="AH121" s="53" t="b">
        <v>1</v>
      </c>
      <c r="AI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6"/>
      <c r="AX121" s="6"/>
      <c r="AY121" s="6"/>
      <c r="AZ121" s="6"/>
      <c r="BA121" s="6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</row>
    <row r="122" spans="1:245" ht="23.1" customHeight="1" x14ac:dyDescent="0.25">
      <c r="B122" s="35">
        <f>B121+1</f>
        <v>43</v>
      </c>
      <c r="C122" s="35">
        <v>3</v>
      </c>
      <c r="D122" s="34">
        <v>5</v>
      </c>
      <c r="E122" s="48" cm="1">
        <f t="array" ref="E122">SUMPRODUCT($G$116:$Z$116/SUM($G$116:$Z$116),G122:Z122)</f>
        <v>8.691056910569106E-2</v>
      </c>
      <c r="F122" s="69"/>
      <c r="G122" s="94">
        <v>0.05</v>
      </c>
      <c r="H122" s="94">
        <v>0.08</v>
      </c>
      <c r="I122" s="94">
        <v>-0.17</v>
      </c>
      <c r="J122" s="94">
        <v>0.24</v>
      </c>
      <c r="K122" s="94">
        <v>-0.12</v>
      </c>
      <c r="L122" s="94">
        <v>0.23</v>
      </c>
      <c r="M122" s="94">
        <v>0.39</v>
      </c>
      <c r="N122" s="94">
        <v>0.38</v>
      </c>
      <c r="O122" s="94">
        <v>0.11</v>
      </c>
      <c r="P122" s="94">
        <v>-7.0000000000000007E-2</v>
      </c>
      <c r="Q122" s="94">
        <v>-0.01</v>
      </c>
      <c r="R122" s="94">
        <v>0.38</v>
      </c>
      <c r="S122" s="94">
        <v>-0.19</v>
      </c>
      <c r="T122" s="94">
        <v>0.34</v>
      </c>
      <c r="U122" s="94">
        <v>-0.18</v>
      </c>
      <c r="V122" s="94">
        <v>0.28000000000000003</v>
      </c>
      <c r="W122" s="94">
        <v>0.04</v>
      </c>
      <c r="X122" s="94">
        <v>-0.13</v>
      </c>
      <c r="Y122" s="94">
        <v>-0.11</v>
      </c>
      <c r="Z122" s="93">
        <v>0.26</v>
      </c>
      <c r="AA122" s="49"/>
      <c r="AB122" s="49"/>
      <c r="AC122" s="49" t="s">
        <v>12244</v>
      </c>
      <c r="AD122" s="6" t="s">
        <v>12245</v>
      </c>
      <c r="AE122" s="6" t="s">
        <v>15365</v>
      </c>
      <c r="AF122" s="6">
        <v>113887000</v>
      </c>
      <c r="AG122" s="53">
        <v>156.44</v>
      </c>
      <c r="AH122" s="53" t="b">
        <v>1</v>
      </c>
      <c r="AI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6"/>
      <c r="AX122" s="6"/>
      <c r="AY122" s="6"/>
      <c r="AZ122" s="6"/>
      <c r="BA122" s="6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</row>
    <row r="123" spans="1:245" ht="23.1" customHeight="1" x14ac:dyDescent="0.25">
      <c r="B123" s="35">
        <f t="shared" ref="B123:B139" si="4">B122+1</f>
        <v>44</v>
      </c>
      <c r="C123" s="35">
        <v>3</v>
      </c>
      <c r="D123" s="34">
        <v>5</v>
      </c>
      <c r="E123" s="48" cm="1">
        <f t="array" ref="E123">SUMPRODUCT($G$116:$Z$116/SUM($G$116:$Z$116),G123:Z123)</f>
        <v>9.3719512195121951E-2</v>
      </c>
      <c r="F123" s="69"/>
      <c r="G123" s="94">
        <v>0.33</v>
      </c>
      <c r="H123" s="94">
        <v>0.36</v>
      </c>
      <c r="I123" s="94">
        <v>-0.06</v>
      </c>
      <c r="J123" s="94">
        <v>0</v>
      </c>
      <c r="K123" s="94">
        <v>0.23</v>
      </c>
      <c r="L123" s="94">
        <v>-0.12</v>
      </c>
      <c r="M123" s="94">
        <v>0.06</v>
      </c>
      <c r="N123" s="94">
        <v>0.09</v>
      </c>
      <c r="O123" s="94">
        <v>0.19</v>
      </c>
      <c r="P123" s="94">
        <v>0.06</v>
      </c>
      <c r="Q123" s="94">
        <v>0.02</v>
      </c>
      <c r="R123" s="94">
        <v>-0.05</v>
      </c>
      <c r="S123" s="94">
        <v>0.27</v>
      </c>
      <c r="T123" s="94">
        <v>0.1</v>
      </c>
      <c r="U123" s="94">
        <v>0.14000000000000001</v>
      </c>
      <c r="V123" s="94">
        <v>0.28000000000000003</v>
      </c>
      <c r="W123" s="94">
        <v>0.26</v>
      </c>
      <c r="X123" s="94">
        <v>0.01</v>
      </c>
      <c r="Y123" s="94">
        <v>0.06</v>
      </c>
      <c r="Z123" s="93">
        <v>-0.19</v>
      </c>
      <c r="AA123" s="49"/>
      <c r="AB123" s="49"/>
      <c r="AC123" s="49" t="s">
        <v>11267</v>
      </c>
      <c r="AD123" s="6" t="s">
        <v>11268</v>
      </c>
      <c r="AE123" s="6" t="s">
        <v>14201</v>
      </c>
      <c r="AF123" s="6">
        <v>344548000</v>
      </c>
      <c r="AG123" s="53">
        <v>89.14</v>
      </c>
      <c r="AH123" s="53" t="b">
        <v>1</v>
      </c>
      <c r="AI123" s="53"/>
      <c r="AJ123" s="56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6"/>
      <c r="AX123" s="6"/>
      <c r="AY123" s="6"/>
      <c r="AZ123" s="6"/>
      <c r="BA123" s="6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</row>
    <row r="124" spans="1:245" ht="23.1" customHeight="1" x14ac:dyDescent="0.25">
      <c r="B124" s="35">
        <f t="shared" si="4"/>
        <v>45</v>
      </c>
      <c r="C124" s="35">
        <v>3</v>
      </c>
      <c r="D124" s="34">
        <v>5</v>
      </c>
      <c r="E124" s="48" cm="1">
        <f t="array" ref="E124">SUMPRODUCT($G$116:$Z$116/SUM($G$116:$Z$116),G124:Z124)</f>
        <v>0.14186991869918697</v>
      </c>
      <c r="F124" s="69"/>
      <c r="G124" s="94">
        <v>0.31</v>
      </c>
      <c r="H124" s="94">
        <v>-0.04</v>
      </c>
      <c r="I124" s="94">
        <v>0.11</v>
      </c>
      <c r="J124" s="94">
        <v>0.35000000000000003</v>
      </c>
      <c r="K124" s="94">
        <v>0.05</v>
      </c>
      <c r="L124" s="94">
        <v>0.19</v>
      </c>
      <c r="M124" s="94">
        <v>0.27</v>
      </c>
      <c r="N124" s="94">
        <v>0.22</v>
      </c>
      <c r="O124" s="94">
        <v>0.36</v>
      </c>
      <c r="P124" s="94">
        <v>0.34</v>
      </c>
      <c r="Q124" s="94">
        <v>0.09</v>
      </c>
      <c r="R124" s="94">
        <v>0</v>
      </c>
      <c r="S124" s="94">
        <v>0.2</v>
      </c>
      <c r="T124" s="94">
        <v>0.1</v>
      </c>
      <c r="U124" s="94">
        <v>0.28000000000000003</v>
      </c>
      <c r="V124" s="94">
        <v>0.37</v>
      </c>
      <c r="W124" s="94">
        <v>-0.02</v>
      </c>
      <c r="X124" s="94">
        <v>-0.11</v>
      </c>
      <c r="Y124" s="94">
        <v>0.18</v>
      </c>
      <c r="Z124" s="93">
        <v>0.13</v>
      </c>
      <c r="AA124" s="49"/>
      <c r="AB124" s="49"/>
      <c r="AC124" s="49" t="s">
        <v>10295</v>
      </c>
      <c r="AD124" s="6" t="s">
        <v>10296</v>
      </c>
      <c r="AE124" s="6" t="s">
        <v>9163</v>
      </c>
      <c r="AF124" s="6">
        <v>727963000</v>
      </c>
      <c r="AG124" s="53">
        <v>234.32</v>
      </c>
      <c r="AH124" s="53" t="b">
        <v>1</v>
      </c>
      <c r="AI124" s="53"/>
      <c r="AJ124" s="56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6"/>
      <c r="AX124" s="6"/>
      <c r="AY124" s="6"/>
      <c r="AZ124" s="6"/>
      <c r="BA124" s="6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</row>
    <row r="125" spans="1:245" ht="23.1" customHeight="1" x14ac:dyDescent="0.25">
      <c r="B125" s="35">
        <f t="shared" si="4"/>
        <v>46</v>
      </c>
      <c r="C125" s="35">
        <v>3</v>
      </c>
      <c r="D125" s="34">
        <v>5</v>
      </c>
      <c r="E125" s="48" cm="1">
        <f t="array" ref="E125">SUMPRODUCT($G$116:$Z$116/SUM($G$116:$Z$116),G125:Z125)</f>
        <v>0.14201219512195121</v>
      </c>
      <c r="F125" s="69"/>
      <c r="G125" s="94">
        <v>0.21</v>
      </c>
      <c r="H125" s="94">
        <v>-0.19</v>
      </c>
      <c r="I125" s="94">
        <v>0.08</v>
      </c>
      <c r="J125" s="94">
        <v>-0.2</v>
      </c>
      <c r="K125" s="94">
        <v>0.36</v>
      </c>
      <c r="L125" s="94">
        <v>0.27</v>
      </c>
      <c r="M125" s="94">
        <v>0.09</v>
      </c>
      <c r="N125" s="94">
        <v>0.33</v>
      </c>
      <c r="O125" s="94">
        <v>-7.0000000000000007E-2</v>
      </c>
      <c r="P125" s="94">
        <v>0.39</v>
      </c>
      <c r="Q125" s="94">
        <v>0.38</v>
      </c>
      <c r="R125" s="94">
        <v>0.05</v>
      </c>
      <c r="S125" s="94">
        <v>0.22</v>
      </c>
      <c r="T125" s="94">
        <v>0.36</v>
      </c>
      <c r="U125" s="94">
        <v>-0.15</v>
      </c>
      <c r="V125" s="94">
        <v>0.32</v>
      </c>
      <c r="W125" s="94">
        <v>-0.11</v>
      </c>
      <c r="X125" s="94">
        <v>0.05</v>
      </c>
      <c r="Y125" s="94">
        <v>0.27</v>
      </c>
      <c r="Z125" s="93">
        <v>0.08</v>
      </c>
      <c r="AA125" s="49"/>
      <c r="AB125" s="49"/>
      <c r="AC125" s="49" t="s">
        <v>11891</v>
      </c>
      <c r="AD125" s="6" t="s">
        <v>11892</v>
      </c>
      <c r="AE125" s="6" t="s">
        <v>15367</v>
      </c>
      <c r="AF125" s="6">
        <v>292660000</v>
      </c>
      <c r="AG125" s="53">
        <v>14.04</v>
      </c>
      <c r="AH125" s="53" t="b">
        <v>1</v>
      </c>
      <c r="AI125" s="53"/>
      <c r="AJ125" s="56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6"/>
      <c r="AX125" s="6"/>
      <c r="AY125" s="6"/>
      <c r="AZ125" s="6"/>
      <c r="BA125" s="6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K125" s="5"/>
    </row>
    <row r="126" spans="1:245" ht="23.1" customHeight="1" x14ac:dyDescent="0.25">
      <c r="B126" s="35">
        <f t="shared" si="4"/>
        <v>47</v>
      </c>
      <c r="C126" s="35">
        <v>3</v>
      </c>
      <c r="D126" s="34">
        <v>5</v>
      </c>
      <c r="E126" s="48" cm="1">
        <f t="array" ref="E126">SUMPRODUCT($G$116:$Z$116/SUM($G$116:$Z$116),G126:Z126)</f>
        <v>0.17323170731707319</v>
      </c>
      <c r="F126" s="69"/>
      <c r="G126" s="94">
        <v>0.2</v>
      </c>
      <c r="H126" s="94">
        <v>0.34</v>
      </c>
      <c r="I126" s="94">
        <v>0.09</v>
      </c>
      <c r="J126" s="94">
        <v>0.1</v>
      </c>
      <c r="K126" s="94">
        <v>0.23</v>
      </c>
      <c r="L126" s="94">
        <v>-0.09</v>
      </c>
      <c r="M126" s="94">
        <v>0.32</v>
      </c>
      <c r="N126" s="94">
        <v>0.3</v>
      </c>
      <c r="O126" s="94">
        <v>0.16</v>
      </c>
      <c r="P126" s="94">
        <v>0.01</v>
      </c>
      <c r="Q126" s="94">
        <v>0.4</v>
      </c>
      <c r="R126" s="94">
        <v>-0.18</v>
      </c>
      <c r="S126" s="94">
        <v>0.39</v>
      </c>
      <c r="T126" s="94">
        <v>0.34</v>
      </c>
      <c r="U126" s="94">
        <v>0.05</v>
      </c>
      <c r="V126" s="94">
        <v>7.0000000000000007E-2</v>
      </c>
      <c r="W126" s="94">
        <v>0.13</v>
      </c>
      <c r="X126" s="94">
        <v>0.4</v>
      </c>
      <c r="Y126" s="94">
        <v>0.11</v>
      </c>
      <c r="Z126" s="93">
        <v>-0.08</v>
      </c>
      <c r="AA126" s="49"/>
      <c r="AB126" s="49"/>
      <c r="AC126" s="49" t="s">
        <v>13838</v>
      </c>
      <c r="AD126" s="6" t="s">
        <v>13839</v>
      </c>
      <c r="AE126" s="6" t="s">
        <v>14201</v>
      </c>
      <c r="AF126" s="6">
        <v>287522000</v>
      </c>
      <c r="AG126" s="53">
        <v>100.27</v>
      </c>
      <c r="AH126" s="53" t="b">
        <v>1</v>
      </c>
      <c r="AI126" s="53"/>
      <c r="AJ126" s="56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6"/>
      <c r="AX126" s="6"/>
      <c r="AY126" s="6"/>
      <c r="AZ126" s="6"/>
      <c r="BA126" s="6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</row>
    <row r="127" spans="1:245" ht="23.1" customHeight="1" x14ac:dyDescent="0.25">
      <c r="B127" s="35">
        <f t="shared" si="4"/>
        <v>48</v>
      </c>
      <c r="C127" s="35">
        <v>3</v>
      </c>
      <c r="D127" s="34">
        <v>5</v>
      </c>
      <c r="E127" s="48" cm="1">
        <f t="array" ref="E127">SUMPRODUCT($G$116:$Z$116/SUM($G$116:$Z$116),G127:Z127)</f>
        <v>9.7987804878048784E-2</v>
      </c>
      <c r="F127" s="69"/>
      <c r="G127" s="94">
        <v>0.13</v>
      </c>
      <c r="H127" s="94">
        <v>0.36</v>
      </c>
      <c r="I127" s="94">
        <v>-0.09</v>
      </c>
      <c r="J127" s="94">
        <v>0.38</v>
      </c>
      <c r="K127" s="94">
        <v>0.31</v>
      </c>
      <c r="L127" s="94">
        <v>0.26</v>
      </c>
      <c r="M127" s="94">
        <v>0.04</v>
      </c>
      <c r="N127" s="94">
        <v>0.05</v>
      </c>
      <c r="O127" s="94">
        <v>0.08</v>
      </c>
      <c r="P127" s="94">
        <v>-0.16</v>
      </c>
      <c r="Q127" s="94">
        <v>-0.18</v>
      </c>
      <c r="R127" s="94">
        <v>-0.14000000000000001</v>
      </c>
      <c r="S127" s="94">
        <v>0.35000000000000003</v>
      </c>
      <c r="T127" s="94">
        <v>0</v>
      </c>
      <c r="U127" s="94">
        <v>0.2</v>
      </c>
      <c r="V127" s="94">
        <v>0.28000000000000003</v>
      </c>
      <c r="W127" s="94">
        <v>0.01</v>
      </c>
      <c r="X127" s="94">
        <v>0.05</v>
      </c>
      <c r="Y127" s="94">
        <v>0.2</v>
      </c>
      <c r="Z127" s="93">
        <v>0.06</v>
      </c>
      <c r="AA127" s="49"/>
      <c r="AB127" s="49"/>
      <c r="AC127" s="49" t="s">
        <v>11857</v>
      </c>
      <c r="AD127" s="6" t="s">
        <v>11858</v>
      </c>
      <c r="AE127" s="6" t="s">
        <v>15370</v>
      </c>
      <c r="AF127" s="6">
        <v>221184000</v>
      </c>
      <c r="AG127" s="53">
        <v>141.44</v>
      </c>
      <c r="AH127" s="53" t="b">
        <v>1</v>
      </c>
      <c r="AI127" s="53"/>
      <c r="AJ127" s="57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6"/>
      <c r="AX127" s="6"/>
      <c r="AY127" s="6"/>
      <c r="AZ127" s="6"/>
      <c r="BA127" s="6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</row>
    <row r="128" spans="1:245" ht="23.1" customHeight="1" x14ac:dyDescent="0.25">
      <c r="B128" s="35">
        <f t="shared" si="4"/>
        <v>49</v>
      </c>
      <c r="C128" s="35">
        <v>3</v>
      </c>
      <c r="D128" s="34">
        <v>5</v>
      </c>
      <c r="E128" s="48" cm="1">
        <f t="array" ref="E128">SUMPRODUCT($G$116:$Z$116/SUM($G$116:$Z$116),G128:Z128)</f>
        <v>0.1265650406504065</v>
      </c>
      <c r="F128" s="69"/>
      <c r="G128" s="94">
        <v>-0.14000000000000001</v>
      </c>
      <c r="H128" s="94">
        <v>0.05</v>
      </c>
      <c r="I128" s="94">
        <v>0.11</v>
      </c>
      <c r="J128" s="94">
        <v>-0.14000000000000001</v>
      </c>
      <c r="K128" s="94">
        <v>0.27</v>
      </c>
      <c r="L128" s="94">
        <v>-0.09</v>
      </c>
      <c r="M128" s="94">
        <v>0.3</v>
      </c>
      <c r="N128" s="94">
        <v>-0.01</v>
      </c>
      <c r="O128" s="94">
        <v>-0.14000000000000001</v>
      </c>
      <c r="P128" s="94">
        <v>-0.14000000000000001</v>
      </c>
      <c r="Q128" s="94">
        <v>0.37</v>
      </c>
      <c r="R128" s="94">
        <v>0.15</v>
      </c>
      <c r="S128" s="94">
        <v>-0.1</v>
      </c>
      <c r="T128" s="94">
        <v>0.15</v>
      </c>
      <c r="U128" s="94">
        <v>0.32</v>
      </c>
      <c r="V128" s="94">
        <v>-0.2</v>
      </c>
      <c r="W128" s="94">
        <v>-0.02</v>
      </c>
      <c r="X128" s="94">
        <v>0.33</v>
      </c>
      <c r="Y128" s="94">
        <v>0.11</v>
      </c>
      <c r="Z128" s="93">
        <v>0.38</v>
      </c>
      <c r="AA128" s="49"/>
      <c r="AB128" s="49"/>
      <c r="AC128" s="49" t="s">
        <v>9904</v>
      </c>
      <c r="AD128" s="6" t="s">
        <v>9905</v>
      </c>
      <c r="AE128" s="6" t="s">
        <v>15375</v>
      </c>
      <c r="AF128" s="6">
        <v>140354000</v>
      </c>
      <c r="AG128" s="53">
        <v>135.41</v>
      </c>
      <c r="AH128" s="53" t="b">
        <v>1</v>
      </c>
      <c r="AI128" s="53"/>
      <c r="AJ128" s="57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6"/>
      <c r="AX128" s="6"/>
      <c r="AY128" s="6"/>
      <c r="AZ128" s="6"/>
      <c r="BA128" s="6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</row>
    <row r="129" spans="2:245" ht="23.1" customHeight="1" x14ac:dyDescent="0.25">
      <c r="B129" s="35">
        <f t="shared" si="4"/>
        <v>50</v>
      </c>
      <c r="C129" s="35">
        <v>3</v>
      </c>
      <c r="D129" s="34">
        <v>5</v>
      </c>
      <c r="E129" s="48" cm="1">
        <f t="array" ref="E129">SUMPRODUCT($G$116:$Z$116/SUM($G$116:$Z$116),G129:Z129)</f>
        <v>4.441056910569105E-2</v>
      </c>
      <c r="F129" s="69"/>
      <c r="G129" s="94">
        <v>-0.19</v>
      </c>
      <c r="H129" s="94">
        <v>-0.19</v>
      </c>
      <c r="I129" s="94">
        <v>0.09</v>
      </c>
      <c r="J129" s="94">
        <v>-0.16</v>
      </c>
      <c r="K129" s="94">
        <v>-0.09</v>
      </c>
      <c r="L129" s="94">
        <v>0.2</v>
      </c>
      <c r="M129" s="94">
        <v>-0.15</v>
      </c>
      <c r="N129" s="94">
        <v>0.17</v>
      </c>
      <c r="O129" s="94">
        <v>-0.1</v>
      </c>
      <c r="P129" s="94">
        <v>-0.12</v>
      </c>
      <c r="Q129" s="94">
        <v>0.24</v>
      </c>
      <c r="R129" s="94">
        <v>0.4</v>
      </c>
      <c r="S129" s="94">
        <v>0.27</v>
      </c>
      <c r="T129" s="94">
        <v>0.19</v>
      </c>
      <c r="U129" s="94">
        <v>0.24</v>
      </c>
      <c r="V129" s="94">
        <v>-0.12</v>
      </c>
      <c r="W129" s="94">
        <v>-0.03</v>
      </c>
      <c r="X129" s="94">
        <v>0.11</v>
      </c>
      <c r="Y129" s="94">
        <v>-0.19</v>
      </c>
      <c r="Z129" s="93">
        <v>0.33</v>
      </c>
      <c r="AA129" s="49"/>
      <c r="AB129" s="49"/>
      <c r="AC129" s="49" t="s">
        <v>4383</v>
      </c>
      <c r="AD129" s="6" t="s">
        <v>4384</v>
      </c>
      <c r="AE129" s="6" t="s">
        <v>15386</v>
      </c>
      <c r="AF129" s="6">
        <v>703759000</v>
      </c>
      <c r="AG129" s="53">
        <v>50.39</v>
      </c>
      <c r="AH129" s="53" t="b">
        <v>1</v>
      </c>
      <c r="AI129" s="53"/>
      <c r="AJ129" s="57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6"/>
      <c r="AX129" s="6"/>
      <c r="AY129" s="6"/>
      <c r="AZ129" s="6"/>
      <c r="BA129" s="6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5"/>
      <c r="II129" s="5"/>
      <c r="IJ129" s="5"/>
      <c r="IK129" s="5"/>
    </row>
    <row r="130" spans="2:245" ht="23.1" customHeight="1" x14ac:dyDescent="0.25">
      <c r="B130" s="35">
        <f t="shared" si="4"/>
        <v>51</v>
      </c>
      <c r="C130" s="35">
        <v>3</v>
      </c>
      <c r="D130" s="34">
        <v>5</v>
      </c>
      <c r="E130" s="48" cm="1">
        <f t="array" ref="E130">SUMPRODUCT($G$116:$Z$116/SUM($G$116:$Z$116),G130:Z130)</f>
        <v>0.10951219512195123</v>
      </c>
      <c r="F130" s="69"/>
      <c r="G130" s="94">
        <v>-0.06</v>
      </c>
      <c r="H130" s="94">
        <v>0.21</v>
      </c>
      <c r="I130" s="94">
        <v>0.04</v>
      </c>
      <c r="J130" s="94">
        <v>0.25</v>
      </c>
      <c r="K130" s="94">
        <v>0.12</v>
      </c>
      <c r="L130" s="94">
        <v>-0.13</v>
      </c>
      <c r="M130" s="94">
        <v>-0.13</v>
      </c>
      <c r="N130" s="94">
        <v>0.31</v>
      </c>
      <c r="O130" s="94">
        <v>-0.09</v>
      </c>
      <c r="P130" s="94">
        <v>-0.14000000000000001</v>
      </c>
      <c r="Q130" s="94">
        <v>-0.09</v>
      </c>
      <c r="R130" s="94">
        <v>0.27</v>
      </c>
      <c r="S130" s="94">
        <v>-0.18</v>
      </c>
      <c r="T130" s="94">
        <v>0.02</v>
      </c>
      <c r="U130" s="94">
        <v>-0.17</v>
      </c>
      <c r="V130" s="94">
        <v>0.09</v>
      </c>
      <c r="W130" s="94">
        <v>0.15</v>
      </c>
      <c r="X130" s="94">
        <v>0.28000000000000003</v>
      </c>
      <c r="Y130" s="94">
        <v>0.18</v>
      </c>
      <c r="Z130" s="93">
        <v>0.3</v>
      </c>
      <c r="AA130" s="49"/>
      <c r="AB130" s="49"/>
      <c r="AC130" s="49" t="s">
        <v>13772</v>
      </c>
      <c r="AD130" s="6" t="s">
        <v>13773</v>
      </c>
      <c r="AE130" s="6" t="s">
        <v>15386</v>
      </c>
      <c r="AF130" s="2">
        <v>35399000</v>
      </c>
      <c r="AG130" s="53">
        <v>346.4</v>
      </c>
      <c r="AH130" s="53" t="b">
        <v>1</v>
      </c>
      <c r="AI130" s="53"/>
      <c r="AJ130" s="57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IJ130" s="5"/>
      <c r="IK130" s="5"/>
    </row>
    <row r="131" spans="2:245" ht="23.1" customHeight="1" x14ac:dyDescent="0.25">
      <c r="B131" s="35">
        <f t="shared" si="4"/>
        <v>52</v>
      </c>
      <c r="C131" s="35">
        <v>3</v>
      </c>
      <c r="D131" s="34">
        <v>5</v>
      </c>
      <c r="E131" s="48" cm="1">
        <f t="array" ref="E131">SUMPRODUCT($G$116:$Z$116/SUM($G$116:$Z$116),G131:Z131)</f>
        <v>8.1849593495934972E-2</v>
      </c>
      <c r="F131" s="69"/>
      <c r="G131" s="94">
        <v>0.22</v>
      </c>
      <c r="H131" s="94">
        <v>0</v>
      </c>
      <c r="I131" s="94">
        <v>0.1</v>
      </c>
      <c r="J131" s="94">
        <v>0.01</v>
      </c>
      <c r="K131" s="94">
        <v>0.31</v>
      </c>
      <c r="L131" s="94">
        <v>0.24</v>
      </c>
      <c r="M131" s="94">
        <v>-0.16</v>
      </c>
      <c r="N131" s="94">
        <v>0.13</v>
      </c>
      <c r="O131" s="94">
        <v>0.26</v>
      </c>
      <c r="P131" s="94">
        <v>0.1</v>
      </c>
      <c r="Q131" s="94">
        <v>0.27</v>
      </c>
      <c r="R131" s="94">
        <v>0.14000000000000001</v>
      </c>
      <c r="S131" s="94">
        <v>0.23</v>
      </c>
      <c r="T131" s="94">
        <v>0.02</v>
      </c>
      <c r="U131" s="94">
        <v>-0.04</v>
      </c>
      <c r="V131" s="94">
        <v>-0.02</v>
      </c>
      <c r="W131" s="94">
        <v>0.08</v>
      </c>
      <c r="X131" s="94">
        <v>0.17</v>
      </c>
      <c r="Y131" s="94">
        <v>-0.17</v>
      </c>
      <c r="Z131" s="93">
        <v>0.09</v>
      </c>
      <c r="AA131" s="49"/>
      <c r="AB131" s="49"/>
      <c r="AC131" s="49" t="s">
        <v>11877</v>
      </c>
      <c r="AD131" s="6" t="s">
        <v>11878</v>
      </c>
      <c r="AE131" s="6" t="s">
        <v>2235</v>
      </c>
      <c r="AF131" s="2">
        <v>122387000</v>
      </c>
      <c r="AG131" s="53">
        <v>138.33000000000001</v>
      </c>
      <c r="AH131" s="53" t="b">
        <v>1</v>
      </c>
      <c r="AI131" s="53"/>
      <c r="AJ131" s="57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IJ131" s="5"/>
      <c r="IK131" s="5"/>
    </row>
    <row r="132" spans="2:245" ht="23.1" customHeight="1" x14ac:dyDescent="0.25">
      <c r="B132" s="35">
        <f t="shared" si="4"/>
        <v>53</v>
      </c>
      <c r="C132" s="35">
        <v>3</v>
      </c>
      <c r="D132" s="34">
        <v>5</v>
      </c>
      <c r="E132" s="48" cm="1">
        <f t="array" ref="E132">SUMPRODUCT($G$116:$Z$116/SUM($G$116:$Z$116),G132:Z132)</f>
        <v>0.11540650406504066</v>
      </c>
      <c r="F132" s="69"/>
      <c r="G132" s="94">
        <v>-0.17</v>
      </c>
      <c r="H132" s="94">
        <v>-0.04</v>
      </c>
      <c r="I132" s="94">
        <v>-0.2</v>
      </c>
      <c r="J132" s="94">
        <v>-0.11</v>
      </c>
      <c r="K132" s="94">
        <v>0.35000000000000003</v>
      </c>
      <c r="L132" s="94">
        <v>0.22</v>
      </c>
      <c r="M132" s="94">
        <v>0.34</v>
      </c>
      <c r="N132" s="94">
        <v>0.12</v>
      </c>
      <c r="O132" s="94">
        <v>-0.03</v>
      </c>
      <c r="P132" s="94">
        <v>0</v>
      </c>
      <c r="Q132" s="94">
        <v>0.17</v>
      </c>
      <c r="R132" s="94">
        <v>-0.01</v>
      </c>
      <c r="S132" s="94">
        <v>0.32</v>
      </c>
      <c r="T132" s="94">
        <v>0.35000000000000003</v>
      </c>
      <c r="U132" s="94">
        <v>-0.2</v>
      </c>
      <c r="V132" s="94">
        <v>0.22</v>
      </c>
      <c r="W132" s="94">
        <v>-0.04</v>
      </c>
      <c r="X132" s="94">
        <v>0.04</v>
      </c>
      <c r="Y132" s="94">
        <v>0.28999999999999998</v>
      </c>
      <c r="Z132" s="93">
        <v>0.4</v>
      </c>
      <c r="AA132" s="49"/>
      <c r="AB132" s="49"/>
      <c r="AC132" s="49" t="s">
        <v>196</v>
      </c>
      <c r="AD132" s="6" t="s">
        <v>197</v>
      </c>
      <c r="AE132" s="6" t="s">
        <v>15386</v>
      </c>
      <c r="AF132" s="2">
        <v>205629000</v>
      </c>
      <c r="AG132" s="53">
        <v>117.53</v>
      </c>
      <c r="AH132" s="53" t="b">
        <v>1</v>
      </c>
      <c r="AI132" s="53"/>
      <c r="AJ132" s="57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IJ132" s="5"/>
      <c r="IK132" s="5"/>
    </row>
    <row r="133" spans="2:245" ht="23.1" customHeight="1" x14ac:dyDescent="0.25">
      <c r="B133" s="35">
        <f t="shared" si="4"/>
        <v>54</v>
      </c>
      <c r="C133" s="35">
        <v>3</v>
      </c>
      <c r="D133" s="34">
        <v>5</v>
      </c>
      <c r="E133" s="48" cm="1">
        <f t="array" ref="E133">SUMPRODUCT($G$116:$Z$116/SUM($G$116:$Z$116),G133:Z133)</f>
        <v>7.3272357723577236E-2</v>
      </c>
      <c r="F133" s="69"/>
      <c r="G133" s="94">
        <v>-0.17</v>
      </c>
      <c r="H133" s="94">
        <v>-0.02</v>
      </c>
      <c r="I133" s="94">
        <v>0.33</v>
      </c>
      <c r="J133" s="94">
        <v>0.08</v>
      </c>
      <c r="K133" s="94">
        <v>-0.1</v>
      </c>
      <c r="L133" s="94">
        <v>-0.12</v>
      </c>
      <c r="M133" s="94">
        <v>-0.18</v>
      </c>
      <c r="N133" s="94">
        <v>0.12</v>
      </c>
      <c r="O133" s="94">
        <v>0.06</v>
      </c>
      <c r="P133" s="94">
        <v>-0.16</v>
      </c>
      <c r="Q133" s="94">
        <v>0.11</v>
      </c>
      <c r="R133" s="94">
        <v>0.22</v>
      </c>
      <c r="S133" s="94">
        <v>0</v>
      </c>
      <c r="T133" s="94">
        <v>-0.06</v>
      </c>
      <c r="U133" s="94">
        <v>-0.05</v>
      </c>
      <c r="V133" s="94">
        <v>0.39</v>
      </c>
      <c r="W133" s="94">
        <v>-0.16</v>
      </c>
      <c r="X133" s="94">
        <v>0.19</v>
      </c>
      <c r="Y133" s="94">
        <v>0.3</v>
      </c>
      <c r="Z133" s="93">
        <v>-0.03</v>
      </c>
      <c r="AA133" s="49"/>
      <c r="AB133" s="49"/>
      <c r="AC133" s="49" t="s">
        <v>9946</v>
      </c>
      <c r="AD133" s="6" t="s">
        <v>9947</v>
      </c>
      <c r="AE133" s="6" t="s">
        <v>9954</v>
      </c>
      <c r="AF133" s="2">
        <v>770063000</v>
      </c>
      <c r="AG133" s="53">
        <v>102.99</v>
      </c>
      <c r="AH133" s="53" t="b">
        <v>1</v>
      </c>
      <c r="AI133" s="53"/>
      <c r="AJ133" s="57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IJ133" s="5"/>
      <c r="IK133" s="5"/>
    </row>
    <row r="134" spans="2:245" ht="23.1" customHeight="1" x14ac:dyDescent="0.25">
      <c r="B134" s="35">
        <f t="shared" si="4"/>
        <v>55</v>
      </c>
      <c r="C134" s="35">
        <v>3</v>
      </c>
      <c r="D134" s="34">
        <v>5</v>
      </c>
      <c r="E134" s="48" cm="1">
        <f t="array" ref="E134">SUMPRODUCT($G$116:$Z$116/SUM($G$116:$Z$116),G134:Z134)</f>
        <v>3.2337398373983736E-2</v>
      </c>
      <c r="F134" s="69"/>
      <c r="G134" s="94">
        <v>-0.19</v>
      </c>
      <c r="H134" s="94">
        <v>-0.09</v>
      </c>
      <c r="I134" s="94">
        <v>-0.06</v>
      </c>
      <c r="J134" s="94">
        <v>0.25</v>
      </c>
      <c r="K134" s="94">
        <v>0.25</v>
      </c>
      <c r="L134" s="94">
        <v>0.15</v>
      </c>
      <c r="M134" s="94">
        <v>0.26</v>
      </c>
      <c r="N134" s="94">
        <v>0.14000000000000001</v>
      </c>
      <c r="O134" s="94">
        <v>0.1</v>
      </c>
      <c r="P134" s="94">
        <v>0.18</v>
      </c>
      <c r="Q134" s="94">
        <v>-7.0000000000000007E-2</v>
      </c>
      <c r="R134" s="94">
        <v>-7.0000000000000007E-2</v>
      </c>
      <c r="S134" s="94">
        <v>0.28000000000000003</v>
      </c>
      <c r="T134" s="94">
        <v>0.34</v>
      </c>
      <c r="U134" s="94">
        <v>-0.01</v>
      </c>
      <c r="V134" s="94">
        <v>-0.08</v>
      </c>
      <c r="W134" s="94">
        <v>-0.11</v>
      </c>
      <c r="X134" s="94">
        <v>-0.18</v>
      </c>
      <c r="Y134" s="94">
        <v>-0.01</v>
      </c>
      <c r="Z134" s="93">
        <v>-7.0000000000000007E-2</v>
      </c>
      <c r="AA134" s="49"/>
      <c r="AB134" s="49"/>
      <c r="AC134" s="49" t="s">
        <v>11952</v>
      </c>
      <c r="AD134" s="6" t="s">
        <v>11953</v>
      </c>
      <c r="AE134" s="6" t="s">
        <v>15367</v>
      </c>
      <c r="AF134" s="2">
        <v>90100000</v>
      </c>
      <c r="AG134" s="53">
        <v>74.67</v>
      </c>
      <c r="AH134" s="53" t="b">
        <v>1</v>
      </c>
      <c r="AI134" s="53"/>
      <c r="AJ134" s="57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IJ134" s="5"/>
      <c r="IK134" s="5"/>
    </row>
    <row r="135" spans="2:245" ht="23.1" customHeight="1" x14ac:dyDescent="0.25">
      <c r="B135" s="35">
        <f t="shared" si="4"/>
        <v>56</v>
      </c>
      <c r="C135" s="35">
        <v>3</v>
      </c>
      <c r="D135" s="34">
        <v>5</v>
      </c>
      <c r="E135" s="48" cm="1">
        <f t="array" ref="E135">SUMPRODUCT($G$116:$Z$116/SUM($G$116:$Z$116),G135:Z135)</f>
        <v>0.21634146341463417</v>
      </c>
      <c r="F135" s="69"/>
      <c r="G135" s="94">
        <v>0.38</v>
      </c>
      <c r="H135" s="94">
        <v>0.25</v>
      </c>
      <c r="I135" s="94">
        <v>0.04</v>
      </c>
      <c r="J135" s="94">
        <v>0.13</v>
      </c>
      <c r="K135" s="94">
        <v>0.27</v>
      </c>
      <c r="L135" s="94">
        <v>0.36</v>
      </c>
      <c r="M135" s="94">
        <v>0.28000000000000003</v>
      </c>
      <c r="N135" s="94">
        <v>0.32</v>
      </c>
      <c r="O135" s="94">
        <v>7.0000000000000007E-2</v>
      </c>
      <c r="P135" s="94">
        <v>-0.14000000000000001</v>
      </c>
      <c r="Q135" s="94">
        <v>-0.1</v>
      </c>
      <c r="R135" s="94">
        <v>0.26</v>
      </c>
      <c r="S135" s="94">
        <v>-0.18</v>
      </c>
      <c r="T135" s="94">
        <v>0.28000000000000003</v>
      </c>
      <c r="U135" s="94">
        <v>0.35000000000000003</v>
      </c>
      <c r="V135" s="94">
        <v>0.36</v>
      </c>
      <c r="W135" s="94">
        <v>0.31</v>
      </c>
      <c r="X135" s="94">
        <v>-0.05</v>
      </c>
      <c r="Y135" s="94">
        <v>0.4</v>
      </c>
      <c r="Z135" s="93">
        <v>0.3</v>
      </c>
      <c r="AA135" s="49"/>
      <c r="AB135" s="49"/>
      <c r="AC135" s="49" t="s">
        <v>12805</v>
      </c>
      <c r="AD135" s="6" t="s">
        <v>12806</v>
      </c>
      <c r="AE135" s="6" t="s">
        <v>15391</v>
      </c>
      <c r="AF135" s="2">
        <v>653700000</v>
      </c>
      <c r="AG135" s="53">
        <v>61.51</v>
      </c>
      <c r="AH135" s="53" t="b">
        <v>1</v>
      </c>
      <c r="AI135" s="53"/>
      <c r="AJ135" s="57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IJ135" s="5"/>
      <c r="IK135" s="5"/>
    </row>
    <row r="136" spans="2:245" ht="23.1" customHeight="1" x14ac:dyDescent="0.25">
      <c r="B136" s="35">
        <f t="shared" si="4"/>
        <v>57</v>
      </c>
      <c r="C136" s="35">
        <v>3</v>
      </c>
      <c r="D136" s="34">
        <v>5</v>
      </c>
      <c r="E136" s="48" cm="1">
        <f t="array" ref="E136">SUMPRODUCT($G$116:$Z$116/SUM($G$116:$Z$116),G136:Z136)</f>
        <v>0.12703252032520326</v>
      </c>
      <c r="F136" s="69"/>
      <c r="G136" s="94">
        <v>-7.0000000000000007E-2</v>
      </c>
      <c r="H136" s="94">
        <v>0.22</v>
      </c>
      <c r="I136" s="94">
        <v>0.33</v>
      </c>
      <c r="J136" s="94">
        <v>0.04</v>
      </c>
      <c r="K136" s="94">
        <v>0.26</v>
      </c>
      <c r="L136" s="94">
        <v>0.34</v>
      </c>
      <c r="M136" s="94">
        <v>-7.0000000000000007E-2</v>
      </c>
      <c r="N136" s="94">
        <v>0.11</v>
      </c>
      <c r="O136" s="94">
        <v>0.01</v>
      </c>
      <c r="P136" s="94">
        <v>0.28000000000000003</v>
      </c>
      <c r="Q136" s="94">
        <v>0.01</v>
      </c>
      <c r="R136" s="94">
        <v>0.11</v>
      </c>
      <c r="S136" s="94">
        <v>0.35000000000000003</v>
      </c>
      <c r="T136" s="94">
        <v>-0.09</v>
      </c>
      <c r="U136" s="94">
        <v>0.03</v>
      </c>
      <c r="V136" s="94">
        <v>0.02</v>
      </c>
      <c r="W136" s="94">
        <v>-0.09</v>
      </c>
      <c r="X136" s="94">
        <v>0.34</v>
      </c>
      <c r="Y136" s="94">
        <v>0.01</v>
      </c>
      <c r="Z136" s="93">
        <v>0.33</v>
      </c>
      <c r="AA136" s="49"/>
      <c r="AB136" s="49"/>
      <c r="AC136" s="49" t="s">
        <v>10128</v>
      </c>
      <c r="AD136" s="6" t="s">
        <v>10129</v>
      </c>
      <c r="AE136" s="6" t="s">
        <v>15370</v>
      </c>
      <c r="AF136" s="2">
        <v>230065000</v>
      </c>
      <c r="AG136" s="53">
        <v>26.5</v>
      </c>
      <c r="AH136" s="53" t="b">
        <v>1</v>
      </c>
      <c r="AI136" s="53"/>
      <c r="AJ136" s="57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IJ136" s="5"/>
      <c r="IK136" s="5"/>
    </row>
    <row r="137" spans="2:245" ht="23.1" customHeight="1" x14ac:dyDescent="0.25">
      <c r="B137" s="35">
        <f t="shared" si="4"/>
        <v>58</v>
      </c>
      <c r="C137" s="35">
        <v>3</v>
      </c>
      <c r="D137" s="34">
        <v>5</v>
      </c>
      <c r="E137" s="48" cm="1">
        <f t="array" ref="E137">SUMPRODUCT($G$116:$Z$116/SUM($G$116:$Z$116),G137:Z137)</f>
        <v>7.9959349593495918E-2</v>
      </c>
      <c r="F137" s="69"/>
      <c r="G137" s="94">
        <v>0.09</v>
      </c>
      <c r="H137" s="94">
        <v>0.26</v>
      </c>
      <c r="I137" s="94">
        <v>0.12</v>
      </c>
      <c r="J137" s="94">
        <v>-0.1</v>
      </c>
      <c r="K137" s="94">
        <v>0.32</v>
      </c>
      <c r="L137" s="94">
        <v>0.32</v>
      </c>
      <c r="M137" s="94">
        <v>0.28000000000000003</v>
      </c>
      <c r="N137" s="94">
        <v>-0.15</v>
      </c>
      <c r="O137" s="94">
        <v>0.3</v>
      </c>
      <c r="P137" s="94">
        <v>-0.06</v>
      </c>
      <c r="Q137" s="94">
        <v>-0.09</v>
      </c>
      <c r="R137" s="94">
        <v>-0.2</v>
      </c>
      <c r="S137" s="94">
        <v>-0.01</v>
      </c>
      <c r="T137" s="94">
        <v>-0.01</v>
      </c>
      <c r="U137" s="94">
        <v>0.37</v>
      </c>
      <c r="V137" s="94">
        <v>-0.01</v>
      </c>
      <c r="W137" s="94">
        <v>0.37</v>
      </c>
      <c r="X137" s="94">
        <v>0.16</v>
      </c>
      <c r="Y137" s="94">
        <v>-0.04</v>
      </c>
      <c r="Z137" s="93">
        <v>-0.04</v>
      </c>
      <c r="AA137" s="49"/>
      <c r="AB137" s="49"/>
      <c r="AC137" s="49" t="s">
        <v>13978</v>
      </c>
      <c r="AD137" s="6" t="s">
        <v>13979</v>
      </c>
      <c r="AE137" s="6" t="s">
        <v>15368</v>
      </c>
      <c r="AF137" s="2">
        <v>386300000</v>
      </c>
      <c r="AG137" s="53">
        <v>113.24</v>
      </c>
      <c r="AH137" s="53" t="b">
        <v>1</v>
      </c>
      <c r="AI137" s="53"/>
      <c r="AJ137" s="57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IJ137" s="5"/>
      <c r="IK137" s="5"/>
    </row>
    <row r="138" spans="2:245" ht="23.1" customHeight="1" x14ac:dyDescent="0.25">
      <c r="B138" s="35">
        <f t="shared" si="4"/>
        <v>59</v>
      </c>
      <c r="C138" s="35">
        <v>3</v>
      </c>
      <c r="D138" s="34">
        <v>5</v>
      </c>
      <c r="E138" s="48" cm="1">
        <f t="array" ref="E138">SUMPRODUCT($G$116:$Z$116/SUM($G$116:$Z$116),G138:Z138)</f>
        <v>7.9471544715447165E-2</v>
      </c>
      <c r="F138" s="69"/>
      <c r="G138" s="94">
        <v>-0.1</v>
      </c>
      <c r="H138" s="94">
        <v>0.19</v>
      </c>
      <c r="I138" s="94">
        <v>0.27</v>
      </c>
      <c r="J138" s="94">
        <v>0.22</v>
      </c>
      <c r="K138" s="94">
        <v>0.05</v>
      </c>
      <c r="L138" s="94">
        <v>0.2</v>
      </c>
      <c r="M138" s="94">
        <v>0.13</v>
      </c>
      <c r="N138" s="94">
        <v>0.25</v>
      </c>
      <c r="O138" s="94">
        <v>-0.13</v>
      </c>
      <c r="P138" s="94">
        <v>-0.09</v>
      </c>
      <c r="Q138" s="94">
        <v>0.09</v>
      </c>
      <c r="R138" s="94">
        <v>0.27</v>
      </c>
      <c r="S138" s="94">
        <v>7.0000000000000007E-2</v>
      </c>
      <c r="T138" s="94">
        <v>0.27</v>
      </c>
      <c r="U138" s="94">
        <v>0.14000000000000001</v>
      </c>
      <c r="V138" s="94">
        <v>0.03</v>
      </c>
      <c r="W138" s="94">
        <v>-0.05</v>
      </c>
      <c r="X138" s="94">
        <v>7.0000000000000007E-2</v>
      </c>
      <c r="Y138" s="94">
        <v>-0.18</v>
      </c>
      <c r="Z138" s="93">
        <v>-0.11</v>
      </c>
      <c r="AA138" s="49"/>
      <c r="AB138" s="49"/>
      <c r="AC138" s="49" t="s">
        <v>10952</v>
      </c>
      <c r="AD138" s="6" t="s">
        <v>10953</v>
      </c>
      <c r="AE138" s="6" t="s">
        <v>15368</v>
      </c>
      <c r="AF138" s="2">
        <v>275000000</v>
      </c>
      <c r="AG138" s="53">
        <v>122.18</v>
      </c>
      <c r="AH138" s="53" t="b">
        <v>1</v>
      </c>
      <c r="AI138" s="53"/>
      <c r="AJ138" s="57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IJ138" s="5"/>
      <c r="IK138" s="5"/>
    </row>
    <row r="139" spans="2:245" ht="23.1" customHeight="1" x14ac:dyDescent="0.25">
      <c r="B139" s="35">
        <f t="shared" si="4"/>
        <v>60</v>
      </c>
      <c r="C139" s="35">
        <v>3</v>
      </c>
      <c r="D139" s="34">
        <v>5</v>
      </c>
      <c r="E139" s="48" cm="1">
        <f t="array" ref="E139">SUMPRODUCT($G$116:$Z$116/SUM($G$116:$Z$116),G139:Z139)</f>
        <v>7.9024390243902426E-2</v>
      </c>
      <c r="F139" s="69"/>
      <c r="G139" s="94">
        <v>0.3</v>
      </c>
      <c r="H139" s="94">
        <v>0.12</v>
      </c>
      <c r="I139" s="94">
        <v>0.37</v>
      </c>
      <c r="J139" s="94">
        <v>-0.05</v>
      </c>
      <c r="K139" s="94">
        <v>-0.16</v>
      </c>
      <c r="L139" s="94">
        <v>0.19</v>
      </c>
      <c r="M139" s="94">
        <v>-0.17</v>
      </c>
      <c r="N139" s="94">
        <v>0</v>
      </c>
      <c r="O139" s="94">
        <v>0.04</v>
      </c>
      <c r="P139" s="94">
        <v>0.15</v>
      </c>
      <c r="Q139" s="94">
        <v>0.19</v>
      </c>
      <c r="R139" s="94">
        <v>0.22</v>
      </c>
      <c r="S139" s="94">
        <v>0.21</v>
      </c>
      <c r="T139" s="94">
        <v>-7.0000000000000007E-2</v>
      </c>
      <c r="U139" s="94">
        <v>0.3</v>
      </c>
      <c r="V139" s="94">
        <v>0.03</v>
      </c>
      <c r="W139" s="94">
        <v>0.35000000000000003</v>
      </c>
      <c r="X139" s="94">
        <v>0.06</v>
      </c>
      <c r="Y139" s="94">
        <v>0.11</v>
      </c>
      <c r="Z139" s="93">
        <v>-0.18</v>
      </c>
      <c r="AA139" s="49"/>
      <c r="AB139" s="49"/>
      <c r="AC139" s="49" t="s">
        <v>12642</v>
      </c>
      <c r="AD139" s="6" t="s">
        <v>12643</v>
      </c>
      <c r="AE139" s="6" t="s">
        <v>15368</v>
      </c>
      <c r="AF139" s="2">
        <v>539000000</v>
      </c>
      <c r="AG139" s="53">
        <v>41.47</v>
      </c>
      <c r="AH139" s="53" t="b">
        <v>1</v>
      </c>
      <c r="AI139" s="53"/>
      <c r="AJ139" s="57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IJ139" s="5"/>
      <c r="IK139" s="5"/>
    </row>
    <row r="140" spans="2:245" ht="14.85" customHeight="1" x14ac:dyDescent="0.25">
      <c r="G140" s="11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 t="s">
        <v>10740</v>
      </c>
      <c r="AD140" s="7" t="s">
        <v>10741</v>
      </c>
      <c r="AE140" s="7" t="s">
        <v>15377</v>
      </c>
      <c r="AF140" s="7">
        <v>284828000</v>
      </c>
      <c r="AG140" s="7">
        <v>145.56</v>
      </c>
      <c r="AH140" s="2" t="b">
        <v>1</v>
      </c>
      <c r="AM140" s="6"/>
      <c r="AN140" s="5"/>
      <c r="AO140" s="6"/>
      <c r="AP140" s="5"/>
    </row>
    <row r="141" spans="2:245" ht="14.85" customHeight="1" thickBot="1" x14ac:dyDescent="0.3"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 t="s">
        <v>158</v>
      </c>
      <c r="AD141" s="7" t="s">
        <v>159</v>
      </c>
      <c r="AE141" s="7" t="s">
        <v>15371</v>
      </c>
      <c r="AF141" s="7">
        <v>354863000</v>
      </c>
      <c r="AG141" s="7">
        <v>95.31</v>
      </c>
      <c r="AH141" s="2" t="b">
        <v>1</v>
      </c>
      <c r="AM141" s="6"/>
      <c r="AN141" s="5"/>
      <c r="AO141" s="6"/>
      <c r="AP141" s="5"/>
    </row>
    <row r="142" spans="2:245" ht="19.5" customHeight="1" thickBot="1" x14ac:dyDescent="0.3">
      <c r="B142" s="51" t="s">
        <v>15418</v>
      </c>
      <c r="C142" s="91" t="s">
        <v>15416</v>
      </c>
      <c r="D142" s="28" t="s">
        <v>15443</v>
      </c>
      <c r="M142" s="5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 t="s">
        <v>10347</v>
      </c>
      <c r="AD142" s="7" t="s">
        <v>10348</v>
      </c>
      <c r="AE142" s="7" t="s">
        <v>15372</v>
      </c>
      <c r="AF142" s="37">
        <v>122443000</v>
      </c>
      <c r="AG142" s="37">
        <v>194.36</v>
      </c>
      <c r="AH142" s="5" t="b">
        <v>1</v>
      </c>
      <c r="AI142" s="5"/>
      <c r="AJ142" s="5"/>
      <c r="AK142" s="5"/>
      <c r="AL142" s="5"/>
      <c r="AM142" s="6"/>
      <c r="AN142" s="5"/>
      <c r="AO142" s="6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5"/>
      <c r="II142" s="5"/>
      <c r="IJ142" s="5"/>
      <c r="IK142" s="5"/>
    </row>
    <row r="143" spans="2:245" ht="14.65" customHeight="1" x14ac:dyDescent="0.25">
      <c r="M143" s="5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 t="s">
        <v>2386</v>
      </c>
      <c r="AD143" s="7" t="s">
        <v>2387</v>
      </c>
      <c r="AE143" s="7" t="s">
        <v>15368</v>
      </c>
      <c r="AF143" s="37">
        <v>381875000</v>
      </c>
      <c r="AG143" s="37">
        <v>63.62</v>
      </c>
      <c r="AH143" s="5" t="b">
        <v>1</v>
      </c>
      <c r="AI143" s="5"/>
      <c r="AJ143" s="5"/>
      <c r="AK143" s="5"/>
      <c r="AL143" s="5"/>
      <c r="AM143" s="6"/>
      <c r="AN143" s="5"/>
      <c r="AO143" s="6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5"/>
      <c r="IG143" s="5"/>
      <c r="IH143" s="5"/>
      <c r="II143" s="5"/>
      <c r="IJ143" s="5"/>
      <c r="IK143" s="5"/>
    </row>
    <row r="144" spans="2:245" ht="14.65" customHeight="1" x14ac:dyDescent="0.25">
      <c r="B144" s="10" t="s">
        <v>15539</v>
      </c>
      <c r="M144" s="5"/>
      <c r="N144" s="5"/>
      <c r="O144" s="5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 t="s">
        <v>11996</v>
      </c>
      <c r="AD144" s="7" t="s">
        <v>11997</v>
      </c>
      <c r="AE144" s="7" t="s">
        <v>15371</v>
      </c>
      <c r="AF144" s="37">
        <v>231270000</v>
      </c>
      <c r="AG144" s="37">
        <v>248.11</v>
      </c>
      <c r="AH144" s="5" t="b">
        <v>1</v>
      </c>
      <c r="AI144" s="5"/>
      <c r="AJ144" s="5"/>
      <c r="AK144" s="5"/>
      <c r="AL144" s="5"/>
      <c r="AM144" s="6"/>
      <c r="AN144" s="5"/>
      <c r="AO144" s="6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5"/>
      <c r="IG144" s="5"/>
      <c r="IH144" s="5"/>
      <c r="II144" s="5"/>
      <c r="IJ144" s="5"/>
      <c r="IK144" s="5"/>
    </row>
    <row r="145" spans="2:245" ht="14.65" customHeight="1" x14ac:dyDescent="0.25">
      <c r="B145" s="10" t="s">
        <v>15534</v>
      </c>
      <c r="C145" s="9"/>
      <c r="M145" s="5"/>
      <c r="N145" s="5"/>
      <c r="O145" s="5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 t="s">
        <v>11649</v>
      </c>
      <c r="AD145" s="7" t="s">
        <v>11650</v>
      </c>
      <c r="AE145" s="7" t="s">
        <v>15373</v>
      </c>
      <c r="AF145" s="37">
        <v>119990000</v>
      </c>
      <c r="AG145" s="37">
        <v>81.44</v>
      </c>
      <c r="AH145" s="5" t="b">
        <v>1</v>
      </c>
      <c r="AI145" s="5"/>
      <c r="AJ145" s="5"/>
      <c r="AK145" s="5"/>
      <c r="AL145" s="5"/>
      <c r="AM145" s="6"/>
      <c r="AN145" s="5"/>
      <c r="AO145" s="6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5"/>
      <c r="IG145" s="5"/>
      <c r="IH145" s="5"/>
      <c r="II145" s="5"/>
      <c r="IJ145" s="5"/>
      <c r="IK145" s="5"/>
    </row>
    <row r="146" spans="2:245" ht="14.65" customHeight="1" x14ac:dyDescent="0.25">
      <c r="B146" s="10"/>
      <c r="C146" s="9"/>
      <c r="M146" s="5"/>
      <c r="N146" s="5"/>
      <c r="O146" s="5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 t="s">
        <v>8015</v>
      </c>
      <c r="AD146" s="7" t="s">
        <v>8016</v>
      </c>
      <c r="AE146" s="7" t="s">
        <v>1114</v>
      </c>
      <c r="AF146" s="37">
        <v>591400000</v>
      </c>
      <c r="AG146" s="37">
        <v>96.06</v>
      </c>
      <c r="AH146" s="5" t="b">
        <v>1</v>
      </c>
      <c r="AI146" s="5"/>
      <c r="AJ146" s="5"/>
      <c r="AK146" s="5"/>
      <c r="AL146" s="5"/>
      <c r="AM146" s="6"/>
      <c r="AN146" s="5"/>
      <c r="AO146" s="6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5"/>
      <c r="IG146" s="5"/>
      <c r="IH146" s="5"/>
      <c r="II146" s="5"/>
      <c r="IJ146" s="5"/>
      <c r="IK146" s="5"/>
    </row>
    <row r="147" spans="2:245" ht="14.65" customHeight="1" x14ac:dyDescent="0.25">
      <c r="B147" s="38" t="s">
        <v>15535</v>
      </c>
      <c r="C147" s="9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39"/>
      <c r="Z147" s="7"/>
      <c r="AC147" s="2" t="s">
        <v>767</v>
      </c>
      <c r="AD147" s="2" t="s">
        <v>768</v>
      </c>
      <c r="AE147" s="2" t="s">
        <v>15368</v>
      </c>
      <c r="AF147" s="5">
        <v>136441000</v>
      </c>
      <c r="AG147" s="5">
        <v>264.95999999999998</v>
      </c>
      <c r="AH147" s="5" t="b">
        <v>1</v>
      </c>
      <c r="AI147" s="5"/>
      <c r="AJ147" s="5"/>
      <c r="AK147" s="5"/>
      <c r="AL147" s="5"/>
      <c r="AM147" s="6"/>
      <c r="AN147" s="5"/>
      <c r="AO147" s="6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</row>
    <row r="148" spans="2:245" ht="14.65" customHeight="1" x14ac:dyDescent="0.25">
      <c r="B148" s="9" t="s">
        <v>15536</v>
      </c>
      <c r="C148" s="9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39"/>
      <c r="AC148" s="2" t="s">
        <v>10950</v>
      </c>
      <c r="AD148" s="2" t="s">
        <v>10951</v>
      </c>
      <c r="AE148" s="2" t="s">
        <v>14201</v>
      </c>
      <c r="AF148" s="5">
        <v>587389000</v>
      </c>
      <c r="AG148" s="5">
        <v>129.52000000000001</v>
      </c>
      <c r="AH148" s="5" t="b">
        <v>1</v>
      </c>
      <c r="AI148" s="5"/>
      <c r="AJ148" s="5"/>
      <c r="AK148" s="5"/>
      <c r="AL148" s="5"/>
      <c r="AM148" s="6"/>
      <c r="AN148" s="5"/>
      <c r="AO148" s="6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5"/>
      <c r="IG148" s="5"/>
      <c r="IH148" s="5"/>
      <c r="II148" s="5"/>
      <c r="IJ148" s="5"/>
      <c r="IK148" s="5"/>
    </row>
    <row r="149" spans="2:245" ht="14.65" customHeight="1" x14ac:dyDescent="0.25">
      <c r="B149" s="9" t="s">
        <v>15537</v>
      </c>
      <c r="C149" s="9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39"/>
      <c r="AC149" s="2" t="s">
        <v>711</v>
      </c>
      <c r="AD149" s="2" t="s">
        <v>712</v>
      </c>
      <c r="AE149" s="2" t="s">
        <v>15378</v>
      </c>
      <c r="AF149" s="5">
        <v>57513000</v>
      </c>
      <c r="AG149" s="5">
        <v>327.74</v>
      </c>
      <c r="AH149" s="5" t="b">
        <v>1</v>
      </c>
      <c r="AI149" s="5"/>
      <c r="AJ149" s="5"/>
      <c r="AK149" s="5"/>
      <c r="AL149" s="5"/>
      <c r="AM149" s="6"/>
      <c r="AN149" s="5"/>
      <c r="AO149" s="6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5"/>
      <c r="IH149" s="5"/>
      <c r="II149" s="5"/>
      <c r="IJ149" s="5"/>
      <c r="IK149" s="5"/>
    </row>
    <row r="150" spans="2:245" ht="14.65" customHeight="1" x14ac:dyDescent="0.25">
      <c r="B150" s="9" t="s">
        <v>15538</v>
      </c>
      <c r="C150" s="9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39"/>
      <c r="AC150" s="2" t="s">
        <v>13463</v>
      </c>
      <c r="AD150" s="2" t="s">
        <v>13464</v>
      </c>
      <c r="AE150" s="2" t="s">
        <v>15368</v>
      </c>
      <c r="AF150" s="5">
        <v>92621000</v>
      </c>
      <c r="AG150" s="5">
        <v>655.03</v>
      </c>
      <c r="AH150" s="5" t="b">
        <v>1</v>
      </c>
      <c r="AI150" s="5"/>
      <c r="AJ150" s="5"/>
      <c r="AK150" s="5"/>
      <c r="AL150" s="5"/>
      <c r="AM150" s="6"/>
      <c r="AN150" s="5"/>
      <c r="AO150" s="6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5"/>
      <c r="IH150" s="5"/>
      <c r="II150" s="5"/>
      <c r="IJ150" s="5"/>
      <c r="IK150" s="5"/>
    </row>
    <row r="151" spans="2:245" ht="15.75" thickBot="1" x14ac:dyDescent="0.3">
      <c r="B151" s="10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AC151" s="2" t="s">
        <v>11541</v>
      </c>
      <c r="AD151" s="2" t="s">
        <v>11542</v>
      </c>
      <c r="AE151" s="2" t="s">
        <v>15375</v>
      </c>
      <c r="AF151" s="2">
        <v>377919000</v>
      </c>
      <c r="AG151" s="2">
        <v>59</v>
      </c>
      <c r="AH151" s="2" t="b">
        <v>1</v>
      </c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6"/>
      <c r="BB151" s="6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5"/>
      <c r="IH151" s="5"/>
      <c r="II151" s="5"/>
      <c r="IJ151" s="5"/>
      <c r="IK151" s="5"/>
    </row>
    <row r="152" spans="2:245" ht="15.75" thickBot="1" x14ac:dyDescent="0.3">
      <c r="B152" s="10"/>
      <c r="G152" s="123" t="s">
        <v>15433</v>
      </c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AC152" s="2" t="s">
        <v>9868</v>
      </c>
      <c r="AD152" s="2" t="s">
        <v>9869</v>
      </c>
      <c r="AE152" s="2" t="s">
        <v>15378</v>
      </c>
      <c r="AF152" s="2">
        <v>367046000</v>
      </c>
      <c r="AG152" s="2">
        <v>33.83</v>
      </c>
      <c r="AH152" s="2" t="b">
        <v>1</v>
      </c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6"/>
      <c r="BB152" s="6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r="IH152" s="5"/>
      <c r="II152" s="5"/>
      <c r="IJ152" s="5"/>
      <c r="IK152" s="5"/>
    </row>
    <row r="153" spans="2:245" ht="15.75" thickBot="1" x14ac:dyDescent="0.3">
      <c r="B153" s="29" t="s">
        <v>15399</v>
      </c>
      <c r="C153" s="30" t="s">
        <v>15400</v>
      </c>
      <c r="D153" s="31" t="s">
        <v>15401</v>
      </c>
      <c r="E153" s="30" t="s">
        <v>15402</v>
      </c>
      <c r="G153" s="124"/>
      <c r="H153"/>
      <c r="I153" s="5"/>
      <c r="J153" s="43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6"/>
      <c r="V153" s="6"/>
      <c r="W153" s="6"/>
      <c r="X153" s="6"/>
      <c r="Y153" s="6"/>
      <c r="Z153" s="6"/>
      <c r="AA153" s="6"/>
      <c r="AB153" s="6"/>
      <c r="AC153" s="6" t="s">
        <v>10186</v>
      </c>
      <c r="AD153" s="6" t="s">
        <v>10187</v>
      </c>
      <c r="AE153" s="6" t="s">
        <v>14252</v>
      </c>
      <c r="AF153" s="6">
        <v>348307000</v>
      </c>
      <c r="AG153" s="6">
        <v>83.84</v>
      </c>
      <c r="AH153" s="6" t="b">
        <v>1</v>
      </c>
      <c r="AI153" s="6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6"/>
      <c r="AY153" s="6"/>
      <c r="AZ153" s="6"/>
      <c r="BA153" s="6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5"/>
      <c r="II153" s="5"/>
      <c r="IJ153" s="5"/>
      <c r="IK153" s="5"/>
    </row>
    <row r="154" spans="2:245" x14ac:dyDescent="0.25">
      <c r="B154" s="2"/>
      <c r="C154" s="2"/>
      <c r="D154" s="2"/>
      <c r="E154" s="2"/>
      <c r="G154" s="5"/>
      <c r="H154"/>
      <c r="I154" s="40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40"/>
      <c r="U154" s="40"/>
      <c r="V154" s="40"/>
      <c r="W154" s="5"/>
      <c r="X154" s="40"/>
      <c r="Y154" s="5"/>
      <c r="Z154" s="40"/>
      <c r="AA154" s="40"/>
      <c r="AB154" s="40"/>
      <c r="AC154" s="40" t="s">
        <v>11737</v>
      </c>
      <c r="AD154" s="40" t="s">
        <v>11738</v>
      </c>
      <c r="AE154" s="6" t="s">
        <v>15368</v>
      </c>
      <c r="AF154" s="2">
        <v>64754000</v>
      </c>
      <c r="AG154" s="2">
        <v>211.92</v>
      </c>
      <c r="AH154" s="2" t="b">
        <v>1</v>
      </c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5"/>
      <c r="II154" s="5"/>
      <c r="IJ154" s="5"/>
      <c r="IK154" s="5"/>
    </row>
    <row r="155" spans="2:245" ht="23.1" customHeight="1" x14ac:dyDescent="0.25">
      <c r="B155" s="32" t="s">
        <v>15420</v>
      </c>
      <c r="C155" s="33">
        <v>4</v>
      </c>
      <c r="D155" s="34">
        <v>0</v>
      </c>
      <c r="E155" s="48">
        <v>0.48910952051104423</v>
      </c>
      <c r="F155" s="69"/>
      <c r="G155" s="93" t="s">
        <v>1591</v>
      </c>
      <c r="H155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 t="s">
        <v>208</v>
      </c>
      <c r="AD155" s="5" t="s">
        <v>209</v>
      </c>
      <c r="AE155" s="6" t="s">
        <v>15382</v>
      </c>
      <c r="AF155" s="2">
        <v>397700000</v>
      </c>
      <c r="AG155" s="2">
        <v>156.94999999999999</v>
      </c>
      <c r="AH155" s="2" t="b">
        <v>1</v>
      </c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5"/>
      <c r="IG155" s="5"/>
      <c r="IH155" s="5"/>
      <c r="II155" s="5"/>
      <c r="IJ155" s="5"/>
      <c r="IK155" s="5"/>
    </row>
    <row r="156" spans="2:245" x14ac:dyDescent="0.25">
      <c r="B156" s="2"/>
      <c r="C156" s="2"/>
      <c r="D156" s="2"/>
      <c r="E156" s="41"/>
      <c r="F156" s="69"/>
      <c r="H156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6"/>
      <c r="AA156" s="6"/>
      <c r="AB156" s="6"/>
      <c r="AC156" s="6" t="s">
        <v>9856</v>
      </c>
      <c r="AD156" s="6" t="s">
        <v>9857</v>
      </c>
      <c r="AE156" s="6" t="s">
        <v>15390</v>
      </c>
      <c r="AF156" s="2">
        <v>203484000</v>
      </c>
      <c r="AG156" s="2">
        <v>112.5</v>
      </c>
      <c r="AH156" s="2" t="b">
        <v>1</v>
      </c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</row>
    <row r="157" spans="2:245" ht="23.1" customHeight="1" x14ac:dyDescent="0.25">
      <c r="B157" s="35">
        <v>61</v>
      </c>
      <c r="C157" s="35">
        <v>4</v>
      </c>
      <c r="D157" s="34">
        <v>5</v>
      </c>
      <c r="E157" s="48">
        <f>(_xlfn.XLOOKUP(G157,tblStocks2023[Ticker],tblStocks2023[Price ($)],NA(),0,1) - _xlfn.XLOOKUP(G157,tblStocks2022[Ticker],tblStocks2022[Price ($)],NA(),0,1) + _xlfn.XLOOKUP(G157,tblDividends2023[Ticker],tblDividends2023[Dividends ($)],0,0,1)) / _xlfn.XLOOKUP(G157,tblStocks2022[Ticker],tblStocks2022[Price ($)],NA(),0,1)</f>
        <v>8.0188679245282987E-2</v>
      </c>
      <c r="F157" s="69"/>
      <c r="G157" s="93" t="s">
        <v>6834</v>
      </c>
      <c r="H157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 t="s">
        <v>2098</v>
      </c>
      <c r="AD157" s="6" t="s">
        <v>2099</v>
      </c>
      <c r="AE157" s="6" t="s">
        <v>15371</v>
      </c>
      <c r="AF157" s="2">
        <v>125054000</v>
      </c>
      <c r="AG157" s="2">
        <v>119.78</v>
      </c>
      <c r="AH157" s="2" t="b">
        <v>1</v>
      </c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5"/>
      <c r="II157" s="5"/>
      <c r="IJ157" s="5"/>
      <c r="IK157" s="5"/>
    </row>
    <row r="158" spans="2:245" ht="23.1" customHeight="1" x14ac:dyDescent="0.25">
      <c r="B158" s="35">
        <f>B157+1</f>
        <v>62</v>
      </c>
      <c r="C158" s="35">
        <v>4</v>
      </c>
      <c r="D158" s="34">
        <v>5</v>
      </c>
      <c r="E158" s="48">
        <f>(_xlfn.XLOOKUP(G158,tblStocks2023[Ticker],tblStocks2023[Price ($)],NA(),0,1) - _xlfn.XLOOKUP(G158,tblStocks2022[Ticker],tblStocks2022[Price ($)],NA(),0,1) + _xlfn.XLOOKUP(G158,tblDividends2023[Ticker],tblDividends2023[Dividends ($)],0,0,1)) / _xlfn.XLOOKUP(G158,tblStocks2022[Ticker],tblStocks2022[Price ($)],NA(),0,1)</f>
        <v>0.22401677213961263</v>
      </c>
      <c r="F158" s="69"/>
      <c r="G158" s="93" t="s">
        <v>12246</v>
      </c>
      <c r="H158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 t="s">
        <v>9858</v>
      </c>
      <c r="AD158" s="6" t="s">
        <v>9859</v>
      </c>
      <c r="AE158" s="6" t="s">
        <v>1114</v>
      </c>
      <c r="AF158" s="2">
        <v>229546000</v>
      </c>
      <c r="AG158" s="2">
        <v>62.93</v>
      </c>
      <c r="AH158" s="2" t="b">
        <v>1</v>
      </c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5"/>
      <c r="II158" s="5"/>
      <c r="IJ158" s="5"/>
      <c r="IK158" s="5"/>
    </row>
    <row r="159" spans="2:245" ht="23.1" customHeight="1" x14ac:dyDescent="0.25">
      <c r="B159" s="35">
        <f>B158+1</f>
        <v>63</v>
      </c>
      <c r="C159" s="35">
        <v>4</v>
      </c>
      <c r="D159" s="34">
        <v>5</v>
      </c>
      <c r="E159" s="48">
        <f>(_xlfn.XLOOKUP(G159,tblStocks2023[Ticker],tblStocks2023[Price ($)],NA(),0,1) - _xlfn.XLOOKUP(G159,tblStocks2022[Ticker],tblStocks2022[Price ($)],NA(),0,1) + _xlfn.XLOOKUP(G159,tblDividends2023[Ticker],tblDividends2023[Dividends ($)],0,0,1)) / _xlfn.XLOOKUP(G159,tblStocks2022[Ticker],tblStocks2022[Price ($)],NA(),0,1)</f>
        <v>-6.5154440154440135E-2</v>
      </c>
      <c r="F159" s="69"/>
      <c r="G159" s="93" t="s">
        <v>10938</v>
      </c>
      <c r="H159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 t="s">
        <v>12904</v>
      </c>
      <c r="AD159" s="6" t="s">
        <v>12905</v>
      </c>
      <c r="AE159" s="6" t="s">
        <v>15368</v>
      </c>
      <c r="AF159" s="2">
        <v>618260000</v>
      </c>
      <c r="AG159" s="2">
        <v>74.61</v>
      </c>
      <c r="AH159" s="2" t="b">
        <v>1</v>
      </c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5"/>
      <c r="II159" s="5"/>
      <c r="IJ159" s="5"/>
      <c r="IK159" s="5"/>
    </row>
    <row r="160" spans="2:245" ht="23.1" customHeight="1" x14ac:dyDescent="0.25">
      <c r="B160" s="35">
        <f t="shared" ref="B160:B176" si="5">B159+1</f>
        <v>64</v>
      </c>
      <c r="C160" s="35">
        <v>4</v>
      </c>
      <c r="D160" s="34">
        <v>5</v>
      </c>
      <c r="E160" s="48">
        <f>(_xlfn.XLOOKUP(G160,tblStocks2023[Ticker],tblStocks2023[Price ($)],NA(),0,1) - _xlfn.XLOOKUP(G160,tblStocks2022[Ticker],tblStocks2022[Price ($)],NA(),0,1) + _xlfn.XLOOKUP(G160,tblDividends2023[Ticker],tblDividends2023[Dividends ($)],0,0,1)) / _xlfn.XLOOKUP(G160,tblStocks2022[Ticker],tblStocks2022[Price ($)],NA(),0,1)</f>
        <v>-0.32334279512439473</v>
      </c>
      <c r="F160" s="69"/>
      <c r="G160" s="93" t="s">
        <v>2098</v>
      </c>
      <c r="H16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 t="s">
        <v>7622</v>
      </c>
      <c r="AD160" s="6" t="s">
        <v>7623</v>
      </c>
      <c r="AE160" s="6" t="s">
        <v>15375</v>
      </c>
      <c r="AF160" s="2">
        <v>994000000</v>
      </c>
      <c r="AG160" s="2">
        <v>43.23</v>
      </c>
      <c r="AH160" s="2" t="b">
        <v>1</v>
      </c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  <c r="HH160" s="5"/>
      <c r="HI160" s="5"/>
      <c r="HJ160" s="5"/>
      <c r="HK160" s="5"/>
      <c r="HL160" s="5"/>
      <c r="HM160" s="5"/>
      <c r="HN160" s="5"/>
      <c r="HO160" s="5"/>
      <c r="HP160" s="5"/>
      <c r="HQ160" s="5"/>
      <c r="HR160" s="5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5"/>
      <c r="II160" s="5"/>
      <c r="IJ160" s="5"/>
      <c r="IK160" s="5"/>
    </row>
    <row r="161" spans="2:245" ht="23.1" customHeight="1" x14ac:dyDescent="0.25">
      <c r="B161" s="35">
        <f t="shared" si="5"/>
        <v>65</v>
      </c>
      <c r="C161" s="35">
        <v>4</v>
      </c>
      <c r="D161" s="34">
        <v>5</v>
      </c>
      <c r="E161" s="48">
        <f>(_xlfn.XLOOKUP(G161,tblStocks2023[Ticker],tblStocks2023[Price ($)],NA(),0,1) - _xlfn.XLOOKUP(G161,tblStocks2022[Ticker],tblStocks2022[Price ($)],NA(),0,1) + _xlfn.XLOOKUP(G161,tblDividends2023[Ticker],tblDividends2023[Dividends ($)],0,0,1)) / _xlfn.XLOOKUP(G161,tblStocks2022[Ticker],tblStocks2022[Price ($)],NA(),0,1)</f>
        <v>6.2099019489166012E-2</v>
      </c>
      <c r="F161" s="69"/>
      <c r="G161" s="93" t="s">
        <v>2299</v>
      </c>
      <c r="H161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 t="s">
        <v>12914</v>
      </c>
      <c r="AD161" s="6" t="s">
        <v>12915</v>
      </c>
      <c r="AE161" s="6" t="s">
        <v>15369</v>
      </c>
      <c r="AF161" s="2">
        <v>154313000</v>
      </c>
      <c r="AG161" s="2">
        <v>103.92</v>
      </c>
      <c r="AH161" s="2" t="b">
        <v>1</v>
      </c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</row>
    <row r="162" spans="2:245" ht="23.1" customHeight="1" x14ac:dyDescent="0.25">
      <c r="B162" s="35">
        <f t="shared" si="5"/>
        <v>66</v>
      </c>
      <c r="C162" s="35">
        <v>4</v>
      </c>
      <c r="D162" s="34">
        <v>5</v>
      </c>
      <c r="E162" s="48">
        <f>(_xlfn.XLOOKUP(G162,tblStocks2023[Ticker],tblStocks2023[Price ($)],NA(),0,1) - _xlfn.XLOOKUP(G162,tblStocks2022[Ticker],tblStocks2022[Price ($)],NA(),0,1) + _xlfn.XLOOKUP(G162,tblDividends2023[Ticker],tblDividends2023[Dividends ($)],0,0,1)) / _xlfn.XLOOKUP(G162,tblStocks2022[Ticker],tblStocks2022[Price ($)],NA(),0,1)</f>
        <v>-0.15811965811965811</v>
      </c>
      <c r="F162" s="69"/>
      <c r="G162" s="93" t="s">
        <v>9882</v>
      </c>
      <c r="H162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 t="s">
        <v>14050</v>
      </c>
      <c r="AD162" s="6" t="s">
        <v>14051</v>
      </c>
      <c r="AE162" s="6" t="s">
        <v>15369</v>
      </c>
      <c r="AF162" s="2">
        <v>147757000</v>
      </c>
      <c r="AG162" s="2">
        <v>87.6</v>
      </c>
      <c r="AH162" s="2" t="b">
        <v>1</v>
      </c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G162" s="5"/>
      <c r="HH162" s="5"/>
      <c r="HI162" s="5"/>
      <c r="HJ162" s="5"/>
      <c r="HK162" s="5"/>
      <c r="HL162" s="5"/>
      <c r="HM162" s="5"/>
      <c r="HN162" s="5"/>
      <c r="HO162" s="5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</row>
    <row r="163" spans="2:245" ht="23.1" customHeight="1" x14ac:dyDescent="0.25">
      <c r="B163" s="35">
        <f t="shared" si="5"/>
        <v>67</v>
      </c>
      <c r="C163" s="35">
        <v>4</v>
      </c>
      <c r="D163" s="34">
        <v>5</v>
      </c>
      <c r="E163" s="48">
        <f>(_xlfn.XLOOKUP(G163,tblStocks2023[Ticker],tblStocks2023[Price ($)],NA(),0,1) - _xlfn.XLOOKUP(G163,tblStocks2022[Ticker],tblStocks2022[Price ($)],NA(),0,1) + _xlfn.XLOOKUP(G163,tblDividends2023[Ticker],tblDividends2023[Dividends ($)],0,0,1)) / _xlfn.XLOOKUP(G163,tblStocks2022[Ticker],tblStocks2022[Price ($)],NA(),0,1)</f>
        <v>0.12907401766676818</v>
      </c>
      <c r="F163" s="69"/>
      <c r="G163" s="93" t="s">
        <v>1183</v>
      </c>
      <c r="H163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 t="s">
        <v>13807</v>
      </c>
      <c r="AD163" s="6" t="s">
        <v>13808</v>
      </c>
      <c r="AE163" s="6" t="s">
        <v>15374</v>
      </c>
      <c r="AF163" s="2">
        <v>133922000</v>
      </c>
      <c r="AG163" s="2">
        <v>147.18</v>
      </c>
      <c r="AH163" s="2" t="b">
        <v>1</v>
      </c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</row>
    <row r="164" spans="2:245" ht="23.1" customHeight="1" x14ac:dyDescent="0.25">
      <c r="B164" s="35">
        <f t="shared" si="5"/>
        <v>68</v>
      </c>
      <c r="C164" s="35">
        <v>4</v>
      </c>
      <c r="D164" s="34">
        <v>5</v>
      </c>
      <c r="E164" s="48">
        <f>(_xlfn.XLOOKUP(G164,tblStocks2023[Ticker],tblStocks2023[Price ($)],NA(),0,1) - _xlfn.XLOOKUP(G164,tblStocks2022[Ticker],tblStocks2022[Price ($)],NA(),0,1) + _xlfn.XLOOKUP(G164,tblDividends2023[Ticker],tblDividends2023[Dividends ($)],0,0,1)) / _xlfn.XLOOKUP(G164,tblStocks2022[Ticker],tblStocks2022[Price ($)],NA(),0,1)</f>
        <v>-0.12629161882893233</v>
      </c>
      <c r="F164" s="69"/>
      <c r="G164" s="93" t="s">
        <v>10632</v>
      </c>
      <c r="H164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 t="s">
        <v>9902</v>
      </c>
      <c r="AD164" s="6" t="s">
        <v>9903</v>
      </c>
      <c r="AE164" s="6" t="s">
        <v>15386</v>
      </c>
      <c r="AF164" s="2">
        <v>3949642000</v>
      </c>
      <c r="AG164" s="2">
        <v>11.63</v>
      </c>
      <c r="AH164" s="2" t="b">
        <v>1</v>
      </c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  <c r="HF164" s="5"/>
      <c r="HG164" s="5"/>
      <c r="HH164" s="5"/>
      <c r="HI164" s="5"/>
      <c r="HJ164" s="5"/>
      <c r="HK164" s="5"/>
      <c r="HL164" s="5"/>
      <c r="HM164" s="5"/>
      <c r="HN164" s="5"/>
      <c r="HO164" s="5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5"/>
      <c r="II164" s="5"/>
      <c r="IJ164" s="5"/>
      <c r="IK164" s="5"/>
    </row>
    <row r="165" spans="2:245" ht="23.1" customHeight="1" x14ac:dyDescent="0.25">
      <c r="B165" s="35">
        <f t="shared" si="5"/>
        <v>69</v>
      </c>
      <c r="C165" s="35">
        <v>4</v>
      </c>
      <c r="D165" s="34">
        <v>5</v>
      </c>
      <c r="E165" s="48">
        <f>(_xlfn.XLOOKUP(G165,tblStocks2023[Ticker],tblStocks2023[Price ($)],NA(),0,1) - _xlfn.XLOOKUP(G165,tblStocks2022[Ticker],tblStocks2022[Price ($)],NA(),0,1) + _xlfn.XLOOKUP(G165,tblDividends2023[Ticker],tblDividends2023[Dividends ($)],0,0,1)) / _xlfn.XLOOKUP(G165,tblStocks2022[Ticker],tblStocks2022[Price ($)],NA(),0,1)</f>
        <v>0.33719266293742667</v>
      </c>
      <c r="F165" s="69"/>
      <c r="G165" s="93" t="s">
        <v>7212</v>
      </c>
      <c r="H165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 t="s">
        <v>933</v>
      </c>
      <c r="AD165" s="6" t="s">
        <v>934</v>
      </c>
      <c r="AE165" s="6" t="s">
        <v>14201</v>
      </c>
      <c r="AF165" s="2">
        <v>179841000</v>
      </c>
      <c r="AG165" s="2">
        <v>136.78</v>
      </c>
      <c r="AH165" s="2" t="b">
        <v>1</v>
      </c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</row>
    <row r="166" spans="2:245" ht="23.1" customHeight="1" x14ac:dyDescent="0.25">
      <c r="B166" s="35">
        <f t="shared" si="5"/>
        <v>70</v>
      </c>
      <c r="C166" s="35">
        <v>4</v>
      </c>
      <c r="D166" s="34">
        <v>5</v>
      </c>
      <c r="E166" s="48">
        <f>(_xlfn.XLOOKUP(G166,tblStocks2023[Ticker],tblStocks2023[Price ($)],NA(),0,1) - _xlfn.XLOOKUP(G166,tblStocks2022[Ticker],tblStocks2022[Price ($)],NA(),0,1) + _xlfn.XLOOKUP(G166,tblDividends2023[Ticker],tblDividends2023[Dividends ($)],0,0,1)) / _xlfn.XLOOKUP(G166,tblStocks2022[Ticker],tblStocks2022[Price ($)],NA(),0,1)</f>
        <v>0.69553037848605592</v>
      </c>
      <c r="F166" s="69"/>
      <c r="G166" s="93" t="s">
        <v>156</v>
      </c>
      <c r="H166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 t="s">
        <v>184</v>
      </c>
      <c r="AD166" s="6" t="s">
        <v>185</v>
      </c>
      <c r="AE166" s="6" t="s">
        <v>15377</v>
      </c>
      <c r="AF166" s="2">
        <v>570812000</v>
      </c>
      <c r="AG166" s="2">
        <v>47.32</v>
      </c>
      <c r="AH166" s="2" t="b">
        <v>1</v>
      </c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</row>
    <row r="167" spans="2:245" ht="23.1" customHeight="1" x14ac:dyDescent="0.25">
      <c r="B167" s="35">
        <f t="shared" si="5"/>
        <v>71</v>
      </c>
      <c r="C167" s="35">
        <v>4</v>
      </c>
      <c r="D167" s="34">
        <v>5</v>
      </c>
      <c r="E167" s="48">
        <f>(_xlfn.XLOOKUP(G167,tblStocks2023[Ticker],tblStocks2023[Price ($)],NA(),0,1) - _xlfn.XLOOKUP(G167,tblStocks2022[Ticker],tblStocks2022[Price ($)],NA(),0,1) + _xlfn.XLOOKUP(G167,tblDividends2023[Ticker],tblDividends2023[Dividends ($)],0,0,1)) / _xlfn.XLOOKUP(G167,tblStocks2022[Ticker],tblStocks2022[Price ($)],NA(),0,1)</f>
        <v>0.13802300383397231</v>
      </c>
      <c r="F167" s="69"/>
      <c r="G167" s="93" t="s">
        <v>488</v>
      </c>
      <c r="H167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 t="s">
        <v>11905</v>
      </c>
      <c r="AD167" s="2" t="s">
        <v>11906</v>
      </c>
      <c r="AE167" s="2" t="s">
        <v>8710</v>
      </c>
      <c r="AF167" s="2">
        <v>1429327000</v>
      </c>
      <c r="AG167" s="2">
        <v>38</v>
      </c>
      <c r="AH167" s="2" t="b">
        <v>1</v>
      </c>
      <c r="IJ167" s="5"/>
      <c r="IK167" s="5"/>
    </row>
    <row r="168" spans="2:245" ht="23.1" customHeight="1" x14ac:dyDescent="0.25">
      <c r="B168" s="35">
        <f t="shared" si="5"/>
        <v>72</v>
      </c>
      <c r="C168" s="35">
        <v>4</v>
      </c>
      <c r="D168" s="34">
        <v>5</v>
      </c>
      <c r="E168" s="48">
        <f>(_xlfn.XLOOKUP(G168,tblStocks2023[Ticker],tblStocks2023[Price ($)],NA(),0,1) - _xlfn.XLOOKUP(G168,tblStocks2022[Ticker],tblStocks2022[Price ($)],NA(),0,1) + _xlfn.XLOOKUP(G168,tblDividends2023[Ticker],tblDividends2023[Dividends ($)],0,0,1)) / _xlfn.XLOOKUP(G168,tblStocks2022[Ticker],tblStocks2022[Price ($)],NA(),0,1)</f>
        <v>1.90578700772445E-2</v>
      </c>
      <c r="F168" s="69"/>
      <c r="G168" s="93" t="s">
        <v>10515</v>
      </c>
      <c r="H168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 t="s">
        <v>12118</v>
      </c>
      <c r="AD168" s="2" t="s">
        <v>12119</v>
      </c>
      <c r="AE168" s="2" t="s">
        <v>15381</v>
      </c>
      <c r="AF168" s="2">
        <v>38098000</v>
      </c>
      <c r="AG168" s="2">
        <v>401.21</v>
      </c>
      <c r="AH168" s="2" t="b">
        <v>1</v>
      </c>
      <c r="IJ168" s="5"/>
      <c r="IK168" s="5"/>
    </row>
    <row r="169" spans="2:245" ht="23.1" customHeight="1" x14ac:dyDescent="0.25">
      <c r="B169" s="35">
        <f t="shared" si="5"/>
        <v>73</v>
      </c>
      <c r="C169" s="35">
        <v>4</v>
      </c>
      <c r="D169" s="34">
        <v>5</v>
      </c>
      <c r="E169" s="48">
        <f>(_xlfn.XLOOKUP(G169,tblStocks2023[Ticker],tblStocks2023[Price ($)],NA(),0,1) - _xlfn.XLOOKUP(G169,tblStocks2022[Ticker],tblStocks2022[Price ($)],NA(),0,1) + _xlfn.XLOOKUP(G169,tblDividends2023[Ticker],tblDividends2023[Dividends ($)],0,0,1)) / _xlfn.XLOOKUP(G169,tblStocks2022[Ticker],tblStocks2022[Price ($)],NA(),0,1)</f>
        <v>0.44578980690091807</v>
      </c>
      <c r="F169" s="69"/>
      <c r="G169" s="93" t="s">
        <v>1423</v>
      </c>
      <c r="H169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 t="s">
        <v>10525</v>
      </c>
      <c r="AD169" s="2" t="s">
        <v>10526</v>
      </c>
      <c r="AE169" s="2" t="s">
        <v>15373</v>
      </c>
      <c r="AF169" s="2">
        <v>252397000</v>
      </c>
      <c r="AG169" s="2">
        <v>173.2</v>
      </c>
      <c r="AH169" s="2" t="b">
        <v>1</v>
      </c>
      <c r="IJ169" s="5"/>
      <c r="IK169" s="5"/>
    </row>
    <row r="170" spans="2:245" ht="23.1" customHeight="1" x14ac:dyDescent="0.25">
      <c r="B170" s="35">
        <f t="shared" si="5"/>
        <v>74</v>
      </c>
      <c r="C170" s="35">
        <v>4</v>
      </c>
      <c r="D170" s="34">
        <v>5</v>
      </c>
      <c r="E170" s="48">
        <f>(_xlfn.XLOOKUP(G170,tblStocks2023[Ticker],tblStocks2023[Price ($)],NA(),0,1) - _xlfn.XLOOKUP(G170,tblStocks2022[Ticker],tblStocks2022[Price ($)],NA(),0,1) + _xlfn.XLOOKUP(G170,tblDividends2023[Ticker],tblDividends2023[Dividends ($)],0,0,1)) / _xlfn.XLOOKUP(G170,tblStocks2022[Ticker],tblStocks2022[Price ($)],NA(),0,1)</f>
        <v>9.3002211944500313E-2</v>
      </c>
      <c r="F170" s="69"/>
      <c r="G170" s="93" t="s">
        <v>13299</v>
      </c>
      <c r="H17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 t="s">
        <v>9202</v>
      </c>
      <c r="AD170" s="2" t="s">
        <v>9203</v>
      </c>
      <c r="AE170" s="2" t="s">
        <v>15376</v>
      </c>
      <c r="AF170" s="2">
        <v>571753000</v>
      </c>
      <c r="AG170" s="2">
        <v>41.94</v>
      </c>
      <c r="AH170" s="2" t="b">
        <v>1</v>
      </c>
      <c r="IJ170" s="5"/>
      <c r="IK170" s="5"/>
    </row>
    <row r="171" spans="2:245" ht="23.1" customHeight="1" x14ac:dyDescent="0.25">
      <c r="B171" s="35">
        <f t="shared" si="5"/>
        <v>75</v>
      </c>
      <c r="C171" s="35">
        <v>4</v>
      </c>
      <c r="D171" s="34">
        <v>5</v>
      </c>
      <c r="E171" s="48">
        <f>(_xlfn.XLOOKUP(G171,tblStocks2023[Ticker],tblStocks2023[Price ($)],NA(),0,1) - _xlfn.XLOOKUP(G171,tblStocks2022[Ticker],tblStocks2022[Price ($)],NA(),0,1) + _xlfn.XLOOKUP(G171,tblDividends2023[Ticker],tblDividends2023[Dividends ($)],0,0,1)) / _xlfn.XLOOKUP(G171,tblStocks2022[Ticker],tblStocks2022[Price ($)],NA(),0,1)</f>
        <v>8.0847457627118577E-2</v>
      </c>
      <c r="F171" s="69"/>
      <c r="G171" s="93" t="s">
        <v>11541</v>
      </c>
      <c r="H171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 t="s">
        <v>12755</v>
      </c>
      <c r="AD171" s="2" t="s">
        <v>12756</v>
      </c>
      <c r="AE171" s="2" t="s">
        <v>15369</v>
      </c>
      <c r="AF171" s="2">
        <v>60117000</v>
      </c>
      <c r="AG171" s="2">
        <v>143.51</v>
      </c>
      <c r="AH171" s="2" t="b">
        <v>1</v>
      </c>
      <c r="IJ171" s="5"/>
      <c r="IK171" s="5"/>
    </row>
    <row r="172" spans="2:245" ht="23.1" customHeight="1" x14ac:dyDescent="0.25">
      <c r="B172" s="35">
        <f t="shared" si="5"/>
        <v>76</v>
      </c>
      <c r="C172" s="35">
        <v>4</v>
      </c>
      <c r="D172" s="34">
        <v>5</v>
      </c>
      <c r="E172" s="48">
        <f>(_xlfn.XLOOKUP(G172,tblStocks2023[Ticker],tblStocks2023[Price ($)],NA(),0,1) - _xlfn.XLOOKUP(G172,tblStocks2022[Ticker],tblStocks2022[Price ($)],NA(),0,1) + _xlfn.XLOOKUP(G172,tblDividends2023[Ticker],tblDividends2023[Dividends ($)],0,0,1)) / _xlfn.XLOOKUP(G172,tblStocks2022[Ticker],tblStocks2022[Price ($)],NA(),0,1)</f>
        <v>0.53859973867595823</v>
      </c>
      <c r="F172" s="69"/>
      <c r="G172" s="93" t="s">
        <v>394</v>
      </c>
      <c r="H172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 t="s">
        <v>13189</v>
      </c>
      <c r="AD172" s="2" t="s">
        <v>13190</v>
      </c>
      <c r="AE172" s="2" t="s">
        <v>2235</v>
      </c>
      <c r="AF172" s="2">
        <v>593379000</v>
      </c>
      <c r="AG172" s="2">
        <v>67.849999999999994</v>
      </c>
      <c r="AH172" s="2" t="b">
        <v>1</v>
      </c>
      <c r="IJ172" s="5"/>
      <c r="IK172" s="5"/>
    </row>
    <row r="173" spans="2:245" ht="23.1" customHeight="1" x14ac:dyDescent="0.25">
      <c r="B173" s="35">
        <f t="shared" si="5"/>
        <v>77</v>
      </c>
      <c r="C173" s="35">
        <v>4</v>
      </c>
      <c r="D173" s="34">
        <v>5</v>
      </c>
      <c r="E173" s="48">
        <f>(_xlfn.XLOOKUP(G173,tblStocks2023[Ticker],tblStocks2023[Price ($)],NA(),0,1) - _xlfn.XLOOKUP(G173,tblStocks2022[Ticker],tblStocks2022[Price ($)],NA(),0,1) + _xlfn.XLOOKUP(G173,tblDividends2023[Ticker],tblDividends2023[Dividends ($)],0,0,1)) / _xlfn.XLOOKUP(G173,tblStocks2022[Ticker],tblStocks2022[Price ($)],NA(),0,1)</f>
        <v>6.5988065988065822E-2</v>
      </c>
      <c r="F173" s="69"/>
      <c r="G173" s="93" t="s">
        <v>11091</v>
      </c>
      <c r="H173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 t="s">
        <v>82</v>
      </c>
      <c r="AD173" s="2" t="s">
        <v>83</v>
      </c>
      <c r="AE173" s="2" t="s">
        <v>15366</v>
      </c>
      <c r="AF173" s="2">
        <v>630000000</v>
      </c>
      <c r="AG173" s="2">
        <v>101.07</v>
      </c>
      <c r="AH173" s="2" t="b">
        <v>1</v>
      </c>
      <c r="IJ173" s="5"/>
      <c r="IK173" s="5"/>
    </row>
    <row r="174" spans="2:245" ht="23.1" customHeight="1" x14ac:dyDescent="0.25">
      <c r="B174" s="35">
        <f t="shared" si="5"/>
        <v>78</v>
      </c>
      <c r="C174" s="35">
        <v>4</v>
      </c>
      <c r="D174" s="34">
        <v>5</v>
      </c>
      <c r="E174" s="48">
        <f>(_xlfn.XLOOKUP(G174,tblStocks2023[Ticker],tblStocks2023[Price ($)],NA(),0,1) - _xlfn.XLOOKUP(G174,tblStocks2022[Ticker],tblStocks2022[Price ($)],NA(),0,1) + _xlfn.XLOOKUP(G174,tblDividends2023[Ticker],tblDividends2023[Dividends ($)],0,0,1)) / _xlfn.XLOOKUP(G174,tblStocks2022[Ticker],tblStocks2022[Price ($)],NA(),0,1)</f>
        <v>9.2654678451691549E-2</v>
      </c>
      <c r="F174" s="69"/>
      <c r="G174" s="93" t="s">
        <v>10048</v>
      </c>
      <c r="H174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 t="s">
        <v>10048</v>
      </c>
      <c r="AD174" s="2" t="s">
        <v>10049</v>
      </c>
      <c r="AE174" s="2" t="s">
        <v>15376</v>
      </c>
      <c r="AF174" s="2">
        <v>683386000</v>
      </c>
      <c r="AG174" s="2">
        <v>32.81</v>
      </c>
      <c r="AH174" s="2" t="b">
        <v>1</v>
      </c>
      <c r="IJ174" s="5"/>
      <c r="IK174" s="5"/>
    </row>
    <row r="175" spans="2:245" ht="23.1" customHeight="1" x14ac:dyDescent="0.25">
      <c r="B175" s="35">
        <f t="shared" si="5"/>
        <v>79</v>
      </c>
      <c r="C175" s="35">
        <v>4</v>
      </c>
      <c r="D175" s="34">
        <v>5</v>
      </c>
      <c r="E175" s="48">
        <f>(_xlfn.XLOOKUP(G175,tblStocks2023[Ticker],tblStocks2023[Price ($)],NA(),0,1) - _xlfn.XLOOKUP(G175,tblStocks2022[Ticker],tblStocks2022[Price ($)],NA(),0,1) + _xlfn.XLOOKUP(G175,tblDividends2023[Ticker],tblDividends2023[Dividends ($)],0,0,1)) / _xlfn.XLOOKUP(G175,tblStocks2022[Ticker],tblStocks2022[Price ($)],NA(),0,1)</f>
        <v>-0.21687530482848319</v>
      </c>
      <c r="F175" s="69"/>
      <c r="G175" s="93" t="s">
        <v>12805</v>
      </c>
      <c r="H175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 t="s">
        <v>394</v>
      </c>
      <c r="AD175" s="2" t="s">
        <v>395</v>
      </c>
      <c r="AE175" s="2" t="s">
        <v>15372</v>
      </c>
      <c r="AF175" s="2">
        <v>73752000</v>
      </c>
      <c r="AG175" s="2">
        <v>183.68</v>
      </c>
      <c r="AH175" s="2" t="b">
        <v>1</v>
      </c>
      <c r="IJ175" s="5"/>
      <c r="IK175" s="5"/>
    </row>
    <row r="176" spans="2:245" ht="23.1" customHeight="1" x14ac:dyDescent="0.25">
      <c r="B176" s="35">
        <f t="shared" si="5"/>
        <v>80</v>
      </c>
      <c r="C176" s="35">
        <v>4</v>
      </c>
      <c r="D176" s="34">
        <v>5</v>
      </c>
      <c r="E176" s="48">
        <f>(_xlfn.XLOOKUP(G176,tblStocks2023[Ticker],tblStocks2023[Price ($)],NA(),0,1) - _xlfn.XLOOKUP(G176,tblStocks2022[Ticker],tblStocks2022[Price ($)],NA(),0,1) + _xlfn.XLOOKUP(G176,tblDividends2023[Ticker],tblDividends2023[Dividends ($)],0,0,1)) / _xlfn.XLOOKUP(G176,tblStocks2022[Ticker],tblStocks2022[Price ($)],NA(),0,1)</f>
        <v>0.21361779391738531</v>
      </c>
      <c r="F176" s="69"/>
      <c r="G176" s="93" t="s">
        <v>10417</v>
      </c>
      <c r="H176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 t="s">
        <v>5021</v>
      </c>
      <c r="AD176" s="2" t="s">
        <v>5022</v>
      </c>
      <c r="AE176" s="2" t="s">
        <v>15378</v>
      </c>
      <c r="AF176" s="2">
        <v>125966000</v>
      </c>
      <c r="AG176" s="2">
        <v>124.8</v>
      </c>
      <c r="AH176" s="2" t="b">
        <v>1</v>
      </c>
      <c r="IJ176" s="5"/>
      <c r="IK176" s="5"/>
    </row>
    <row r="177" spans="2:245" ht="14.85" customHeight="1" x14ac:dyDescent="0.25">
      <c r="G177" s="11"/>
      <c r="H177" s="5"/>
      <c r="I177" s="5"/>
      <c r="J177" s="5"/>
      <c r="K177" s="5"/>
      <c r="M177" s="5"/>
      <c r="N177" s="5"/>
      <c r="AC177" s="2" t="s">
        <v>4374</v>
      </c>
      <c r="AD177" s="6" t="s">
        <v>4373</v>
      </c>
      <c r="AE177" s="6" t="s">
        <v>15382</v>
      </c>
      <c r="AF177" s="6">
        <v>238148000</v>
      </c>
      <c r="AG177" s="6">
        <v>28.45</v>
      </c>
      <c r="AH177" s="2" t="b">
        <v>1</v>
      </c>
    </row>
    <row r="178" spans="2:245" ht="14.85" customHeight="1" thickBot="1" x14ac:dyDescent="0.3"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 t="s">
        <v>4372</v>
      </c>
      <c r="AD178" s="7" t="s">
        <v>4373</v>
      </c>
      <c r="AE178" s="7" t="s">
        <v>15371</v>
      </c>
      <c r="AF178" s="7">
        <v>297919000</v>
      </c>
      <c r="AG178" s="7">
        <v>30.37</v>
      </c>
      <c r="AH178" s="2" t="b">
        <v>1</v>
      </c>
      <c r="AM178" s="6"/>
      <c r="AN178" s="5"/>
      <c r="AO178" s="6"/>
      <c r="AP178" s="5"/>
    </row>
    <row r="179" spans="2:245" ht="19.5" customHeight="1" thickBot="1" x14ac:dyDescent="0.3">
      <c r="B179" s="51" t="s">
        <v>15421</v>
      </c>
      <c r="C179" s="27" t="s">
        <v>15419</v>
      </c>
      <c r="D179" s="28" t="s">
        <v>15437</v>
      </c>
      <c r="M179" s="5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 t="s">
        <v>14455</v>
      </c>
      <c r="AD179" s="7" t="s">
        <v>14456</v>
      </c>
      <c r="AE179" s="7" t="s">
        <v>8710</v>
      </c>
      <c r="AF179" s="37">
        <v>106609000</v>
      </c>
      <c r="AG179" s="37">
        <v>149.79</v>
      </c>
      <c r="AH179" s="5" t="b">
        <v>1</v>
      </c>
      <c r="AI179" s="5"/>
      <c r="AJ179" s="5"/>
      <c r="AK179" s="5"/>
      <c r="AL179" s="5"/>
      <c r="AM179" s="6"/>
      <c r="AN179" s="5"/>
      <c r="AO179" s="6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</row>
    <row r="180" spans="2:245" ht="14.65" customHeight="1" x14ac:dyDescent="0.25">
      <c r="G180" s="121"/>
      <c r="M180" s="5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 t="s">
        <v>2612</v>
      </c>
      <c r="AD180" s="7" t="s">
        <v>2613</v>
      </c>
      <c r="AE180" s="7" t="s">
        <v>15369</v>
      </c>
      <c r="AF180" s="37">
        <v>353808000</v>
      </c>
      <c r="AG180" s="37">
        <v>64.25</v>
      </c>
      <c r="AH180" s="5" t="b">
        <v>1</v>
      </c>
      <c r="AI180" s="5"/>
      <c r="AJ180" s="5"/>
      <c r="AK180" s="5"/>
      <c r="AL180" s="5"/>
      <c r="AM180" s="6"/>
      <c r="AN180" s="5"/>
      <c r="AO180" s="6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</row>
    <row r="181" spans="2:245" ht="14.65" customHeight="1" x14ac:dyDescent="0.25">
      <c r="B181" s="10" t="s">
        <v>15567</v>
      </c>
      <c r="F181" s="9" t="s">
        <v>15568</v>
      </c>
      <c r="M181" s="5"/>
      <c r="N181" s="5"/>
      <c r="O181"/>
      <c r="P181"/>
      <c r="Q181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 t="s">
        <v>254</v>
      </c>
      <c r="AD181" s="7" t="s">
        <v>255</v>
      </c>
      <c r="AE181" s="7" t="s">
        <v>15370</v>
      </c>
      <c r="AF181" s="37">
        <v>274549000</v>
      </c>
      <c r="AG181" s="37">
        <v>248.11</v>
      </c>
      <c r="AH181" s="5" t="b">
        <v>1</v>
      </c>
      <c r="AI181" s="5"/>
      <c r="AJ181" s="5"/>
      <c r="AK181" s="5"/>
      <c r="AL181" s="5"/>
      <c r="AM181" s="6"/>
      <c r="AN181" s="5"/>
      <c r="AO181" s="6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I181" s="5"/>
      <c r="IJ181" s="5"/>
      <c r="IK181" s="5"/>
    </row>
    <row r="182" spans="2:245" ht="14.65" customHeight="1" x14ac:dyDescent="0.25">
      <c r="B182" s="10"/>
      <c r="M182" s="5"/>
      <c r="N182" s="5"/>
      <c r="O182"/>
      <c r="P182"/>
      <c r="Q182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 t="s">
        <v>258</v>
      </c>
      <c r="AD182" s="7" t="s">
        <v>259</v>
      </c>
      <c r="AE182" s="7" t="s">
        <v>14252</v>
      </c>
      <c r="AF182" s="37">
        <v>1092668000</v>
      </c>
      <c r="AG182" s="37">
        <v>65.09</v>
      </c>
      <c r="AH182" s="5" t="b">
        <v>1</v>
      </c>
      <c r="AI182" s="5"/>
      <c r="AJ182" s="5"/>
      <c r="AK182" s="5"/>
      <c r="AL182" s="5"/>
      <c r="AM182" s="6"/>
      <c r="AN182" s="5"/>
      <c r="AO182" s="6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5"/>
      <c r="II182" s="5"/>
      <c r="IJ182" s="5"/>
      <c r="IK182" s="5"/>
    </row>
    <row r="183" spans="2:245" ht="14.65" customHeight="1" x14ac:dyDescent="0.25">
      <c r="B183" s="38" t="s">
        <v>15540</v>
      </c>
      <c r="C183" s="9"/>
      <c r="M183" s="5"/>
      <c r="N183" s="5"/>
      <c r="O183"/>
      <c r="P183"/>
      <c r="Q183"/>
      <c r="R183" s="5"/>
      <c r="S183" s="5"/>
      <c r="T183" s="5"/>
      <c r="U183" s="5"/>
      <c r="V183" s="5"/>
      <c r="W183" s="5"/>
      <c r="X183" s="5"/>
      <c r="Y183" s="39"/>
      <c r="AC183" s="2" t="s">
        <v>11175</v>
      </c>
      <c r="AD183" s="2" t="s">
        <v>11176</v>
      </c>
      <c r="AE183" s="2" t="s">
        <v>15368</v>
      </c>
      <c r="AF183" s="5">
        <v>1247000000</v>
      </c>
      <c r="AG183" s="5">
        <v>85.85</v>
      </c>
      <c r="AH183" s="5" t="b">
        <v>1</v>
      </c>
      <c r="AI183" s="5"/>
      <c r="AJ183" s="5"/>
      <c r="AK183" s="5"/>
      <c r="AL183" s="5"/>
      <c r="AM183" s="6"/>
      <c r="AN183" s="5"/>
      <c r="AO183" s="6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  <c r="IA183" s="5"/>
      <c r="IB183" s="5"/>
      <c r="IC183" s="5"/>
      <c r="ID183" s="5"/>
      <c r="IE183" s="5"/>
      <c r="IF183" s="5"/>
      <c r="IG183" s="5"/>
      <c r="IH183" s="5"/>
      <c r="II183" s="5"/>
      <c r="IJ183" s="5"/>
      <c r="IK183" s="5"/>
    </row>
    <row r="184" spans="2:245" ht="18" customHeight="1" thickBot="1" x14ac:dyDescent="0.3">
      <c r="B184" s="10"/>
      <c r="G184"/>
      <c r="H184"/>
      <c r="I184"/>
      <c r="J184"/>
      <c r="K184"/>
      <c r="L184"/>
      <c r="M184"/>
      <c r="N184"/>
      <c r="O184"/>
      <c r="P184" s="5"/>
      <c r="Q184" s="5"/>
      <c r="R184" s="5"/>
      <c r="S184" s="5"/>
      <c r="T184" s="5"/>
      <c r="U184" s="5"/>
      <c r="AB184" s="6"/>
      <c r="AC184" s="2" t="s">
        <v>3415</v>
      </c>
      <c r="AD184" s="6" t="s">
        <v>3416</v>
      </c>
      <c r="AE184" s="2" t="s">
        <v>15377</v>
      </c>
      <c r="AF184" s="6">
        <v>589611000</v>
      </c>
      <c r="AG184" s="2">
        <v>83.85</v>
      </c>
      <c r="AH184" s="6" t="b">
        <v>1</v>
      </c>
      <c r="AJ184" s="6"/>
      <c r="AK184" s="6"/>
      <c r="AL184" s="5"/>
      <c r="AM184" s="6"/>
      <c r="AN184" s="5"/>
      <c r="AP184" s="6"/>
      <c r="AR184" s="6"/>
      <c r="AT184" s="6"/>
      <c r="AV184" s="6"/>
      <c r="AX184" s="6"/>
      <c r="AZ184" s="6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5"/>
      <c r="FL184" s="5"/>
      <c r="FM184" s="5"/>
      <c r="FN184" s="5"/>
      <c r="FO184" s="5"/>
      <c r="FP184" s="5"/>
      <c r="FQ184" s="5"/>
      <c r="FR184" s="5"/>
      <c r="FS184" s="5"/>
      <c r="FT184" s="5"/>
      <c r="FU184" s="5"/>
      <c r="FV184" s="5"/>
      <c r="FW184" s="5"/>
      <c r="FX184" s="5"/>
      <c r="FY184" s="5"/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  <c r="HF184" s="5"/>
      <c r="HG184" s="5"/>
      <c r="HH184" s="5"/>
      <c r="HI184" s="5"/>
      <c r="HJ184" s="5"/>
      <c r="HK184" s="5"/>
      <c r="HL184" s="5"/>
      <c r="HM184" s="5"/>
      <c r="HN184" s="5"/>
      <c r="HO184" s="5"/>
      <c r="HP184" s="5"/>
      <c r="HQ184" s="5"/>
      <c r="HR184" s="5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5"/>
      <c r="IG184" s="5"/>
      <c r="IH184" s="5"/>
      <c r="II184" s="5"/>
      <c r="IJ184" s="5"/>
      <c r="IK184" s="5"/>
    </row>
    <row r="185" spans="2:245" ht="15.75" thickBot="1" x14ac:dyDescent="0.3">
      <c r="B185" s="29" t="s">
        <v>15399</v>
      </c>
      <c r="C185" s="30" t="s">
        <v>15400</v>
      </c>
      <c r="D185" s="31" t="s">
        <v>15401</v>
      </c>
      <c r="E185" s="30" t="s">
        <v>15402</v>
      </c>
      <c r="G185" s="95" t="s">
        <v>15444</v>
      </c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  <c r="V185" s="96"/>
      <c r="W185" s="96"/>
      <c r="X185" s="96"/>
      <c r="Y185" s="96"/>
      <c r="Z185" s="96"/>
      <c r="AA185"/>
      <c r="AB185"/>
      <c r="AC185" t="s">
        <v>10572</v>
      </c>
      <c r="AD185" t="s">
        <v>10573</v>
      </c>
      <c r="AE185" s="6" t="s">
        <v>14201</v>
      </c>
      <c r="AF185" s="6">
        <v>97270000</v>
      </c>
      <c r="AG185" s="6">
        <v>120.55</v>
      </c>
      <c r="AH185" s="6" t="b">
        <v>1</v>
      </c>
      <c r="AI185" s="6"/>
      <c r="AJ185" s="6"/>
      <c r="AK185" s="6"/>
      <c r="AL185" s="5"/>
      <c r="AM185" s="6"/>
      <c r="AN185" s="5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</row>
    <row r="186" spans="2:245" x14ac:dyDescent="0.25">
      <c r="B186" s="2"/>
      <c r="C186" s="2"/>
      <c r="D186" s="2"/>
      <c r="E186" s="2"/>
      <c r="G186" s="5"/>
      <c r="H186" s="2"/>
      <c r="I186" s="2"/>
      <c r="X186" s="7"/>
      <c r="Y186" s="5"/>
      <c r="AB186" s="6"/>
      <c r="AC186" s="6" t="s">
        <v>8276</v>
      </c>
      <c r="AD186" s="6" t="s">
        <v>8277</v>
      </c>
      <c r="AE186" s="6" t="s">
        <v>15371</v>
      </c>
      <c r="AF186" s="6">
        <v>845811000</v>
      </c>
      <c r="AG186" s="6">
        <v>31.94</v>
      </c>
      <c r="AH186" s="6" t="b">
        <v>1</v>
      </c>
      <c r="AI186" s="6"/>
      <c r="AJ186" s="6"/>
      <c r="AK186" s="6"/>
      <c r="AL186" s="5"/>
      <c r="AM186" s="6"/>
      <c r="AN186" s="5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5"/>
      <c r="II186" s="5"/>
      <c r="IJ186" s="5"/>
      <c r="IK186" s="5"/>
    </row>
    <row r="187" spans="2:245" ht="23.1" customHeight="1" x14ac:dyDescent="0.25">
      <c r="B187" s="32" t="s">
        <v>15422</v>
      </c>
      <c r="C187" s="33">
        <v>5</v>
      </c>
      <c r="D187" s="34">
        <v>0</v>
      </c>
      <c r="E187" s="48">
        <v>0.16303572305435704</v>
      </c>
      <c r="F187" s="69"/>
      <c r="G187" s="93" t="s">
        <v>4383</v>
      </c>
      <c r="H187" s="93" t="s">
        <v>13819</v>
      </c>
      <c r="I187" s="93" t="s">
        <v>1114</v>
      </c>
      <c r="J187" s="93" t="s">
        <v>10648</v>
      </c>
      <c r="K187" s="93" t="s">
        <v>12486</v>
      </c>
      <c r="L187" s="93" t="s">
        <v>276</v>
      </c>
      <c r="M187" s="93" t="s">
        <v>933</v>
      </c>
      <c r="N187" s="93" t="s">
        <v>9854</v>
      </c>
      <c r="O187" s="93" t="s">
        <v>13473</v>
      </c>
      <c r="P187" s="93" t="s">
        <v>11591</v>
      </c>
      <c r="Q187" s="93" t="s">
        <v>5021</v>
      </c>
      <c r="R187" s="93" t="s">
        <v>11980</v>
      </c>
      <c r="S187" s="93" t="s">
        <v>9882</v>
      </c>
      <c r="T187" s="93" t="s">
        <v>10220</v>
      </c>
      <c r="U187" s="93" t="s">
        <v>9918</v>
      </c>
      <c r="V187" s="93" t="s">
        <v>184</v>
      </c>
      <c r="W187" s="93" t="s">
        <v>10092</v>
      </c>
      <c r="X187" s="93" t="s">
        <v>13231</v>
      </c>
      <c r="Y187" s="93" t="s">
        <v>14140</v>
      </c>
      <c r="Z187" s="93" t="s">
        <v>11996</v>
      </c>
      <c r="AA187" s="49"/>
      <c r="AB187" s="49"/>
      <c r="AC187" s="49" t="s">
        <v>1547</v>
      </c>
      <c r="AD187" s="6" t="s">
        <v>1548</v>
      </c>
      <c r="AE187" s="6" t="s">
        <v>15382</v>
      </c>
      <c r="AF187" s="2">
        <v>5968000000</v>
      </c>
      <c r="AG187">
        <v>88.73</v>
      </c>
      <c r="AH187" t="b">
        <v>1</v>
      </c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5"/>
      <c r="II187" s="5"/>
      <c r="IJ187" s="5"/>
      <c r="IK187" s="5"/>
    </row>
    <row r="188" spans="2:245" x14ac:dyDescent="0.25">
      <c r="B188" s="2"/>
      <c r="C188" s="2"/>
      <c r="D188" s="2"/>
      <c r="E188" s="2"/>
      <c r="F188" s="69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37"/>
      <c r="Z188" s="7"/>
      <c r="AA188" s="9"/>
      <c r="AB188" s="11"/>
      <c r="AC188" s="11" t="s">
        <v>13819</v>
      </c>
      <c r="AD188" s="6" t="s">
        <v>1548</v>
      </c>
      <c r="AE188" s="6" t="s">
        <v>15368</v>
      </c>
      <c r="AF188">
        <v>5956000000</v>
      </c>
      <c r="AG188">
        <v>88.23</v>
      </c>
      <c r="AH188" t="b">
        <v>1</v>
      </c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5"/>
      <c r="GC188" s="5"/>
      <c r="GD188" s="5"/>
      <c r="GE188" s="5"/>
      <c r="GF188" s="5"/>
      <c r="GG188" s="5"/>
      <c r="GH188" s="5"/>
      <c r="GI188" s="5"/>
      <c r="GJ188" s="5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r="IG188" s="5"/>
      <c r="IH188" s="5"/>
      <c r="II188" s="5"/>
      <c r="IJ188" s="5"/>
      <c r="IK188" s="5"/>
    </row>
    <row r="189" spans="2:245" ht="23.1" customHeight="1" x14ac:dyDescent="0.25">
      <c r="B189" s="35">
        <v>81</v>
      </c>
      <c r="C189" s="35">
        <v>5</v>
      </c>
      <c r="D189" s="34">
        <v>7</v>
      </c>
      <c r="E189" s="48" cm="1">
        <f t="array" ref="E189:E208">_xlfn.BYROW(G189:Z208, _xlfn.LAMBDA(_xlpm.row, AVERAGE(((_xlfn.XLOOKUP(_xlpm.row,tblStocks2023[Ticker], tblStocks2023[Price ($)],,0,1) + _xlfn.XLOOKUP(_xlpm.row,tblDividends2023[Ticker], tblDividends2023[Dividends ($)],0,0,1) - _xlfn.XLOOKUP(_xlpm.row,tblStocks2022[Ticker], tblStocks2022[Price ($)],,0,1)) / _xlfn.XLOOKUP(_xlpm.row,tblStocks2022[Ticker], tblStocks2022[Price ($)],,0,1) ))))</f>
        <v>0.10508130305926403</v>
      </c>
      <c r="F189" s="69"/>
      <c r="G189" s="94" t="s">
        <v>2299</v>
      </c>
      <c r="H189" s="94" t="s">
        <v>9940</v>
      </c>
      <c r="I189" s="94" t="s">
        <v>228</v>
      </c>
      <c r="J189" s="94" t="s">
        <v>10166</v>
      </c>
      <c r="K189" s="94" t="s">
        <v>3633</v>
      </c>
      <c r="L189" s="94" t="s">
        <v>11175</v>
      </c>
      <c r="M189" s="94" t="s">
        <v>10465</v>
      </c>
      <c r="N189" s="94" t="s">
        <v>13106</v>
      </c>
      <c r="O189" s="94" t="s">
        <v>11261</v>
      </c>
      <c r="P189" s="94" t="s">
        <v>1807</v>
      </c>
      <c r="Q189" s="94" t="s">
        <v>8922</v>
      </c>
      <c r="R189" s="94" t="s">
        <v>9920</v>
      </c>
      <c r="S189" s="94" t="s">
        <v>10373</v>
      </c>
      <c r="T189" s="94" t="s">
        <v>2612</v>
      </c>
      <c r="U189" s="94" t="s">
        <v>10632</v>
      </c>
      <c r="V189" s="94" t="s">
        <v>4372</v>
      </c>
      <c r="W189" s="94" t="s">
        <v>12476</v>
      </c>
      <c r="X189" s="94" t="s">
        <v>9868</v>
      </c>
      <c r="Y189" s="94" t="s">
        <v>10938</v>
      </c>
      <c r="Z189" s="93" t="s">
        <v>11801</v>
      </c>
      <c r="AA189" s="49"/>
      <c r="AB189" s="49"/>
      <c r="AC189" s="49" t="s">
        <v>10220</v>
      </c>
      <c r="AD189" s="6" t="s">
        <v>10221</v>
      </c>
      <c r="AE189" s="6" t="s">
        <v>15372</v>
      </c>
      <c r="AF189">
        <v>141161000</v>
      </c>
      <c r="AG189">
        <v>173.51</v>
      </c>
      <c r="AH189" t="b">
        <v>1</v>
      </c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 s="6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  <c r="IA189" s="5"/>
      <c r="IB189" s="5"/>
      <c r="IC189" s="5"/>
      <c r="ID189" s="5"/>
      <c r="IE189" s="5"/>
      <c r="IF189" s="5"/>
      <c r="IG189" s="5"/>
      <c r="IH189" s="5"/>
      <c r="II189" s="5"/>
      <c r="IJ189" s="5"/>
      <c r="IK189" s="5"/>
    </row>
    <row r="190" spans="2:245" ht="23.1" customHeight="1" x14ac:dyDescent="0.25">
      <c r="B190" s="35">
        <f>B189+1</f>
        <v>82</v>
      </c>
      <c r="C190" s="35">
        <v>5</v>
      </c>
      <c r="D190" s="34">
        <v>7</v>
      </c>
      <c r="E190" s="48">
        <v>0.19040183826365231</v>
      </c>
      <c r="F190" s="69"/>
      <c r="G190" s="94" t="s">
        <v>2381</v>
      </c>
      <c r="H190" s="94" t="s">
        <v>9854</v>
      </c>
      <c r="I190" s="94" t="s">
        <v>10186</v>
      </c>
      <c r="J190" s="94" t="s">
        <v>9938</v>
      </c>
      <c r="K190" s="94" t="s">
        <v>13907</v>
      </c>
      <c r="L190" s="94" t="s">
        <v>10106</v>
      </c>
      <c r="M190" s="94" t="s">
        <v>10529</v>
      </c>
      <c r="N190" s="94" t="s">
        <v>959</v>
      </c>
      <c r="O190" s="94" t="s">
        <v>20</v>
      </c>
      <c r="P190" s="94" t="s">
        <v>13761</v>
      </c>
      <c r="Q190" s="94" t="s">
        <v>9876</v>
      </c>
      <c r="R190" s="94" t="s">
        <v>10092</v>
      </c>
      <c r="S190" s="94" t="s">
        <v>9964</v>
      </c>
      <c r="T190" s="94" t="s">
        <v>14423</v>
      </c>
      <c r="U190" s="94" t="s">
        <v>10218</v>
      </c>
      <c r="V190" s="94" t="s">
        <v>12312</v>
      </c>
      <c r="W190" s="94" t="s">
        <v>13583</v>
      </c>
      <c r="X190" s="94" t="s">
        <v>12348</v>
      </c>
      <c r="Y190" s="94" t="s">
        <v>10553</v>
      </c>
      <c r="Z190" s="93" t="s">
        <v>11453</v>
      </c>
      <c r="AA190" s="49"/>
      <c r="AB190" s="49"/>
      <c r="AC190" s="49" t="s">
        <v>13142</v>
      </c>
      <c r="AD190" s="6" t="s">
        <v>13143</v>
      </c>
      <c r="AE190" s="6" t="s">
        <v>15372</v>
      </c>
      <c r="AF190">
        <v>270401000</v>
      </c>
      <c r="AG190">
        <v>99.32</v>
      </c>
      <c r="AH190" t="b">
        <v>1</v>
      </c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 s="6"/>
      <c r="BB190" s="5"/>
      <c r="BC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F190" s="5"/>
      <c r="FG190" s="5"/>
      <c r="FH190" s="5"/>
      <c r="FI190" s="5"/>
      <c r="FJ190" s="5"/>
      <c r="FK190" s="5"/>
      <c r="FL190" s="5"/>
      <c r="FM190" s="5"/>
      <c r="FN190" s="5"/>
      <c r="FO190" s="5"/>
      <c r="FP190" s="5"/>
      <c r="FQ190" s="5"/>
      <c r="FR190" s="5"/>
      <c r="FS190" s="5"/>
      <c r="FT190" s="5"/>
      <c r="FU190" s="5"/>
      <c r="FV190" s="5"/>
      <c r="FW190" s="5"/>
      <c r="FX190" s="5"/>
      <c r="FY190" s="5"/>
      <c r="FZ190" s="5"/>
      <c r="GA190" s="5"/>
      <c r="GB190" s="5"/>
      <c r="GC190" s="5"/>
      <c r="GD190" s="5"/>
      <c r="GE190" s="5"/>
      <c r="GF190" s="5"/>
      <c r="GG190" s="5"/>
      <c r="GH190" s="5"/>
      <c r="GI190" s="5"/>
      <c r="GJ190" s="5"/>
      <c r="GK190" s="5"/>
      <c r="GL190" s="5"/>
      <c r="GM190" s="5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  <c r="HF190" s="5"/>
      <c r="HG190" s="5"/>
      <c r="HH190" s="5"/>
      <c r="HI190" s="5"/>
      <c r="HJ190" s="5"/>
      <c r="HK190" s="5"/>
      <c r="HL190" s="5"/>
      <c r="HM190" s="5"/>
      <c r="HN190" s="5"/>
      <c r="HO190" s="5"/>
      <c r="HP190" s="5"/>
      <c r="HQ190" s="5"/>
      <c r="HR190" s="5"/>
      <c r="HS190" s="5"/>
      <c r="HT190" s="5"/>
      <c r="HU190" s="5"/>
      <c r="HV190" s="5"/>
      <c r="HW190" s="5"/>
      <c r="HX190" s="5"/>
      <c r="HY190" s="5"/>
      <c r="HZ190" s="5"/>
      <c r="IA190" s="5"/>
      <c r="IB190" s="5"/>
      <c r="IC190" s="5"/>
      <c r="ID190" s="5"/>
      <c r="IE190" s="5"/>
      <c r="IF190" s="5"/>
      <c r="IG190" s="5"/>
      <c r="IH190" s="5"/>
      <c r="II190" s="5"/>
      <c r="IJ190" s="5"/>
      <c r="IK190" s="5"/>
    </row>
    <row r="191" spans="2:245" ht="23.1" customHeight="1" x14ac:dyDescent="0.25">
      <c r="B191" s="35">
        <f>B190+1</f>
        <v>83</v>
      </c>
      <c r="C191" s="35">
        <v>5</v>
      </c>
      <c r="D191" s="34">
        <v>7</v>
      </c>
      <c r="E191" s="48">
        <v>0.16323315000219213</v>
      </c>
      <c r="F191" s="69"/>
      <c r="G191" s="94" t="s">
        <v>1729</v>
      </c>
      <c r="H191" s="94" t="s">
        <v>10487</v>
      </c>
      <c r="I191" s="94" t="s">
        <v>4383</v>
      </c>
      <c r="J191" s="94" t="s">
        <v>11175</v>
      </c>
      <c r="K191" s="94" t="s">
        <v>3780</v>
      </c>
      <c r="L191" s="94" t="s">
        <v>12124</v>
      </c>
      <c r="M191" s="94" t="s">
        <v>11863</v>
      </c>
      <c r="N191" s="94" t="s">
        <v>10022</v>
      </c>
      <c r="O191" s="94" t="s">
        <v>10850</v>
      </c>
      <c r="P191" s="94" t="s">
        <v>10465</v>
      </c>
      <c r="Q191" s="94" t="s">
        <v>9876</v>
      </c>
      <c r="R191" s="94" t="s">
        <v>11507</v>
      </c>
      <c r="S191" s="94" t="s">
        <v>10539</v>
      </c>
      <c r="T191" s="94" t="s">
        <v>9884</v>
      </c>
      <c r="U191" s="94" t="s">
        <v>10058</v>
      </c>
      <c r="V191" s="94" t="s">
        <v>9882</v>
      </c>
      <c r="W191" s="94" t="s">
        <v>2386</v>
      </c>
      <c r="X191" s="94" t="s">
        <v>10580</v>
      </c>
      <c r="Y191" s="94" t="s">
        <v>12863</v>
      </c>
      <c r="Z191" s="93" t="s">
        <v>10293</v>
      </c>
      <c r="AA191" s="49"/>
      <c r="AB191" s="49"/>
      <c r="AC191" s="49" t="s">
        <v>13125</v>
      </c>
      <c r="AD191" s="6" t="s">
        <v>13126</v>
      </c>
      <c r="AE191" s="6" t="s">
        <v>15382</v>
      </c>
      <c r="AF191">
        <v>191664000</v>
      </c>
      <c r="AG191">
        <v>92.29</v>
      </c>
      <c r="AH191" t="b">
        <v>1</v>
      </c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 s="6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  <c r="IA191" s="5"/>
      <c r="IB191" s="5"/>
      <c r="IC191" s="5"/>
      <c r="ID191" s="5"/>
      <c r="IE191" s="5"/>
      <c r="IF191" s="5"/>
      <c r="IG191" s="5"/>
      <c r="IH191" s="5"/>
      <c r="II191" s="5"/>
      <c r="IJ191" s="5"/>
      <c r="IK191" s="5"/>
    </row>
    <row r="192" spans="2:245" ht="23.1" customHeight="1" x14ac:dyDescent="0.25">
      <c r="B192" s="35">
        <f t="shared" ref="B192:B208" si="6">B191+1</f>
        <v>84</v>
      </c>
      <c r="C192" s="35">
        <v>5</v>
      </c>
      <c r="D192" s="34">
        <v>7</v>
      </c>
      <c r="E192" s="48">
        <v>0.18637789158769233</v>
      </c>
      <c r="F192" s="69"/>
      <c r="G192" s="94" t="s">
        <v>9918</v>
      </c>
      <c r="H192" s="94" t="s">
        <v>10672</v>
      </c>
      <c r="I192" s="94" t="s">
        <v>11055</v>
      </c>
      <c r="J192" s="94" t="s">
        <v>11667</v>
      </c>
      <c r="K192" s="94" t="s">
        <v>9878</v>
      </c>
      <c r="L192" s="94" t="s">
        <v>7212</v>
      </c>
      <c r="M192" s="94" t="s">
        <v>10269</v>
      </c>
      <c r="N192" s="94" t="s">
        <v>7622</v>
      </c>
      <c r="O192" s="94" t="s">
        <v>10664</v>
      </c>
      <c r="P192" s="94" t="s">
        <v>10293</v>
      </c>
      <c r="Q192" s="94" t="s">
        <v>10525</v>
      </c>
      <c r="R192" s="94" t="s">
        <v>3511</v>
      </c>
      <c r="S192" s="94" t="s">
        <v>13106</v>
      </c>
      <c r="T192" s="94" t="s">
        <v>10178</v>
      </c>
      <c r="U192" s="94" t="s">
        <v>11541</v>
      </c>
      <c r="V192" s="94" t="s">
        <v>5120</v>
      </c>
      <c r="W192" s="94" t="s">
        <v>12707</v>
      </c>
      <c r="X192" s="94" t="s">
        <v>276</v>
      </c>
      <c r="Y192" s="94" t="s">
        <v>344</v>
      </c>
      <c r="Z192" s="93" t="s">
        <v>14455</v>
      </c>
      <c r="AA192" s="49"/>
      <c r="AB192" s="49"/>
      <c r="AC192" s="49" t="s">
        <v>12729</v>
      </c>
      <c r="AD192" s="6" t="s">
        <v>12730</v>
      </c>
      <c r="AE192" s="6" t="s">
        <v>15371</v>
      </c>
      <c r="AF192">
        <v>338635000</v>
      </c>
      <c r="AG192">
        <v>343.38</v>
      </c>
      <c r="AH192" t="b">
        <v>1</v>
      </c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 s="6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5"/>
      <c r="FL192" s="5"/>
      <c r="FM192" s="5"/>
      <c r="FN192" s="5"/>
      <c r="FO192" s="5"/>
      <c r="FP192" s="5"/>
      <c r="FQ192" s="5"/>
      <c r="FR192" s="5"/>
      <c r="FS192" s="5"/>
      <c r="FT192" s="5"/>
      <c r="FU192" s="5"/>
      <c r="FV192" s="5"/>
      <c r="FW192" s="5"/>
      <c r="FX192" s="5"/>
      <c r="FY192" s="5"/>
      <c r="FZ192" s="5"/>
      <c r="GA192" s="5"/>
      <c r="GB192" s="5"/>
      <c r="GC192" s="5"/>
      <c r="GD192" s="5"/>
      <c r="GE192" s="5"/>
      <c r="GF192" s="5"/>
      <c r="GG192" s="5"/>
      <c r="GH192" s="5"/>
      <c r="GI192" s="5"/>
      <c r="GJ192" s="5"/>
      <c r="GK192" s="5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  <c r="HF192" s="5"/>
      <c r="HG192" s="5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5"/>
      <c r="IG192" s="5"/>
      <c r="IH192" s="5"/>
      <c r="II192" s="5"/>
      <c r="IJ192" s="5"/>
      <c r="IK192" s="5"/>
    </row>
    <row r="193" spans="2:245" ht="23.1" customHeight="1" x14ac:dyDescent="0.25">
      <c r="B193" s="35">
        <f t="shared" si="6"/>
        <v>85</v>
      </c>
      <c r="C193" s="35">
        <v>5</v>
      </c>
      <c r="D193" s="34">
        <v>7</v>
      </c>
      <c r="E193" s="48">
        <v>0.19945748508105293</v>
      </c>
      <c r="F193" s="69"/>
      <c r="G193" s="94" t="s">
        <v>20</v>
      </c>
      <c r="H193" s="94" t="s">
        <v>14785</v>
      </c>
      <c r="I193" s="94" t="s">
        <v>13401</v>
      </c>
      <c r="J193" s="94" t="s">
        <v>490</v>
      </c>
      <c r="K193" s="94" t="s">
        <v>4372</v>
      </c>
      <c r="L193" s="94" t="s">
        <v>11877</v>
      </c>
      <c r="M193" s="94" t="s">
        <v>12318</v>
      </c>
      <c r="N193" s="94" t="s">
        <v>4587</v>
      </c>
      <c r="O193" s="94" t="s">
        <v>1014</v>
      </c>
      <c r="P193" s="94" t="s">
        <v>13819</v>
      </c>
      <c r="Q193" s="94" t="s">
        <v>11091</v>
      </c>
      <c r="R193" s="94" t="s">
        <v>9844</v>
      </c>
      <c r="S193" s="94" t="s">
        <v>406</v>
      </c>
      <c r="T193" s="94" t="s">
        <v>10447</v>
      </c>
      <c r="U193" s="94" t="s">
        <v>10780</v>
      </c>
      <c r="V193" s="94" t="s">
        <v>13463</v>
      </c>
      <c r="W193" s="94" t="s">
        <v>13772</v>
      </c>
      <c r="X193" s="94" t="s">
        <v>10710</v>
      </c>
      <c r="Y193" s="94" t="s">
        <v>10555</v>
      </c>
      <c r="Z193" s="93" t="s">
        <v>11017</v>
      </c>
      <c r="AA193" s="49"/>
      <c r="AB193" s="49"/>
      <c r="AC193" s="49" t="s">
        <v>10351</v>
      </c>
      <c r="AD193" s="6" t="s">
        <v>10352</v>
      </c>
      <c r="AE193" s="6" t="s">
        <v>15375</v>
      </c>
      <c r="AF193">
        <v>50529000</v>
      </c>
      <c r="AG193">
        <v>556.25</v>
      </c>
      <c r="AH193" t="b">
        <v>1</v>
      </c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 s="6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5"/>
      <c r="II193" s="5"/>
      <c r="IJ193" s="5"/>
      <c r="IK193" s="5"/>
    </row>
    <row r="194" spans="2:245" ht="23.1" customHeight="1" x14ac:dyDescent="0.25">
      <c r="B194" s="35">
        <f t="shared" si="6"/>
        <v>86</v>
      </c>
      <c r="C194" s="35">
        <v>5</v>
      </c>
      <c r="D194" s="34">
        <v>7</v>
      </c>
      <c r="E194" s="48">
        <v>9.7269211704352682E-2</v>
      </c>
      <c r="F194" s="69"/>
      <c r="G194" s="94" t="s">
        <v>3511</v>
      </c>
      <c r="H194" s="94" t="s">
        <v>1114</v>
      </c>
      <c r="I194" s="94" t="s">
        <v>10688</v>
      </c>
      <c r="J194" s="94" t="s">
        <v>11085</v>
      </c>
      <c r="K194" s="94" t="s">
        <v>11667</v>
      </c>
      <c r="L194" s="94" t="s">
        <v>11665</v>
      </c>
      <c r="M194" s="94" t="s">
        <v>12608</v>
      </c>
      <c r="N194" s="94" t="s">
        <v>11425</v>
      </c>
      <c r="O194" s="94" t="s">
        <v>10842</v>
      </c>
      <c r="P194" s="94" t="s">
        <v>11539</v>
      </c>
      <c r="Q194" s="94" t="s">
        <v>13189</v>
      </c>
      <c r="R194" s="94" t="s">
        <v>9970</v>
      </c>
      <c r="S194" s="94" t="s">
        <v>10994</v>
      </c>
      <c r="T194" s="94" t="s">
        <v>767</v>
      </c>
      <c r="U194" s="94" t="s">
        <v>9890</v>
      </c>
      <c r="V194" s="94" t="s">
        <v>10267</v>
      </c>
      <c r="W194" s="94" t="s">
        <v>13231</v>
      </c>
      <c r="X194" s="94" t="s">
        <v>11017</v>
      </c>
      <c r="Y194" s="94" t="s">
        <v>13473</v>
      </c>
      <c r="Z194" s="93" t="s">
        <v>10720</v>
      </c>
      <c r="AA194" s="49"/>
      <c r="AB194" s="49"/>
      <c r="AC194" s="49" t="s">
        <v>9850</v>
      </c>
      <c r="AD194" s="6" t="s">
        <v>9851</v>
      </c>
      <c r="AE194" s="6" t="s">
        <v>14201</v>
      </c>
      <c r="AF194">
        <v>908047000</v>
      </c>
      <c r="AG194">
        <v>39.35</v>
      </c>
      <c r="AH194" t="b">
        <v>1</v>
      </c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 s="6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Q194" s="5"/>
      <c r="HR194" s="5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5"/>
      <c r="IG194" s="5"/>
      <c r="IH194" s="5"/>
      <c r="II194" s="5"/>
      <c r="IJ194" s="5"/>
      <c r="IK194" s="5"/>
    </row>
    <row r="195" spans="2:245" ht="23.1" customHeight="1" x14ac:dyDescent="0.25">
      <c r="B195" s="35">
        <f t="shared" si="6"/>
        <v>87</v>
      </c>
      <c r="C195" s="35">
        <v>5</v>
      </c>
      <c r="D195" s="34">
        <v>7</v>
      </c>
      <c r="E195" s="48">
        <v>0.19277850761678161</v>
      </c>
      <c r="F195" s="69"/>
      <c r="G195" s="94" t="s">
        <v>10475</v>
      </c>
      <c r="H195" s="94" t="s">
        <v>9918</v>
      </c>
      <c r="I195" s="94" t="s">
        <v>13807</v>
      </c>
      <c r="J195" s="94" t="s">
        <v>14588</v>
      </c>
      <c r="K195" s="94" t="s">
        <v>4167</v>
      </c>
      <c r="L195" s="94" t="s">
        <v>10273</v>
      </c>
      <c r="M195" s="94" t="s">
        <v>10447</v>
      </c>
      <c r="N195" s="94" t="s">
        <v>10275</v>
      </c>
      <c r="O195" s="94" t="s">
        <v>1583</v>
      </c>
      <c r="P195" s="94" t="s">
        <v>10267</v>
      </c>
      <c r="Q195" s="94" t="s">
        <v>11649</v>
      </c>
      <c r="R195" s="94" t="s">
        <v>12338</v>
      </c>
      <c r="S195" s="94" t="s">
        <v>7647</v>
      </c>
      <c r="T195" s="94" t="s">
        <v>10720</v>
      </c>
      <c r="U195" s="94" t="s">
        <v>12476</v>
      </c>
      <c r="V195" s="94" t="s">
        <v>13819</v>
      </c>
      <c r="W195" s="94" t="s">
        <v>897</v>
      </c>
      <c r="X195" s="94" t="s">
        <v>10451</v>
      </c>
      <c r="Y195" s="94" t="s">
        <v>10116</v>
      </c>
      <c r="Z195" s="93" t="s">
        <v>488</v>
      </c>
      <c r="AA195" s="49"/>
      <c r="AB195" s="49"/>
      <c r="AC195" s="49" t="s">
        <v>10357</v>
      </c>
      <c r="AD195" s="6" t="s">
        <v>10358</v>
      </c>
      <c r="AE195" s="6" t="s">
        <v>15384</v>
      </c>
      <c r="AF195">
        <v>138180000</v>
      </c>
      <c r="AG195">
        <v>61.01</v>
      </c>
      <c r="AH195" t="b">
        <v>1</v>
      </c>
      <c r="AI195"/>
      <c r="AJ195"/>
      <c r="AK195"/>
      <c r="AL195"/>
      <c r="AM195"/>
      <c r="AN195"/>
      <c r="AO195"/>
      <c r="AP195" s="1"/>
      <c r="AQ195"/>
      <c r="AR195"/>
      <c r="AS195"/>
      <c r="AT195"/>
      <c r="AU195"/>
      <c r="AV195"/>
      <c r="AW195"/>
      <c r="AX195"/>
      <c r="AY195"/>
      <c r="AZ195"/>
      <c r="BA195" s="6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5"/>
      <c r="IK195" s="5"/>
    </row>
    <row r="196" spans="2:245" ht="23.1" customHeight="1" x14ac:dyDescent="0.25">
      <c r="B196" s="35">
        <f t="shared" si="6"/>
        <v>88</v>
      </c>
      <c r="C196" s="35">
        <v>5</v>
      </c>
      <c r="D196" s="34">
        <v>7</v>
      </c>
      <c r="E196" s="48">
        <v>0.10299927785707663</v>
      </c>
      <c r="F196" s="69"/>
      <c r="G196" s="94" t="s">
        <v>11541</v>
      </c>
      <c r="H196" s="94" t="s">
        <v>10168</v>
      </c>
      <c r="I196" s="94" t="s">
        <v>11073</v>
      </c>
      <c r="J196" s="94" t="s">
        <v>14627</v>
      </c>
      <c r="K196" s="94" t="s">
        <v>10275</v>
      </c>
      <c r="L196" s="94" t="s">
        <v>14785</v>
      </c>
      <c r="M196" s="94" t="s">
        <v>13945</v>
      </c>
      <c r="N196" s="94" t="s">
        <v>12546</v>
      </c>
      <c r="O196" s="94" t="s">
        <v>9878</v>
      </c>
      <c r="P196" s="94" t="s">
        <v>13463</v>
      </c>
      <c r="Q196" s="94" t="s">
        <v>14079</v>
      </c>
      <c r="R196" s="94" t="s">
        <v>10938</v>
      </c>
      <c r="S196" s="94" t="s">
        <v>20</v>
      </c>
      <c r="T196" s="94" t="s">
        <v>11507</v>
      </c>
      <c r="U196" s="94" t="s">
        <v>11017</v>
      </c>
      <c r="V196" s="94" t="s">
        <v>580</v>
      </c>
      <c r="W196" s="94" t="s">
        <v>9918</v>
      </c>
      <c r="X196" s="94" t="s">
        <v>11805</v>
      </c>
      <c r="Y196" s="94" t="s">
        <v>14932</v>
      </c>
      <c r="Z196" s="93" t="s">
        <v>10553</v>
      </c>
      <c r="AA196" s="49"/>
      <c r="AB196" s="49"/>
      <c r="AC196" s="49" t="s">
        <v>10168</v>
      </c>
      <c r="AD196" s="6" t="s">
        <v>10169</v>
      </c>
      <c r="AE196" s="6" t="s">
        <v>15376</v>
      </c>
      <c r="AF196">
        <v>1443068000</v>
      </c>
      <c r="AG196">
        <v>14.1</v>
      </c>
      <c r="AH196" t="b">
        <v>1</v>
      </c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 s="6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  <c r="HF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5"/>
      <c r="II196" s="5"/>
      <c r="IJ196" s="5"/>
      <c r="IK196" s="5"/>
    </row>
    <row r="197" spans="2:245" ht="23.1" customHeight="1" x14ac:dyDescent="0.25">
      <c r="B197" s="35">
        <f t="shared" si="6"/>
        <v>89</v>
      </c>
      <c r="C197" s="35">
        <v>5</v>
      </c>
      <c r="D197" s="34">
        <v>7</v>
      </c>
      <c r="E197" s="48">
        <v>9.3460178007963843E-2</v>
      </c>
      <c r="F197" s="69"/>
      <c r="G197" s="94" t="s">
        <v>11591</v>
      </c>
      <c r="H197" s="94" t="s">
        <v>3415</v>
      </c>
      <c r="I197" s="94" t="s">
        <v>10351</v>
      </c>
      <c r="J197" s="94" t="s">
        <v>416</v>
      </c>
      <c r="K197" s="94" t="s">
        <v>10210</v>
      </c>
      <c r="L197" s="94" t="s">
        <v>13532</v>
      </c>
      <c r="M197" s="94" t="s">
        <v>13845</v>
      </c>
      <c r="N197" s="94" t="s">
        <v>10720</v>
      </c>
      <c r="O197" s="94" t="s">
        <v>10359</v>
      </c>
      <c r="P197" s="94" t="s">
        <v>394</v>
      </c>
      <c r="Q197" s="94" t="s">
        <v>10451</v>
      </c>
      <c r="R197" s="94" t="s">
        <v>9868</v>
      </c>
      <c r="S197" s="94" t="s">
        <v>2452</v>
      </c>
      <c r="T197" s="94" t="s">
        <v>13278</v>
      </c>
      <c r="U197" s="94" t="s">
        <v>9964</v>
      </c>
      <c r="V197" s="94" t="s">
        <v>10226</v>
      </c>
      <c r="W197" s="94" t="s">
        <v>7622</v>
      </c>
      <c r="X197" s="94" t="s">
        <v>1014</v>
      </c>
      <c r="Y197" s="94" t="s">
        <v>12636</v>
      </c>
      <c r="Z197" s="93" t="s">
        <v>2381</v>
      </c>
      <c r="AA197" s="49"/>
      <c r="AB197" s="49"/>
      <c r="AC197" s="49" t="s">
        <v>488</v>
      </c>
      <c r="AD197" s="6" t="s">
        <v>489</v>
      </c>
      <c r="AE197" s="6" t="s">
        <v>15373</v>
      </c>
      <c r="AF197">
        <v>282717000</v>
      </c>
      <c r="AG197">
        <v>239.96</v>
      </c>
      <c r="AH197" t="b">
        <v>1</v>
      </c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 s="6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5"/>
      <c r="II197" s="5"/>
      <c r="IJ197" s="5"/>
      <c r="IK197" s="5"/>
    </row>
    <row r="198" spans="2:245" ht="23.1" customHeight="1" x14ac:dyDescent="0.25">
      <c r="B198" s="35">
        <f t="shared" si="6"/>
        <v>90</v>
      </c>
      <c r="C198" s="35">
        <v>5</v>
      </c>
      <c r="D198" s="34">
        <v>7</v>
      </c>
      <c r="E198" s="48">
        <v>0.1669288523578793</v>
      </c>
      <c r="F198" s="69"/>
      <c r="G198" s="94" t="s">
        <v>10950</v>
      </c>
      <c r="H198" s="94" t="s">
        <v>2078</v>
      </c>
      <c r="I198" s="94" t="s">
        <v>10994</v>
      </c>
      <c r="J198" s="94" t="s">
        <v>10379</v>
      </c>
      <c r="K198" s="94" t="s">
        <v>2098</v>
      </c>
      <c r="L198" s="94" t="s">
        <v>13142</v>
      </c>
      <c r="M198" s="94" t="s">
        <v>13231</v>
      </c>
      <c r="N198" s="94" t="s">
        <v>10788</v>
      </c>
      <c r="O198" s="94" t="s">
        <v>10740</v>
      </c>
      <c r="P198" s="94" t="s">
        <v>7860</v>
      </c>
      <c r="Q198" s="94" t="s">
        <v>9878</v>
      </c>
      <c r="R198" s="94" t="s">
        <v>142</v>
      </c>
      <c r="S198" s="94" t="s">
        <v>10461</v>
      </c>
      <c r="T198" s="94" t="s">
        <v>1114</v>
      </c>
      <c r="U198" s="94" t="s">
        <v>13881</v>
      </c>
      <c r="V198" s="94" t="s">
        <v>12</v>
      </c>
      <c r="W198" s="94" t="s">
        <v>12892</v>
      </c>
      <c r="X198" s="94" t="s">
        <v>12871</v>
      </c>
      <c r="Y198" s="94" t="s">
        <v>10710</v>
      </c>
      <c r="Z198" s="93" t="s">
        <v>1701</v>
      </c>
      <c r="AA198" s="49"/>
      <c r="AB198" s="49"/>
      <c r="AC198" s="49" t="s">
        <v>10660</v>
      </c>
      <c r="AD198" s="6" t="s">
        <v>10661</v>
      </c>
      <c r="AE198" s="6" t="s">
        <v>15376</v>
      </c>
      <c r="AF198">
        <v>472521000</v>
      </c>
      <c r="AG198">
        <v>65.55</v>
      </c>
      <c r="AH198" t="b">
        <v>1</v>
      </c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 s="6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F198" s="5"/>
      <c r="HG198" s="5"/>
      <c r="HH198" s="5"/>
      <c r="HI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5"/>
      <c r="II198" s="5"/>
      <c r="IJ198" s="5"/>
      <c r="IK198" s="5"/>
    </row>
    <row r="199" spans="2:245" ht="23.1" customHeight="1" x14ac:dyDescent="0.25">
      <c r="B199" s="35">
        <f t="shared" si="6"/>
        <v>91</v>
      </c>
      <c r="C199" s="35">
        <v>5</v>
      </c>
      <c r="D199" s="34">
        <v>7</v>
      </c>
      <c r="E199" s="48">
        <v>0.24724970668317595</v>
      </c>
      <c r="F199" s="69"/>
      <c r="G199" s="94" t="s">
        <v>14932</v>
      </c>
      <c r="H199" s="94" t="s">
        <v>9994</v>
      </c>
      <c r="I199" s="94" t="s">
        <v>11887</v>
      </c>
      <c r="J199" s="94" t="s">
        <v>20</v>
      </c>
      <c r="K199" s="94" t="s">
        <v>3633</v>
      </c>
      <c r="L199" s="94" t="s">
        <v>13838</v>
      </c>
      <c r="M199" s="94" t="s">
        <v>3275</v>
      </c>
      <c r="N199" s="94" t="s">
        <v>12316</v>
      </c>
      <c r="O199" s="94" t="s">
        <v>10652</v>
      </c>
      <c r="P199" s="94" t="s">
        <v>156</v>
      </c>
      <c r="Q199" s="94" t="s">
        <v>10178</v>
      </c>
      <c r="R199" s="94" t="s">
        <v>1090</v>
      </c>
      <c r="S199" s="94" t="s">
        <v>12314</v>
      </c>
      <c r="T199" s="94" t="s">
        <v>10539</v>
      </c>
      <c r="U199" s="94" t="s">
        <v>11737</v>
      </c>
      <c r="V199" s="94" t="s">
        <v>12604</v>
      </c>
      <c r="W199" s="94" t="s">
        <v>14050</v>
      </c>
      <c r="X199" s="94" t="s">
        <v>4167</v>
      </c>
      <c r="Y199" s="94" t="s">
        <v>12873</v>
      </c>
      <c r="Z199" s="93" t="s">
        <v>10904</v>
      </c>
      <c r="AA199" s="49"/>
      <c r="AB199" s="49"/>
      <c r="AC199" s="49" t="s">
        <v>9964</v>
      </c>
      <c r="AD199" s="6" t="s">
        <v>9965</v>
      </c>
      <c r="AE199" s="6" t="s">
        <v>15371</v>
      </c>
      <c r="AF199">
        <v>308308000</v>
      </c>
      <c r="AG199">
        <v>141.82</v>
      </c>
      <c r="AH199" t="b">
        <v>1</v>
      </c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IJ199" s="5"/>
      <c r="IK199" s="5"/>
    </row>
    <row r="200" spans="2:245" ht="23.1" customHeight="1" x14ac:dyDescent="0.25">
      <c r="B200" s="35">
        <f t="shared" si="6"/>
        <v>92</v>
      </c>
      <c r="C200" s="35">
        <v>5</v>
      </c>
      <c r="D200" s="34">
        <v>7</v>
      </c>
      <c r="E200" s="48">
        <v>0.22798223016703245</v>
      </c>
      <c r="F200" s="69"/>
      <c r="G200" s="94" t="s">
        <v>11857</v>
      </c>
      <c r="H200" s="94" t="s">
        <v>13136</v>
      </c>
      <c r="I200" s="94" t="s">
        <v>10465</v>
      </c>
      <c r="J200" s="94" t="s">
        <v>14161</v>
      </c>
      <c r="K200" s="94" t="s">
        <v>10489</v>
      </c>
      <c r="L200" s="94" t="s">
        <v>1591</v>
      </c>
      <c r="M200" s="94" t="s">
        <v>2098</v>
      </c>
      <c r="N200" s="94" t="s">
        <v>10788</v>
      </c>
      <c r="O200" s="94" t="s">
        <v>12206</v>
      </c>
      <c r="P200" s="94" t="s">
        <v>10379</v>
      </c>
      <c r="Q200" s="94" t="s">
        <v>11541</v>
      </c>
      <c r="R200" s="94" t="s">
        <v>11425</v>
      </c>
      <c r="S200" s="94" t="s">
        <v>10146</v>
      </c>
      <c r="T200" s="94" t="s">
        <v>10092</v>
      </c>
      <c r="U200" s="94" t="s">
        <v>13463</v>
      </c>
      <c r="V200" s="94" t="s">
        <v>10206</v>
      </c>
      <c r="W200" s="94" t="s">
        <v>142</v>
      </c>
      <c r="X200" s="94" t="s">
        <v>11085</v>
      </c>
      <c r="Y200" s="94" t="s">
        <v>11431</v>
      </c>
      <c r="Z200" s="93" t="s">
        <v>10194</v>
      </c>
      <c r="AA200" s="49"/>
      <c r="AB200" s="49"/>
      <c r="AC200" s="49" t="s">
        <v>12020</v>
      </c>
      <c r="AD200" s="6" t="s">
        <v>12021</v>
      </c>
      <c r="AE200" s="6" t="s">
        <v>15381</v>
      </c>
      <c r="AF200">
        <v>318099000</v>
      </c>
      <c r="AG200">
        <v>75.83</v>
      </c>
      <c r="AH200" t="b">
        <v>1</v>
      </c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IJ200" s="5"/>
      <c r="IK200" s="5"/>
    </row>
    <row r="201" spans="2:245" ht="23.1" customHeight="1" x14ac:dyDescent="0.25">
      <c r="B201" s="35">
        <f t="shared" si="6"/>
        <v>93</v>
      </c>
      <c r="C201" s="35">
        <v>5</v>
      </c>
      <c r="D201" s="34">
        <v>7</v>
      </c>
      <c r="E201" s="48">
        <v>0.19137985580227995</v>
      </c>
      <c r="F201" s="69"/>
      <c r="G201" s="94" t="s">
        <v>13679</v>
      </c>
      <c r="H201" s="94" t="s">
        <v>11187</v>
      </c>
      <c r="I201" s="94" t="s">
        <v>834</v>
      </c>
      <c r="J201" s="94" t="s">
        <v>12118</v>
      </c>
      <c r="K201" s="94" t="s">
        <v>13189</v>
      </c>
      <c r="L201" s="94" t="s">
        <v>10610</v>
      </c>
      <c r="M201" s="94" t="s">
        <v>2796</v>
      </c>
      <c r="N201" s="94" t="s">
        <v>1591</v>
      </c>
      <c r="O201" s="94" t="s">
        <v>13191</v>
      </c>
      <c r="P201" s="94" t="s">
        <v>1701</v>
      </c>
      <c r="Q201" s="94" t="s">
        <v>10800</v>
      </c>
      <c r="R201" s="94" t="s">
        <v>11085</v>
      </c>
      <c r="S201" s="94" t="s">
        <v>11057</v>
      </c>
      <c r="T201" s="94" t="s">
        <v>12206</v>
      </c>
      <c r="U201" s="94" t="s">
        <v>12863</v>
      </c>
      <c r="V201" s="94" t="s">
        <v>9432</v>
      </c>
      <c r="W201" s="94" t="s">
        <v>10780</v>
      </c>
      <c r="X201" s="94" t="s">
        <v>10566</v>
      </c>
      <c r="Y201" s="94" t="s">
        <v>13278</v>
      </c>
      <c r="Z201" s="93" t="s">
        <v>11665</v>
      </c>
      <c r="AA201" s="49"/>
      <c r="AB201" s="49"/>
      <c r="AC201" s="49" t="s">
        <v>490</v>
      </c>
      <c r="AD201" s="6" t="s">
        <v>491</v>
      </c>
      <c r="AE201" s="6" t="s">
        <v>15370</v>
      </c>
      <c r="AF201">
        <v>39904000</v>
      </c>
      <c r="AG201">
        <v>230.68</v>
      </c>
      <c r="AH201" t="b">
        <v>1</v>
      </c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IJ201" s="5"/>
      <c r="IK201" s="5"/>
    </row>
    <row r="202" spans="2:245" ht="23.1" customHeight="1" x14ac:dyDescent="0.25">
      <c r="B202" s="35">
        <f t="shared" si="6"/>
        <v>94</v>
      </c>
      <c r="C202" s="35">
        <v>5</v>
      </c>
      <c r="D202" s="34">
        <v>7</v>
      </c>
      <c r="E202" s="48">
        <v>0.11261962605118495</v>
      </c>
      <c r="F202" s="69"/>
      <c r="G202" s="94" t="s">
        <v>11463</v>
      </c>
      <c r="H202" s="94" t="s">
        <v>9844</v>
      </c>
      <c r="I202" s="94" t="s">
        <v>10652</v>
      </c>
      <c r="J202" s="94" t="s">
        <v>14729</v>
      </c>
      <c r="K202" s="94" t="s">
        <v>11807</v>
      </c>
      <c r="L202" s="94" t="s">
        <v>11017</v>
      </c>
      <c r="M202" s="94" t="s">
        <v>196</v>
      </c>
      <c r="N202" s="94" t="s">
        <v>10566</v>
      </c>
      <c r="O202" s="94" t="s">
        <v>13401</v>
      </c>
      <c r="P202" s="94" t="s">
        <v>10545</v>
      </c>
      <c r="Q202" s="94" t="s">
        <v>10580</v>
      </c>
      <c r="R202" s="94" t="s">
        <v>184</v>
      </c>
      <c r="S202" s="94" t="s">
        <v>10413</v>
      </c>
      <c r="T202" s="94" t="s">
        <v>10533</v>
      </c>
      <c r="U202" s="94" t="s">
        <v>10070</v>
      </c>
      <c r="V202" s="94" t="s">
        <v>12472</v>
      </c>
      <c r="W202" s="94" t="s">
        <v>11275</v>
      </c>
      <c r="X202" s="94" t="s">
        <v>10439</v>
      </c>
      <c r="Y202" s="94" t="s">
        <v>18</v>
      </c>
      <c r="Z202" s="93" t="s">
        <v>406</v>
      </c>
      <c r="AA202" s="49"/>
      <c r="AB202" s="49"/>
      <c r="AC202" s="49" t="s">
        <v>1423</v>
      </c>
      <c r="AD202" s="6" t="s">
        <v>1424</v>
      </c>
      <c r="AE202" s="6" t="s">
        <v>15370</v>
      </c>
      <c r="AF202">
        <v>270456000</v>
      </c>
      <c r="AG202">
        <v>126.36</v>
      </c>
      <c r="AH202" t="b">
        <v>1</v>
      </c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IJ202" s="5"/>
      <c r="IK202" s="5"/>
    </row>
    <row r="203" spans="2:245" ht="23.1" customHeight="1" x14ac:dyDescent="0.25">
      <c r="B203" s="35">
        <f t="shared" si="6"/>
        <v>95</v>
      </c>
      <c r="C203" s="35">
        <v>5</v>
      </c>
      <c r="D203" s="34">
        <v>7</v>
      </c>
      <c r="E203" s="48">
        <v>0.16282255400318252</v>
      </c>
      <c r="F203" s="69"/>
      <c r="G203" s="94" t="s">
        <v>12486</v>
      </c>
      <c r="H203" s="94" t="s">
        <v>10780</v>
      </c>
      <c r="I203" s="94" t="s">
        <v>11863</v>
      </c>
      <c r="J203" s="94" t="s">
        <v>10050</v>
      </c>
      <c r="K203" s="94" t="s">
        <v>2386</v>
      </c>
      <c r="L203" s="94" t="s">
        <v>11649</v>
      </c>
      <c r="M203" s="94" t="s">
        <v>10152</v>
      </c>
      <c r="N203" s="94" t="s">
        <v>13189</v>
      </c>
      <c r="O203" s="94" t="s">
        <v>11275</v>
      </c>
      <c r="P203" s="94" t="s">
        <v>4360</v>
      </c>
      <c r="Q203" s="94" t="s">
        <v>1391</v>
      </c>
      <c r="R203" s="94" t="s">
        <v>4508</v>
      </c>
      <c r="S203" s="94" t="s">
        <v>2039</v>
      </c>
      <c r="T203" s="94" t="s">
        <v>13473</v>
      </c>
      <c r="U203" s="94" t="s">
        <v>11905</v>
      </c>
      <c r="V203" s="94" t="s">
        <v>6834</v>
      </c>
      <c r="W203" s="94" t="s">
        <v>11950</v>
      </c>
      <c r="X203" s="94" t="s">
        <v>12873</v>
      </c>
      <c r="Y203" s="94" t="s">
        <v>3013</v>
      </c>
      <c r="Z203" s="93" t="s">
        <v>14621</v>
      </c>
      <c r="AA203" s="49"/>
      <c r="AB203" s="49"/>
      <c r="AC203" s="49" t="s">
        <v>10994</v>
      </c>
      <c r="AD203" s="6" t="s">
        <v>10995</v>
      </c>
      <c r="AE203" s="6" t="s">
        <v>14252</v>
      </c>
      <c r="AF203">
        <v>246545000</v>
      </c>
      <c r="AG203">
        <v>74.81</v>
      </c>
      <c r="AH203" t="b">
        <v>1</v>
      </c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IJ203" s="5"/>
      <c r="IK203" s="5"/>
    </row>
    <row r="204" spans="2:245" ht="23.1" customHeight="1" x14ac:dyDescent="0.25">
      <c r="B204" s="35">
        <f t="shared" si="6"/>
        <v>96</v>
      </c>
      <c r="C204" s="35">
        <v>5</v>
      </c>
      <c r="D204" s="34">
        <v>7</v>
      </c>
      <c r="E204" s="48">
        <v>6.7348975093150756E-2</v>
      </c>
      <c r="F204" s="69"/>
      <c r="G204" s="94" t="s">
        <v>14054</v>
      </c>
      <c r="H204" s="94" t="s">
        <v>14627</v>
      </c>
      <c r="I204" s="94" t="s">
        <v>13189</v>
      </c>
      <c r="J204" s="94" t="s">
        <v>1090</v>
      </c>
      <c r="K204" s="94" t="s">
        <v>10720</v>
      </c>
      <c r="L204" s="94" t="s">
        <v>11950</v>
      </c>
      <c r="M204" s="94" t="s">
        <v>1147</v>
      </c>
      <c r="N204" s="94" t="s">
        <v>12914</v>
      </c>
      <c r="O204" s="94" t="s">
        <v>10594</v>
      </c>
      <c r="P204" s="94" t="s">
        <v>9856</v>
      </c>
      <c r="Q204" s="94" t="s">
        <v>5021</v>
      </c>
      <c r="R204" s="94" t="s">
        <v>10475</v>
      </c>
      <c r="S204" s="94" t="s">
        <v>8537</v>
      </c>
      <c r="T204" s="94" t="s">
        <v>13046</v>
      </c>
      <c r="U204" s="94" t="s">
        <v>10212</v>
      </c>
      <c r="V204" s="94" t="s">
        <v>10048</v>
      </c>
      <c r="W204" s="94" t="s">
        <v>11073</v>
      </c>
      <c r="X204" s="94" t="s">
        <v>11463</v>
      </c>
      <c r="Y204" s="94" t="s">
        <v>1391</v>
      </c>
      <c r="Z204" s="93" t="s">
        <v>7647</v>
      </c>
      <c r="AA204" s="49"/>
      <c r="AB204" s="49"/>
      <c r="AC204" s="49" t="s">
        <v>20</v>
      </c>
      <c r="AD204" s="6" t="s">
        <v>21</v>
      </c>
      <c r="AE204" s="6" t="s">
        <v>9954</v>
      </c>
      <c r="AF204">
        <v>667600000</v>
      </c>
      <c r="AG204">
        <v>214.3</v>
      </c>
      <c r="AH204" t="b">
        <v>1</v>
      </c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IJ204" s="5"/>
      <c r="IK204" s="5"/>
    </row>
    <row r="205" spans="2:245" ht="23.1" customHeight="1" x14ac:dyDescent="0.25">
      <c r="B205" s="35">
        <f t="shared" si="6"/>
        <v>97</v>
      </c>
      <c r="C205" s="35">
        <v>5</v>
      </c>
      <c r="D205" s="34">
        <v>7</v>
      </c>
      <c r="E205" s="48">
        <v>0.13310520467449677</v>
      </c>
      <c r="F205" s="69"/>
      <c r="G205" s="94" t="s">
        <v>14621</v>
      </c>
      <c r="H205" s="94" t="s">
        <v>9785</v>
      </c>
      <c r="I205" s="94" t="s">
        <v>10122</v>
      </c>
      <c r="J205" s="94" t="s">
        <v>10533</v>
      </c>
      <c r="K205" s="94" t="s">
        <v>897</v>
      </c>
      <c r="L205" s="94" t="s">
        <v>10166</v>
      </c>
      <c r="M205" s="94" t="s">
        <v>14140</v>
      </c>
      <c r="N205" s="94" t="s">
        <v>13125</v>
      </c>
      <c r="O205" s="94" t="s">
        <v>11737</v>
      </c>
      <c r="P205" s="94" t="s">
        <v>12552</v>
      </c>
      <c r="Q205" s="94" t="s">
        <v>13463</v>
      </c>
      <c r="R205" s="94" t="s">
        <v>10126</v>
      </c>
      <c r="S205" s="94" t="s">
        <v>20</v>
      </c>
      <c r="T205" s="94" t="s">
        <v>8015</v>
      </c>
      <c r="U205" s="94" t="s">
        <v>9962</v>
      </c>
      <c r="V205" s="94" t="s">
        <v>12944</v>
      </c>
      <c r="W205" s="94" t="s">
        <v>9898</v>
      </c>
      <c r="X205" s="94" t="s">
        <v>9854</v>
      </c>
      <c r="Y205" s="94" t="s">
        <v>9868</v>
      </c>
      <c r="Z205" s="93" t="s">
        <v>10357</v>
      </c>
      <c r="AA205" s="49"/>
      <c r="AB205" s="49"/>
      <c r="AC205" s="49" t="s">
        <v>2381</v>
      </c>
      <c r="AD205" s="6" t="s">
        <v>2382</v>
      </c>
      <c r="AE205" s="6" t="s">
        <v>14201</v>
      </c>
      <c r="AF205">
        <v>1281817000</v>
      </c>
      <c r="AG205">
        <v>15.96</v>
      </c>
      <c r="AH205" t="b">
        <v>1</v>
      </c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IJ205" s="5"/>
      <c r="IK205" s="5"/>
    </row>
    <row r="206" spans="2:245" ht="23.1" customHeight="1" x14ac:dyDescent="0.25">
      <c r="B206" s="35">
        <f t="shared" si="6"/>
        <v>98</v>
      </c>
      <c r="C206" s="35">
        <v>5</v>
      </c>
      <c r="D206" s="34">
        <v>7</v>
      </c>
      <c r="E206" s="48">
        <v>0.14432689419219213</v>
      </c>
      <c r="F206" s="69"/>
      <c r="G206" s="94" t="s">
        <v>2932</v>
      </c>
      <c r="H206" s="94" t="s">
        <v>10122</v>
      </c>
      <c r="I206" s="94" t="s">
        <v>767</v>
      </c>
      <c r="J206" s="94" t="s">
        <v>12348</v>
      </c>
      <c r="K206" s="94" t="s">
        <v>12944</v>
      </c>
      <c r="L206" s="94" t="s">
        <v>9898</v>
      </c>
      <c r="M206" s="94" t="s">
        <v>9878</v>
      </c>
      <c r="N206" s="94" t="s">
        <v>11425</v>
      </c>
      <c r="O206" s="94" t="s">
        <v>9946</v>
      </c>
      <c r="P206" s="94" t="s">
        <v>8276</v>
      </c>
      <c r="Q206" s="94" t="s">
        <v>14079</v>
      </c>
      <c r="R206" s="94" t="s">
        <v>12871</v>
      </c>
      <c r="S206" s="94" t="s">
        <v>14161</v>
      </c>
      <c r="T206" s="94" t="s">
        <v>10048</v>
      </c>
      <c r="U206" s="94" t="s">
        <v>14588</v>
      </c>
      <c r="V206" s="94" t="s">
        <v>11887</v>
      </c>
      <c r="W206" s="94" t="s">
        <v>13679</v>
      </c>
      <c r="X206" s="94" t="s">
        <v>10564</v>
      </c>
      <c r="Y206" s="94" t="s">
        <v>10070</v>
      </c>
      <c r="Z206" s="93" t="s">
        <v>11705</v>
      </c>
      <c r="AA206" s="49"/>
      <c r="AB206" s="49"/>
      <c r="AC206" s="49" t="s">
        <v>9938</v>
      </c>
      <c r="AD206" s="6" t="s">
        <v>9939</v>
      </c>
      <c r="AE206" s="6" t="s">
        <v>15368</v>
      </c>
      <c r="AF206">
        <v>982146000</v>
      </c>
      <c r="AG206">
        <v>26.87</v>
      </c>
      <c r="AH206" t="b">
        <v>1</v>
      </c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IJ206" s="5"/>
      <c r="IK206" s="5"/>
    </row>
    <row r="207" spans="2:245" ht="23.1" customHeight="1" x14ac:dyDescent="0.25">
      <c r="B207" s="35">
        <f t="shared" si="6"/>
        <v>99</v>
      </c>
      <c r="C207" s="35">
        <v>5</v>
      </c>
      <c r="D207" s="34">
        <v>7</v>
      </c>
      <c r="E207" s="48">
        <v>0.13931845085012751</v>
      </c>
      <c r="F207" s="69"/>
      <c r="G207" s="94" t="s">
        <v>13772</v>
      </c>
      <c r="H207" s="94" t="s">
        <v>933</v>
      </c>
      <c r="I207" s="94" t="s">
        <v>10594</v>
      </c>
      <c r="J207" s="94" t="s">
        <v>9946</v>
      </c>
      <c r="K207" s="94" t="s">
        <v>10116</v>
      </c>
      <c r="L207" s="94" t="s">
        <v>10904</v>
      </c>
      <c r="M207" s="94" t="s">
        <v>460</v>
      </c>
      <c r="N207" s="94" t="s">
        <v>10461</v>
      </c>
      <c r="O207" s="94" t="s">
        <v>12604</v>
      </c>
      <c r="P207" s="94" t="s">
        <v>9856</v>
      </c>
      <c r="Q207" s="94" t="s">
        <v>7622</v>
      </c>
      <c r="R207" s="94" t="s">
        <v>12627</v>
      </c>
      <c r="S207" s="94" t="s">
        <v>13413</v>
      </c>
      <c r="T207" s="94" t="s">
        <v>12124</v>
      </c>
      <c r="U207" s="94" t="s">
        <v>9886</v>
      </c>
      <c r="V207" s="94" t="s">
        <v>10269</v>
      </c>
      <c r="W207" s="94" t="s">
        <v>10126</v>
      </c>
      <c r="X207" s="94" t="s">
        <v>4587</v>
      </c>
      <c r="Y207" s="94" t="s">
        <v>12620</v>
      </c>
      <c r="Z207" s="93" t="s">
        <v>11557</v>
      </c>
      <c r="AA207" s="49"/>
      <c r="AB207" s="49"/>
      <c r="AC207" s="49" t="s">
        <v>10018</v>
      </c>
      <c r="AD207" s="6" t="s">
        <v>10019</v>
      </c>
      <c r="AE207" s="6" t="s">
        <v>15377</v>
      </c>
      <c r="AF207">
        <v>546424000</v>
      </c>
      <c r="AG207">
        <v>45.55</v>
      </c>
      <c r="AH207" t="b">
        <v>1</v>
      </c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IJ207" s="5"/>
      <c r="IK207" s="5"/>
    </row>
    <row r="208" spans="2:245" ht="23.1" customHeight="1" x14ac:dyDescent="0.25">
      <c r="B208" s="35">
        <f t="shared" si="6"/>
        <v>100</v>
      </c>
      <c r="C208" s="35">
        <v>5</v>
      </c>
      <c r="D208" s="34">
        <v>7</v>
      </c>
      <c r="E208" s="48">
        <v>0.22038052639648034</v>
      </c>
      <c r="F208" s="69"/>
      <c r="G208" s="94" t="s">
        <v>10106</v>
      </c>
      <c r="H208" s="94" t="s">
        <v>1137</v>
      </c>
      <c r="I208" s="94" t="s">
        <v>10533</v>
      </c>
      <c r="J208" s="94" t="s">
        <v>933</v>
      </c>
      <c r="K208" s="94" t="s">
        <v>10092</v>
      </c>
      <c r="L208" s="94" t="s">
        <v>12729</v>
      </c>
      <c r="M208" s="94" t="s">
        <v>9892</v>
      </c>
      <c r="N208" s="94" t="s">
        <v>10904</v>
      </c>
      <c r="O208" s="94" t="s">
        <v>12438</v>
      </c>
      <c r="P208" s="94" t="s">
        <v>10566</v>
      </c>
      <c r="Q208" s="94" t="s">
        <v>406</v>
      </c>
      <c r="R208" s="94" t="s">
        <v>13009</v>
      </c>
      <c r="S208" s="94" t="s">
        <v>10465</v>
      </c>
      <c r="T208" s="94" t="s">
        <v>8015</v>
      </c>
      <c r="U208" s="94" t="s">
        <v>12546</v>
      </c>
      <c r="V208" s="94" t="s">
        <v>4283</v>
      </c>
      <c r="W208" s="94" t="s">
        <v>12604</v>
      </c>
      <c r="X208" s="94" t="s">
        <v>11691</v>
      </c>
      <c r="Y208" s="94" t="s">
        <v>12687</v>
      </c>
      <c r="Z208" s="93" t="s">
        <v>11463</v>
      </c>
      <c r="AA208" s="49"/>
      <c r="AB208" s="49"/>
      <c r="AC208" s="49" t="s">
        <v>11980</v>
      </c>
      <c r="AD208" s="6" t="s">
        <v>11981</v>
      </c>
      <c r="AE208" s="6" t="s">
        <v>15371</v>
      </c>
      <c r="AF208">
        <v>131793000</v>
      </c>
      <c r="AG208">
        <v>79.87</v>
      </c>
      <c r="AH208" t="b">
        <v>1</v>
      </c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IJ208" s="5"/>
      <c r="IK208" s="5"/>
    </row>
    <row r="209" spans="2:245" ht="14.85" customHeight="1" x14ac:dyDescent="0.25">
      <c r="G209" s="11"/>
      <c r="H209" s="11"/>
      <c r="K209" s="11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AC209" s="2" t="s">
        <v>2932</v>
      </c>
      <c r="AD209" s="6" t="s">
        <v>2933</v>
      </c>
      <c r="AE209" s="6" t="s">
        <v>15378</v>
      </c>
      <c r="AF209" s="6">
        <v>146969000</v>
      </c>
      <c r="AG209" s="6">
        <v>231.57</v>
      </c>
      <c r="AH209" s="2" t="b">
        <v>1</v>
      </c>
    </row>
    <row r="210" spans="2:245" ht="14.85" customHeight="1" thickBot="1" x14ac:dyDescent="0.3">
      <c r="N210" s="5"/>
      <c r="O210" s="45"/>
      <c r="R210" s="7"/>
      <c r="S210" s="7"/>
      <c r="T210" s="37"/>
      <c r="U210" s="7"/>
      <c r="V210" s="7"/>
      <c r="AC210" s="2" t="s">
        <v>10273</v>
      </c>
      <c r="AD210" s="6" t="s">
        <v>10274</v>
      </c>
      <c r="AE210" s="2" t="s">
        <v>15387</v>
      </c>
      <c r="AF210" s="2">
        <v>126600000</v>
      </c>
      <c r="AG210" s="2">
        <v>512.19000000000005</v>
      </c>
      <c r="AH210" s="6" t="b">
        <v>1</v>
      </c>
      <c r="AI210" s="6"/>
      <c r="AJ210" s="6"/>
    </row>
    <row r="211" spans="2:245" ht="19.5" customHeight="1" thickBot="1" x14ac:dyDescent="0.3">
      <c r="B211" s="51" t="s">
        <v>15423</v>
      </c>
      <c r="C211" s="27" t="s">
        <v>15424</v>
      </c>
      <c r="D211" s="28" t="s">
        <v>15445</v>
      </c>
      <c r="F211" s="6"/>
      <c r="N211" s="5"/>
      <c r="O211" s="45"/>
      <c r="R211" s="7"/>
      <c r="S211" s="7"/>
      <c r="T211" s="37"/>
      <c r="U211" s="7"/>
      <c r="V211" s="7"/>
      <c r="AC211" s="2" t="s">
        <v>9876</v>
      </c>
      <c r="AD211" s="6" t="s">
        <v>9877</v>
      </c>
      <c r="AE211" s="2" t="s">
        <v>15378</v>
      </c>
      <c r="AF211" s="2">
        <v>413712000</v>
      </c>
      <c r="AG211" s="5">
        <v>39.409999999999997</v>
      </c>
      <c r="AH211" s="6" t="b">
        <v>1</v>
      </c>
      <c r="AI211" s="6"/>
      <c r="AJ211" s="6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J211" s="5"/>
      <c r="IK211" s="5"/>
    </row>
    <row r="212" spans="2:245" ht="14.65" customHeight="1" x14ac:dyDescent="0.25">
      <c r="AC212" s="2" t="s">
        <v>416</v>
      </c>
      <c r="AD212" s="6" t="s">
        <v>417</v>
      </c>
      <c r="AE212" s="2" t="s">
        <v>15371</v>
      </c>
      <c r="AF212" s="2">
        <v>904126000</v>
      </c>
      <c r="AG212" s="5">
        <v>140.88999999999999</v>
      </c>
      <c r="AH212" s="2" t="b">
        <v>1</v>
      </c>
      <c r="AI212" s="6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  <c r="HF212" s="5"/>
      <c r="HG212" s="5"/>
      <c r="HH212" s="5"/>
      <c r="HI212" s="5"/>
      <c r="HJ212" s="5"/>
      <c r="HK212" s="5"/>
      <c r="HL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</row>
    <row r="213" spans="2:245" ht="14.65" customHeight="1" x14ac:dyDescent="0.25">
      <c r="B213" s="10" t="s">
        <v>15561</v>
      </c>
      <c r="M213" s="5"/>
      <c r="N213" s="5"/>
      <c r="O213" s="5"/>
      <c r="AC213" s="2" t="s">
        <v>14140</v>
      </c>
      <c r="AD213" s="6" t="s">
        <v>14141</v>
      </c>
      <c r="AE213" s="2" t="s">
        <v>15372</v>
      </c>
      <c r="AF213" s="2">
        <v>558552000</v>
      </c>
      <c r="AG213" s="2">
        <v>102.59</v>
      </c>
      <c r="AH213" s="2" t="b">
        <v>1</v>
      </c>
      <c r="AI213" s="6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</row>
    <row r="214" spans="2:245" ht="14.65" customHeight="1" x14ac:dyDescent="0.25">
      <c r="B214" s="10"/>
      <c r="M214" s="5"/>
      <c r="N214" s="5"/>
      <c r="O214" s="5"/>
      <c r="AC214" s="2" t="s">
        <v>11073</v>
      </c>
      <c r="AD214" s="6" t="s">
        <v>11074</v>
      </c>
      <c r="AE214" s="2" t="s">
        <v>5878</v>
      </c>
      <c r="AF214" s="2">
        <v>82894000</v>
      </c>
      <c r="AG214" s="2">
        <v>407.96</v>
      </c>
      <c r="AH214" s="2" t="b">
        <v>1</v>
      </c>
      <c r="AI214" s="6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K214" s="5"/>
    </row>
    <row r="215" spans="2:245" ht="14.65" customHeight="1" x14ac:dyDescent="0.25">
      <c r="B215" s="38" t="s">
        <v>15541</v>
      </c>
      <c r="C215" s="5"/>
      <c r="M215" s="5"/>
      <c r="N215" s="5"/>
      <c r="O215" s="5"/>
      <c r="AC215" s="2" t="s">
        <v>10914</v>
      </c>
      <c r="AD215" s="6" t="s">
        <v>10915</v>
      </c>
      <c r="AE215" s="2" t="s">
        <v>15375</v>
      </c>
      <c r="AF215" s="2">
        <v>75421000</v>
      </c>
      <c r="AG215" s="2">
        <v>228.33</v>
      </c>
      <c r="AH215" s="6" t="b">
        <v>1</v>
      </c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K215" s="5"/>
    </row>
    <row r="216" spans="2:245" ht="19.899999999999999" customHeight="1" thickBot="1" x14ac:dyDescent="0.3">
      <c r="B216" s="10"/>
      <c r="C216" s="9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 t="s">
        <v>10130</v>
      </c>
      <c r="AD216" t="s">
        <v>10131</v>
      </c>
      <c r="AE216" t="s">
        <v>15371</v>
      </c>
      <c r="AF216">
        <v>254962000</v>
      </c>
      <c r="AG216">
        <v>104.84</v>
      </c>
      <c r="AH216" t="b">
        <v>1</v>
      </c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  <c r="HF216" s="5"/>
      <c r="HG216" s="5"/>
      <c r="HH216" s="5"/>
      <c r="HI216" s="5"/>
      <c r="HJ216" s="5"/>
      <c r="HK216" s="5"/>
      <c r="HL216" s="5"/>
      <c r="HM216" s="5"/>
      <c r="HN216" s="5"/>
      <c r="HO216" s="5"/>
      <c r="HP216" s="5"/>
      <c r="HQ216" s="5"/>
      <c r="HR216" s="5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</row>
    <row r="217" spans="2:245" ht="15.75" thickBot="1" x14ac:dyDescent="0.3">
      <c r="B217" s="46" t="s">
        <v>15399</v>
      </c>
      <c r="C217" s="30" t="s">
        <v>15400</v>
      </c>
      <c r="D217" s="31" t="s">
        <v>15401</v>
      </c>
      <c r="E217" s="30" t="s">
        <v>15402</v>
      </c>
      <c r="G217" s="70" t="s">
        <v>15525</v>
      </c>
      <c r="H217" s="71"/>
      <c r="I217" s="71"/>
      <c r="J217" s="71"/>
      <c r="K217" s="71"/>
      <c r="L217" s="71"/>
      <c r="M217" s="71"/>
      <c r="N217" s="71"/>
      <c r="O217" s="71"/>
      <c r="P217" s="71"/>
      <c r="Q217" s="110"/>
      <c r="R217"/>
      <c r="S217"/>
      <c r="T217"/>
      <c r="U217"/>
      <c r="V217"/>
      <c r="W217"/>
      <c r="X217"/>
      <c r="Y217"/>
      <c r="Z217"/>
      <c r="AA217"/>
      <c r="AB217"/>
      <c r="AC217" t="s">
        <v>13046</v>
      </c>
      <c r="AD217" t="s">
        <v>13047</v>
      </c>
      <c r="AE217" t="s">
        <v>15368</v>
      </c>
      <c r="AF217">
        <v>158000000</v>
      </c>
      <c r="AG217">
        <v>202.2</v>
      </c>
      <c r="AH217" t="b">
        <v>1</v>
      </c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</row>
    <row r="218" spans="2:245" x14ac:dyDescent="0.25">
      <c r="B218" s="2"/>
      <c r="C218" s="2"/>
      <c r="D218" s="2"/>
      <c r="E218" s="2"/>
      <c r="I218" s="37"/>
      <c r="J218" s="37"/>
      <c r="K218" s="37"/>
      <c r="L218" s="7"/>
      <c r="M218" s="7"/>
      <c r="N218" s="7"/>
      <c r="O218" s="7"/>
      <c r="P218" s="7"/>
      <c r="Q218" s="7"/>
      <c r="R218" s="7"/>
      <c r="S218" s="37"/>
      <c r="T218" s="37"/>
      <c r="U218" s="37"/>
      <c r="V218" s="7"/>
      <c r="W218" s="7"/>
      <c r="X218" s="7"/>
      <c r="Y218" s="7"/>
      <c r="Z218" s="7"/>
      <c r="AA218" s="7"/>
      <c r="AB218" s="7"/>
      <c r="AC218" s="7" t="s">
        <v>11625</v>
      </c>
      <c r="AD218" s="2" t="s">
        <v>11626</v>
      </c>
      <c r="AE218" s="40" t="s">
        <v>5172</v>
      </c>
      <c r="AF218" s="2">
        <v>222747000</v>
      </c>
      <c r="AG218">
        <v>80.319999999999993</v>
      </c>
      <c r="AH218" t="b">
        <v>1</v>
      </c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  <c r="HF218" s="5"/>
      <c r="HG218" s="5"/>
      <c r="HH218" s="5"/>
      <c r="HI218" s="5"/>
      <c r="HJ218" s="5"/>
      <c r="HK218" s="5"/>
      <c r="HL218" s="5"/>
      <c r="HM218" s="5"/>
      <c r="HN218" s="5"/>
      <c r="HO218" s="5"/>
      <c r="HP218" s="5"/>
      <c r="HQ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I218" s="5"/>
      <c r="IJ218" s="5"/>
      <c r="IK218" s="5"/>
    </row>
    <row r="219" spans="2:245" ht="23.25" x14ac:dyDescent="0.25">
      <c r="B219" s="32" t="s">
        <v>15425</v>
      </c>
      <c r="C219" s="33">
        <v>6</v>
      </c>
      <c r="D219" s="34">
        <v>0</v>
      </c>
      <c r="E219" s="24">
        <v>0.2352996518580345</v>
      </c>
      <c r="F219" s="69"/>
      <c r="G219" s="62" t="s">
        <v>15564</v>
      </c>
      <c r="H219" s="63"/>
      <c r="I219" s="63"/>
      <c r="J219" s="63"/>
      <c r="K219" s="63"/>
      <c r="L219" s="63"/>
      <c r="M219" s="63"/>
      <c r="N219" s="63"/>
      <c r="O219" s="63"/>
      <c r="P219" s="63"/>
      <c r="Q219" s="64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 t="s">
        <v>10483</v>
      </c>
      <c r="AD219" s="2" t="s">
        <v>10484</v>
      </c>
      <c r="AE219" t="s">
        <v>15368</v>
      </c>
      <c r="AF219">
        <v>4137000000</v>
      </c>
      <c r="AG219">
        <v>26.43</v>
      </c>
      <c r="AH219" t="b">
        <v>1</v>
      </c>
      <c r="AI219"/>
      <c r="AJ219"/>
      <c r="AK219"/>
      <c r="AL219"/>
      <c r="AM219"/>
      <c r="AN219"/>
      <c r="AO219"/>
      <c r="AP219"/>
      <c r="AQ219"/>
      <c r="AS219"/>
      <c r="AT219"/>
      <c r="AU219"/>
      <c r="AV219"/>
      <c r="AW219"/>
      <c r="AX219"/>
      <c r="AY219"/>
      <c r="AZ219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  <c r="FU219" s="5"/>
      <c r="FV219" s="5"/>
      <c r="FW219" s="5"/>
      <c r="FX219" s="5"/>
      <c r="FY219" s="5"/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5"/>
      <c r="GK219" s="5"/>
      <c r="GL219" s="5"/>
      <c r="GM219" s="5"/>
      <c r="GN219" s="5"/>
      <c r="GO219" s="5"/>
      <c r="GP219" s="5"/>
      <c r="GQ219" s="5"/>
      <c r="GR219" s="5"/>
      <c r="GS219" s="5"/>
      <c r="GT219" s="5"/>
      <c r="GU219" s="5"/>
      <c r="GV219" s="5"/>
      <c r="GW219" s="5"/>
      <c r="GX219" s="5"/>
      <c r="GY219" s="5"/>
      <c r="GZ219" s="5"/>
      <c r="HA219" s="5"/>
      <c r="HB219" s="5"/>
      <c r="HC219" s="5"/>
      <c r="HD219" s="5"/>
      <c r="HE219" s="5"/>
      <c r="HF219" s="5"/>
      <c r="HG219" s="5"/>
      <c r="HH219" s="5"/>
      <c r="HI219" s="5"/>
      <c r="HJ219" s="5"/>
      <c r="HK219" s="5"/>
      <c r="HL219" s="5"/>
      <c r="HM219" s="5"/>
      <c r="HN219" s="5"/>
      <c r="HO219" s="5"/>
      <c r="HP219" s="5"/>
      <c r="HQ219" s="5"/>
      <c r="HR219" s="5"/>
      <c r="HS219" s="5"/>
      <c r="HT219" s="5"/>
      <c r="HU219" s="5"/>
      <c r="HV219" s="5"/>
      <c r="HW219" s="5"/>
      <c r="HX219" s="5"/>
      <c r="HY219" s="5"/>
      <c r="HZ219" s="5"/>
      <c r="IA219" s="5"/>
      <c r="IB219" s="5"/>
      <c r="IC219" s="5"/>
      <c r="ID219" s="5"/>
      <c r="IE219" s="5"/>
      <c r="IF219" s="5"/>
      <c r="IG219" s="5"/>
      <c r="IH219" s="5"/>
      <c r="II219" s="5"/>
      <c r="IJ219" s="5"/>
      <c r="IK219" s="5"/>
    </row>
    <row r="220" spans="2:245" ht="15.75" x14ac:dyDescent="0.25">
      <c r="B220" s="2"/>
      <c r="C220" s="2"/>
      <c r="D220" s="2"/>
      <c r="E220" s="2"/>
      <c r="F220" s="69"/>
      <c r="G220" s="54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 t="s">
        <v>11425</v>
      </c>
      <c r="AD220" s="2" t="s">
        <v>11426</v>
      </c>
      <c r="AE220" s="2" t="s">
        <v>15368</v>
      </c>
      <c r="AF220">
        <v>280925000</v>
      </c>
      <c r="AG220">
        <v>389.22</v>
      </c>
      <c r="AH220" t="b">
        <v>1</v>
      </c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5"/>
      <c r="HA220" s="5"/>
      <c r="HB220" s="5"/>
      <c r="HC220" s="5"/>
      <c r="HD220" s="5"/>
      <c r="HE220" s="5"/>
      <c r="HF220" s="5"/>
      <c r="HG220" s="5"/>
      <c r="HH220" s="5"/>
      <c r="HI220" s="5"/>
      <c r="HJ220" s="5"/>
      <c r="HK220" s="5"/>
      <c r="HL220" s="5"/>
      <c r="HM220" s="5"/>
      <c r="HN220" s="5"/>
      <c r="HO220" s="5"/>
      <c r="HP220" s="5"/>
      <c r="HQ220" s="5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</row>
    <row r="221" spans="2:245" ht="23.25" x14ac:dyDescent="0.25">
      <c r="B221" s="35">
        <v>101</v>
      </c>
      <c r="C221" s="33">
        <v>6</v>
      </c>
      <c r="D221" s="34">
        <v>9</v>
      </c>
      <c r="E221" s="24" cm="1">
        <f t="array" ref="E221:E240">_xlfn.BYROW(G221:G240, _xlfn.LAMBDA(_xlpm.row, AVERAGE(((_xlfn.XLOOKUP(_xlfn.TEXTSPLIT(_xlpm.row,";"),tblStocks2023[Ticker], tblStocks2023[Price ($)],,0,1) + _xlfn.XLOOKUP(_xlfn.TEXTSPLIT(_xlpm.row,";"),tblDividends2023[Ticker], tblDividends2023[Dividends ($)],0,0,1) - _xlfn.XLOOKUP(_xlfn.TEXTSPLIT(_xlpm.row,";"),tblStocks2022[Ticker], tblStocks2022[Price ($)],,0,1)) / _xlfn.XLOOKUP(_xlfn.TEXTSPLIT(_xlpm.row,";"),tblStocks2022[Ticker], tblStocks2022[Price ($)],,0,1) ))))</f>
        <v>9.4523267116929044E-2</v>
      </c>
      <c r="F221" s="69"/>
      <c r="G221" s="62" t="s">
        <v>15451</v>
      </c>
      <c r="H221" s="63"/>
      <c r="I221" s="63"/>
      <c r="J221" s="63"/>
      <c r="K221" s="63"/>
      <c r="L221" s="63"/>
      <c r="M221" s="63"/>
      <c r="N221" s="63"/>
      <c r="O221" s="63"/>
      <c r="P221" s="63"/>
      <c r="Q221" s="64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 t="s">
        <v>2912</v>
      </c>
      <c r="AD221" s="2" t="s">
        <v>2913</v>
      </c>
      <c r="AE221" s="2" t="s">
        <v>14201</v>
      </c>
      <c r="AF221">
        <v>611410000</v>
      </c>
      <c r="AG221">
        <v>29.64</v>
      </c>
      <c r="AH221" t="b">
        <v>1</v>
      </c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</row>
    <row r="222" spans="2:245" ht="23.25" x14ac:dyDescent="0.25">
      <c r="B222" s="35">
        <f>B221+1</f>
        <v>102</v>
      </c>
      <c r="C222" s="33">
        <v>6</v>
      </c>
      <c r="D222" s="34">
        <v>9</v>
      </c>
      <c r="E222" s="24">
        <v>0.23979342100626547</v>
      </c>
      <c r="F222" s="69"/>
      <c r="G222" s="62" t="s">
        <v>15452</v>
      </c>
      <c r="H222" s="63"/>
      <c r="I222" s="63"/>
      <c r="J222" s="63"/>
      <c r="K222" s="63"/>
      <c r="L222" s="63"/>
      <c r="M222" s="63"/>
      <c r="N222" s="63"/>
      <c r="O222" s="63"/>
      <c r="P222" s="63"/>
      <c r="Q222" s="64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 t="s">
        <v>10359</v>
      </c>
      <c r="AD222" s="2" t="s">
        <v>10360</v>
      </c>
      <c r="AE222" s="2" t="s">
        <v>15371</v>
      </c>
      <c r="AF222">
        <v>388525000</v>
      </c>
      <c r="AG222">
        <v>33.31</v>
      </c>
      <c r="AH222" t="b">
        <v>1</v>
      </c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  <c r="HF222" s="5"/>
      <c r="HG222" s="5"/>
      <c r="HH222" s="5"/>
      <c r="HI222" s="5"/>
      <c r="HJ222" s="5"/>
      <c r="HK222" s="5"/>
      <c r="HL222" s="5"/>
      <c r="HM222" s="5"/>
      <c r="HN222" s="5"/>
      <c r="HO222" s="5"/>
      <c r="HP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5"/>
      <c r="II222" s="5"/>
      <c r="IJ222" s="5"/>
      <c r="IK222" s="5"/>
    </row>
    <row r="223" spans="2:245" ht="23.25" x14ac:dyDescent="0.25">
      <c r="B223" s="35">
        <f>B222+1</f>
        <v>103</v>
      </c>
      <c r="C223" s="33">
        <v>6</v>
      </c>
      <c r="D223" s="34">
        <v>9</v>
      </c>
      <c r="E223" s="24">
        <v>0.11907405586785177</v>
      </c>
      <c r="F223" s="69"/>
      <c r="G223" s="62" t="s">
        <v>15453</v>
      </c>
      <c r="H223" s="63"/>
      <c r="I223" s="63"/>
      <c r="J223" s="63"/>
      <c r="K223" s="63"/>
      <c r="L223" s="63"/>
      <c r="M223" s="63"/>
      <c r="N223" s="63"/>
      <c r="O223" s="63"/>
      <c r="P223" s="63"/>
      <c r="Q223" s="64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 t="s">
        <v>1124</v>
      </c>
      <c r="AD223" s="2" t="s">
        <v>1125</v>
      </c>
      <c r="AE223" s="2" t="s">
        <v>9954</v>
      </c>
      <c r="AF223">
        <v>185740000</v>
      </c>
      <c r="AG223">
        <v>204.89</v>
      </c>
      <c r="AH223" t="b">
        <v>1</v>
      </c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5"/>
      <c r="II223" s="5"/>
      <c r="IJ223" s="5"/>
      <c r="IK223" s="5"/>
    </row>
    <row r="224" spans="2:245" ht="23.25" x14ac:dyDescent="0.25">
      <c r="B224" s="35">
        <f t="shared" ref="B224:B240" si="7">B223+1</f>
        <v>104</v>
      </c>
      <c r="C224" s="33">
        <v>6</v>
      </c>
      <c r="D224" s="34">
        <v>9</v>
      </c>
      <c r="E224" s="24">
        <v>0.15475872131536295</v>
      </c>
      <c r="F224" s="69"/>
      <c r="G224" s="62" t="s">
        <v>15454</v>
      </c>
      <c r="H224" s="63"/>
      <c r="I224" s="63"/>
      <c r="J224" s="63"/>
      <c r="K224" s="63"/>
      <c r="L224" s="63"/>
      <c r="M224" s="63"/>
      <c r="N224" s="63"/>
      <c r="O224" s="63"/>
      <c r="P224" s="63"/>
      <c r="Q224" s="64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 t="s">
        <v>3013</v>
      </c>
      <c r="AD224" s="2" t="s">
        <v>3014</v>
      </c>
      <c r="AE224" s="2" t="s">
        <v>9954</v>
      </c>
      <c r="AF224">
        <v>404926000</v>
      </c>
      <c r="AG224">
        <v>52.25</v>
      </c>
      <c r="AH224" t="b">
        <v>1</v>
      </c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A224" s="5"/>
      <c r="EB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5"/>
      <c r="FK224" s="5"/>
      <c r="FL224" s="5"/>
      <c r="FM224" s="5"/>
      <c r="FN224" s="5"/>
      <c r="FO224" s="5"/>
      <c r="FP224" s="5"/>
      <c r="FQ224" s="5"/>
      <c r="FR224" s="5"/>
      <c r="FS224" s="5"/>
      <c r="FT224" s="5"/>
      <c r="FU224" s="5"/>
      <c r="FV224" s="5"/>
      <c r="FW224" s="5"/>
      <c r="FX224" s="5"/>
      <c r="FY224" s="5"/>
      <c r="FZ224" s="5"/>
      <c r="GA224" s="5"/>
      <c r="GB224" s="5"/>
      <c r="GC224" s="5"/>
      <c r="GD224" s="5"/>
      <c r="GE224" s="5"/>
      <c r="GF224" s="5"/>
      <c r="GG224" s="5"/>
      <c r="GH224" s="5"/>
      <c r="GI224" s="5"/>
      <c r="GJ224" s="5"/>
      <c r="GK224" s="5"/>
      <c r="GL224" s="5"/>
      <c r="GM224" s="5"/>
      <c r="GN224" s="5"/>
      <c r="GO224" s="5"/>
      <c r="GP224" s="5"/>
      <c r="GQ224" s="5"/>
      <c r="GR224" s="5"/>
      <c r="GS224" s="5"/>
      <c r="GT224" s="5"/>
      <c r="GU224" s="5"/>
      <c r="GV224" s="5"/>
      <c r="GW224" s="5"/>
      <c r="GX224" s="5"/>
      <c r="GY224" s="5"/>
      <c r="GZ224" s="5"/>
      <c r="HA224" s="5"/>
      <c r="HB224" s="5"/>
      <c r="HC224" s="5"/>
      <c r="HD224" s="5"/>
      <c r="HE224" s="5"/>
      <c r="HF224" s="5"/>
      <c r="HG224" s="5"/>
      <c r="HH224" s="5"/>
      <c r="HI224" s="5"/>
      <c r="HJ224" s="5"/>
      <c r="HK224" s="5"/>
      <c r="HL224" s="5"/>
      <c r="HM224" s="5"/>
      <c r="HN224" s="5"/>
      <c r="HO224" s="5"/>
      <c r="HP224" s="5"/>
      <c r="HQ224" s="5"/>
      <c r="HR224" s="5"/>
      <c r="HS224" s="5"/>
      <c r="HT224" s="5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5"/>
      <c r="IG224" s="5"/>
      <c r="IH224" s="5"/>
      <c r="II224" s="5"/>
      <c r="IJ224" s="5"/>
      <c r="IK224" s="5"/>
    </row>
    <row r="225" spans="2:245" ht="23.25" x14ac:dyDescent="0.25">
      <c r="B225" s="35">
        <f t="shared" si="7"/>
        <v>105</v>
      </c>
      <c r="C225" s="33">
        <v>6</v>
      </c>
      <c r="D225" s="34">
        <v>9</v>
      </c>
      <c r="E225" s="24">
        <v>0.12205270668326776</v>
      </c>
      <c r="F225" s="69"/>
      <c r="G225" s="62" t="s">
        <v>15455</v>
      </c>
      <c r="H225" s="63"/>
      <c r="I225" s="63"/>
      <c r="J225" s="63"/>
      <c r="K225" s="63"/>
      <c r="L225" s="63"/>
      <c r="M225" s="63"/>
      <c r="N225" s="63"/>
      <c r="O225" s="63"/>
      <c r="P225" s="63"/>
      <c r="Q225" s="64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 t="s">
        <v>12051</v>
      </c>
      <c r="AD225" s="2" t="s">
        <v>12052</v>
      </c>
      <c r="AE225" s="2" t="s">
        <v>2622</v>
      </c>
      <c r="AF225">
        <v>290714000</v>
      </c>
      <c r="AG225">
        <v>49.85</v>
      </c>
      <c r="AH225" t="b">
        <v>1</v>
      </c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  <c r="HF225" s="5"/>
      <c r="HG225" s="5"/>
      <c r="HH225" s="5"/>
      <c r="HI225" s="5"/>
      <c r="HJ225" s="5"/>
      <c r="HK225" s="5"/>
      <c r="HL225" s="5"/>
      <c r="HM225" s="5"/>
      <c r="HN225" s="5"/>
      <c r="HO225" s="5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</row>
    <row r="226" spans="2:245" ht="23.25" x14ac:dyDescent="0.25">
      <c r="B226" s="35">
        <f t="shared" si="7"/>
        <v>106</v>
      </c>
      <c r="C226" s="33">
        <v>6</v>
      </c>
      <c r="D226" s="34">
        <v>9</v>
      </c>
      <c r="E226" s="24">
        <v>0.16900899135531211</v>
      </c>
      <c r="F226" s="69"/>
      <c r="G226" s="62" t="s">
        <v>15456</v>
      </c>
      <c r="H226" s="63"/>
      <c r="I226" s="63"/>
      <c r="J226" s="63"/>
      <c r="K226" s="63"/>
      <c r="L226" s="63"/>
      <c r="M226" s="63"/>
      <c r="N226" s="63"/>
      <c r="O226" s="63"/>
      <c r="P226" s="63"/>
      <c r="Q226" s="64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 t="s">
        <v>13009</v>
      </c>
      <c r="AD226" s="2" t="s">
        <v>13010</v>
      </c>
      <c r="AE226" s="2" t="s">
        <v>15368</v>
      </c>
      <c r="AF226">
        <v>350034000</v>
      </c>
      <c r="AG226">
        <v>265.35000000000002</v>
      </c>
      <c r="AH226" t="b">
        <v>1</v>
      </c>
      <c r="AI226"/>
      <c r="AJ226"/>
      <c r="AK226"/>
      <c r="AL226"/>
      <c r="AM226"/>
      <c r="AN226"/>
      <c r="AO226"/>
      <c r="AP226" s="1"/>
      <c r="AQ226"/>
      <c r="AR226"/>
      <c r="AS226"/>
      <c r="AT226"/>
      <c r="AU226"/>
      <c r="AV226"/>
      <c r="AW226"/>
      <c r="AX226"/>
      <c r="AY226"/>
      <c r="AZ226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  <c r="HF226" s="5"/>
      <c r="HG226" s="5"/>
      <c r="HH226" s="5"/>
      <c r="HI226" s="5"/>
      <c r="HJ226" s="5"/>
      <c r="HK226" s="5"/>
      <c r="HL226" s="5"/>
      <c r="HM226" s="5"/>
      <c r="HN226" s="5"/>
      <c r="HO226" s="5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</row>
    <row r="227" spans="2:245" ht="23.25" x14ac:dyDescent="0.25">
      <c r="B227" s="35">
        <f t="shared" si="7"/>
        <v>107</v>
      </c>
      <c r="C227" s="33">
        <v>6</v>
      </c>
      <c r="D227" s="34">
        <v>9</v>
      </c>
      <c r="E227" s="24">
        <v>0.22886145323174709</v>
      </c>
      <c r="F227" s="69"/>
      <c r="G227" s="62" t="s">
        <v>15457</v>
      </c>
      <c r="H227" s="63"/>
      <c r="I227" s="63"/>
      <c r="J227" s="63"/>
      <c r="K227" s="63"/>
      <c r="L227" s="63"/>
      <c r="M227" s="63"/>
      <c r="N227" s="63"/>
      <c r="O227" s="63"/>
      <c r="P227" s="63"/>
      <c r="Q227" s="64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 t="s">
        <v>11573</v>
      </c>
      <c r="AD227" s="2" t="s">
        <v>11574</v>
      </c>
      <c r="AE227" s="2" t="s">
        <v>15381</v>
      </c>
      <c r="AF227">
        <v>79024000</v>
      </c>
      <c r="AG227">
        <v>336.14</v>
      </c>
      <c r="AH227" t="b">
        <v>1</v>
      </c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</row>
    <row r="228" spans="2:245" ht="23.25" x14ac:dyDescent="0.25">
      <c r="B228" s="35">
        <f t="shared" si="7"/>
        <v>108</v>
      </c>
      <c r="C228" s="33">
        <v>6</v>
      </c>
      <c r="D228" s="34">
        <v>9</v>
      </c>
      <c r="E228" s="24">
        <v>0.33312056005260521</v>
      </c>
      <c r="F228" s="69"/>
      <c r="G228" s="62" t="s">
        <v>15458</v>
      </c>
      <c r="H228" s="63"/>
      <c r="I228" s="63"/>
      <c r="J228" s="63"/>
      <c r="K228" s="63"/>
      <c r="L228" s="63"/>
      <c r="M228" s="63"/>
      <c r="N228" s="63"/>
      <c r="O228" s="63"/>
      <c r="P228" s="63"/>
      <c r="Q228" s="64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 t="s">
        <v>10417</v>
      </c>
      <c r="AD228" s="2" t="s">
        <v>10418</v>
      </c>
      <c r="AE228" s="2" t="s">
        <v>15375</v>
      </c>
      <c r="AF228">
        <v>307186000</v>
      </c>
      <c r="AG228">
        <v>220.3</v>
      </c>
      <c r="AH228" t="b">
        <v>1</v>
      </c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5"/>
      <c r="FL228" s="5"/>
      <c r="FM228" s="5"/>
      <c r="FN228" s="5"/>
      <c r="FO228" s="5"/>
      <c r="FP228" s="5"/>
      <c r="FQ228" s="5"/>
      <c r="FR228" s="5"/>
      <c r="FS228" s="5"/>
      <c r="FT228" s="5"/>
      <c r="FU228" s="5"/>
      <c r="FV228" s="5"/>
      <c r="FW228" s="5"/>
      <c r="FX228" s="5"/>
      <c r="FY228" s="5"/>
      <c r="FZ228" s="5"/>
      <c r="GA228" s="5"/>
      <c r="GB228" s="5"/>
      <c r="GC228" s="5"/>
      <c r="GD228" s="5"/>
      <c r="GE228" s="5"/>
      <c r="GF228" s="5"/>
      <c r="GG228" s="5"/>
      <c r="GH228" s="5"/>
      <c r="GI228" s="5"/>
      <c r="GJ228" s="5"/>
      <c r="GK228" s="5"/>
      <c r="GL228" s="5"/>
      <c r="GM228" s="5"/>
      <c r="GN228" s="5"/>
      <c r="GO228" s="5"/>
      <c r="GP228" s="5"/>
      <c r="GQ228" s="5"/>
      <c r="GR228" s="5"/>
      <c r="GS228" s="5"/>
      <c r="GT228" s="5"/>
      <c r="GU228" s="5"/>
      <c r="GV228" s="5"/>
      <c r="GW228" s="5"/>
      <c r="GX228" s="5"/>
      <c r="GY228" s="5"/>
      <c r="GZ228" s="5"/>
      <c r="HA228" s="5"/>
      <c r="HB228" s="5"/>
      <c r="HC228" s="5"/>
      <c r="HD228" s="5"/>
      <c r="HE228" s="5"/>
      <c r="HF228" s="5"/>
      <c r="HG228" s="5"/>
      <c r="HH228" s="5"/>
      <c r="HI228" s="5"/>
      <c r="HJ228" s="5"/>
      <c r="HK228" s="5"/>
      <c r="HL228" s="5"/>
      <c r="HM228" s="5"/>
      <c r="HN228" s="5"/>
      <c r="HO228" s="5"/>
      <c r="HP228" s="5"/>
      <c r="HQ228" s="5"/>
      <c r="HR228" s="5"/>
      <c r="HS228" s="5"/>
      <c r="HT228" s="5"/>
      <c r="HU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G228" s="5"/>
      <c r="IH228" s="5"/>
      <c r="II228" s="5"/>
      <c r="IJ228" s="5"/>
      <c r="IK228" s="5"/>
    </row>
    <row r="229" spans="2:245" ht="23.25" x14ac:dyDescent="0.25">
      <c r="B229" s="35">
        <f t="shared" si="7"/>
        <v>109</v>
      </c>
      <c r="C229" s="33">
        <v>6</v>
      </c>
      <c r="D229" s="34">
        <v>9</v>
      </c>
      <c r="E229" s="24">
        <v>0.23565014837192705</v>
      </c>
      <c r="F229" s="69"/>
      <c r="G229" s="62" t="s">
        <v>15459</v>
      </c>
      <c r="H229" s="63"/>
      <c r="I229" s="63"/>
      <c r="J229" s="63"/>
      <c r="K229" s="63"/>
      <c r="L229" s="63"/>
      <c r="M229" s="63"/>
      <c r="N229" s="63"/>
      <c r="O229" s="63"/>
      <c r="P229" s="63"/>
      <c r="Q229" s="64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 t="s">
        <v>10339</v>
      </c>
      <c r="AD229" s="2" t="s">
        <v>10340</v>
      </c>
      <c r="AE229" s="2" t="s">
        <v>14201</v>
      </c>
      <c r="AF229">
        <v>126611000</v>
      </c>
      <c r="AG229">
        <v>120.07</v>
      </c>
      <c r="AH229" t="b">
        <v>1</v>
      </c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FX229" s="5"/>
      <c r="FY229" s="5"/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  <c r="HF229" s="5"/>
      <c r="HG229" s="5"/>
      <c r="HH229" s="5"/>
      <c r="HI229" s="5"/>
      <c r="HJ229" s="5"/>
      <c r="HK229" s="5"/>
      <c r="HL229" s="5"/>
      <c r="HM229" s="5"/>
      <c r="HN229" s="5"/>
      <c r="HO229" s="5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5"/>
      <c r="II229" s="5"/>
      <c r="IJ229" s="5"/>
      <c r="IK229" s="5"/>
    </row>
    <row r="230" spans="2:245" ht="23.25" x14ac:dyDescent="0.25">
      <c r="B230" s="35">
        <f t="shared" si="7"/>
        <v>110</v>
      </c>
      <c r="C230" s="33">
        <v>6</v>
      </c>
      <c r="D230" s="34">
        <v>9</v>
      </c>
      <c r="E230" s="24">
        <v>9.8572890287298515E-2</v>
      </c>
      <c r="F230" s="69"/>
      <c r="G230" s="62" t="s">
        <v>15460</v>
      </c>
      <c r="H230" s="63"/>
      <c r="I230" s="63"/>
      <c r="J230" s="63"/>
      <c r="K230" s="63"/>
      <c r="L230" s="63"/>
      <c r="M230" s="63"/>
      <c r="N230" s="63"/>
      <c r="O230" s="63"/>
      <c r="P230" s="63"/>
      <c r="Q230" s="64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 t="s">
        <v>10166</v>
      </c>
      <c r="AD230" s="2" t="s">
        <v>10167</v>
      </c>
      <c r="AE230" s="2" t="s">
        <v>1296</v>
      </c>
      <c r="AF230">
        <v>103743000</v>
      </c>
      <c r="AG230">
        <v>174.36</v>
      </c>
      <c r="AH230" t="b">
        <v>1</v>
      </c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5"/>
      <c r="FL230" s="5"/>
      <c r="FM230" s="5"/>
      <c r="FN230" s="5"/>
      <c r="FO230" s="5"/>
      <c r="FP230" s="5"/>
      <c r="FQ230" s="5"/>
      <c r="FR230" s="5"/>
      <c r="FS230" s="5"/>
      <c r="FT230" s="5"/>
      <c r="FU230" s="5"/>
      <c r="FV230" s="5"/>
      <c r="FW230" s="5"/>
      <c r="FX230" s="5"/>
      <c r="FY230" s="5"/>
      <c r="FZ230" s="5"/>
      <c r="GA230" s="5"/>
      <c r="GB230" s="5"/>
      <c r="GC230" s="5"/>
      <c r="GD230" s="5"/>
      <c r="GE230" s="5"/>
      <c r="GF230" s="5"/>
      <c r="GG230" s="5"/>
      <c r="GH230" s="5"/>
      <c r="GI230" s="5"/>
      <c r="GJ230" s="5"/>
      <c r="GK230" s="5"/>
      <c r="GL230" s="5"/>
      <c r="GM230" s="5"/>
      <c r="GN230" s="5"/>
      <c r="GO230" s="5"/>
      <c r="GP230" s="5"/>
      <c r="GQ230" s="5"/>
      <c r="GR230" s="5"/>
      <c r="GS230" s="5"/>
      <c r="GT230" s="5"/>
      <c r="GU230" s="5"/>
      <c r="GV230" s="5"/>
      <c r="GW230" s="5"/>
      <c r="GX230" s="5"/>
      <c r="GY230" s="5"/>
      <c r="GZ230" s="5"/>
      <c r="HA230" s="5"/>
      <c r="HB230" s="5"/>
      <c r="HC230" s="5"/>
      <c r="HD230" s="5"/>
      <c r="HE230" s="5"/>
      <c r="HF230" s="5"/>
      <c r="HG230" s="5"/>
      <c r="HH230" s="5"/>
      <c r="HI230" s="5"/>
      <c r="HJ230" s="5"/>
      <c r="HK230" s="5"/>
      <c r="HL230" s="5"/>
      <c r="HM230" s="5"/>
      <c r="HN230" s="5"/>
      <c r="HO230" s="5"/>
      <c r="HP230" s="5"/>
      <c r="HQ230" s="5"/>
      <c r="HR230" s="5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5"/>
      <c r="II230" s="5"/>
      <c r="IJ230" s="5"/>
      <c r="IK230" s="5"/>
    </row>
    <row r="231" spans="2:245" s="2" customFormat="1" ht="23.25" x14ac:dyDescent="0.25">
      <c r="B231" s="35">
        <f t="shared" si="7"/>
        <v>111</v>
      </c>
      <c r="C231" s="33">
        <v>6</v>
      </c>
      <c r="D231" s="34">
        <v>9</v>
      </c>
      <c r="E231" s="24">
        <v>4.3912708122194485E-2</v>
      </c>
      <c r="F231" s="69"/>
      <c r="G231" s="62" t="s">
        <v>15461</v>
      </c>
      <c r="H231" s="63"/>
      <c r="I231" s="63"/>
      <c r="J231" s="63"/>
      <c r="K231" s="63"/>
      <c r="L231" s="63"/>
      <c r="M231" s="63"/>
      <c r="N231" s="63"/>
      <c r="O231" s="63"/>
      <c r="P231" s="63"/>
      <c r="Q231" s="64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 t="s">
        <v>10206</v>
      </c>
      <c r="AD231" s="2" t="s">
        <v>10207</v>
      </c>
      <c r="AE231" s="2" t="s">
        <v>15382</v>
      </c>
      <c r="AF231">
        <v>686704000</v>
      </c>
      <c r="AG231">
        <v>64</v>
      </c>
      <c r="AH231" t="b">
        <v>1</v>
      </c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 s="5"/>
      <c r="BB231" s="5"/>
      <c r="BC231" s="5"/>
      <c r="BH231" s="5"/>
      <c r="BI231" s="5"/>
    </row>
    <row r="232" spans="2:245" s="2" customFormat="1" ht="23.25" x14ac:dyDescent="0.25">
      <c r="B232" s="35">
        <f t="shared" si="7"/>
        <v>112</v>
      </c>
      <c r="C232" s="33">
        <v>6</v>
      </c>
      <c r="D232" s="34">
        <v>9</v>
      </c>
      <c r="E232" s="24">
        <v>0.18232946879455048</v>
      </c>
      <c r="F232" s="69"/>
      <c r="G232" s="62" t="s">
        <v>15462</v>
      </c>
      <c r="H232" s="63"/>
      <c r="I232" s="63"/>
      <c r="J232" s="63"/>
      <c r="K232" s="63"/>
      <c r="L232" s="63"/>
      <c r="M232" s="63"/>
      <c r="N232" s="63"/>
      <c r="O232" s="63"/>
      <c r="P232" s="63"/>
      <c r="Q232" s="64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 t="s">
        <v>13106</v>
      </c>
      <c r="AD232" s="2" t="s">
        <v>13107</v>
      </c>
      <c r="AE232" s="2" t="s">
        <v>1114</v>
      </c>
      <c r="AF232">
        <v>72984000</v>
      </c>
      <c r="AG232">
        <v>175.56</v>
      </c>
      <c r="AH232" t="b">
        <v>1</v>
      </c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 s="5"/>
      <c r="BB232" s="5"/>
      <c r="BC232" s="5"/>
      <c r="BH232" s="5"/>
      <c r="BI232" s="5"/>
    </row>
    <row r="233" spans="2:245" s="2" customFormat="1" ht="23.25" x14ac:dyDescent="0.25">
      <c r="B233" s="35">
        <f t="shared" si="7"/>
        <v>113</v>
      </c>
      <c r="C233" s="33">
        <v>6</v>
      </c>
      <c r="D233" s="34">
        <v>9</v>
      </c>
      <c r="E233" s="24">
        <v>0.1583138934835332</v>
      </c>
      <c r="F233" s="69"/>
      <c r="G233" s="62" t="s">
        <v>15463</v>
      </c>
      <c r="H233" s="63"/>
      <c r="I233" s="63"/>
      <c r="J233" s="63"/>
      <c r="K233" s="63"/>
      <c r="L233" s="63"/>
      <c r="M233" s="63"/>
      <c r="N233" s="63"/>
      <c r="O233" s="63"/>
      <c r="P233" s="63"/>
      <c r="Q233" s="64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 t="s">
        <v>8023</v>
      </c>
      <c r="AD233" s="2" t="s">
        <v>8024</v>
      </c>
      <c r="AE233" s="2" t="s">
        <v>15365</v>
      </c>
      <c r="AF233">
        <v>2614484000</v>
      </c>
      <c r="AG233">
        <v>176.65</v>
      </c>
      <c r="AH233" t="b">
        <v>1</v>
      </c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 s="5"/>
      <c r="BB233" s="5"/>
      <c r="BC233" s="5"/>
      <c r="BH233" s="5"/>
      <c r="BI233" s="5"/>
    </row>
    <row r="234" spans="2:245" s="2" customFormat="1" ht="23.25" x14ac:dyDescent="0.25">
      <c r="B234" s="35">
        <f t="shared" si="7"/>
        <v>114</v>
      </c>
      <c r="C234" s="33">
        <v>6</v>
      </c>
      <c r="D234" s="34">
        <v>9</v>
      </c>
      <c r="E234" s="24">
        <v>0.24687550228599769</v>
      </c>
      <c r="F234" s="69"/>
      <c r="G234" s="62" t="s">
        <v>15464</v>
      </c>
      <c r="H234" s="63"/>
      <c r="I234" s="63"/>
      <c r="J234" s="63"/>
      <c r="K234" s="63"/>
      <c r="L234" s="63"/>
      <c r="M234" s="63"/>
      <c r="N234" s="63"/>
      <c r="O234" s="63"/>
      <c r="P234" s="63"/>
      <c r="Q234" s="64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 t="s">
        <v>12759</v>
      </c>
      <c r="AD234" s="2" t="s">
        <v>12760</v>
      </c>
      <c r="AE234" s="2" t="s">
        <v>15368</v>
      </c>
      <c r="AF234">
        <v>324556000</v>
      </c>
      <c r="AG234">
        <v>31.96</v>
      </c>
      <c r="AH234" t="b">
        <v>1</v>
      </c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 s="5"/>
      <c r="BB234" s="5"/>
      <c r="BC234" s="5"/>
      <c r="BH234" s="5"/>
      <c r="BI234" s="5"/>
    </row>
    <row r="235" spans="2:245" s="2" customFormat="1" ht="23.25" x14ac:dyDescent="0.25">
      <c r="B235" s="35">
        <f t="shared" si="7"/>
        <v>115</v>
      </c>
      <c r="C235" s="33">
        <v>6</v>
      </c>
      <c r="D235" s="34">
        <v>9</v>
      </c>
      <c r="E235" s="24">
        <v>0.17462855178067629</v>
      </c>
      <c r="F235" s="69"/>
      <c r="G235" s="62" t="s">
        <v>15465</v>
      </c>
      <c r="H235" s="63"/>
      <c r="I235" s="63"/>
      <c r="J235" s="63"/>
      <c r="K235" s="63"/>
      <c r="L235" s="63"/>
      <c r="M235" s="63"/>
      <c r="N235" s="63"/>
      <c r="O235" s="63"/>
      <c r="P235" s="63"/>
      <c r="Q235" s="64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 t="s">
        <v>10257</v>
      </c>
      <c r="AD235" s="2" t="s">
        <v>10258</v>
      </c>
      <c r="AE235" s="2" t="s">
        <v>15371</v>
      </c>
      <c r="AF235">
        <v>2933205000</v>
      </c>
      <c r="AG235">
        <v>134.1</v>
      </c>
      <c r="AH235" t="b">
        <v>1</v>
      </c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 s="5"/>
      <c r="BB235" s="5"/>
      <c r="BC235" s="5"/>
      <c r="BH235" s="5"/>
      <c r="BI235" s="5"/>
    </row>
    <row r="236" spans="2:245" s="2" customFormat="1" ht="23.25" x14ac:dyDescent="0.25">
      <c r="B236" s="35">
        <f t="shared" si="7"/>
        <v>116</v>
      </c>
      <c r="C236" s="33">
        <v>6</v>
      </c>
      <c r="D236" s="34">
        <v>9</v>
      </c>
      <c r="E236" s="24">
        <v>5.674582615476096E-2</v>
      </c>
      <c r="F236" s="69"/>
      <c r="G236" s="62" t="s">
        <v>15466</v>
      </c>
      <c r="H236" s="63"/>
      <c r="I236" s="63"/>
      <c r="J236" s="63"/>
      <c r="K236" s="63"/>
      <c r="L236" s="63"/>
      <c r="M236" s="63"/>
      <c r="N236" s="63"/>
      <c r="O236" s="63"/>
      <c r="P236" s="63"/>
      <c r="Q236" s="64"/>
      <c r="R236" s="53"/>
      <c r="S236" s="53"/>
      <c r="T236" s="53"/>
      <c r="U236" s="53"/>
      <c r="V236" s="53"/>
      <c r="W236" s="53"/>
      <c r="X236" s="53"/>
      <c r="Y236" s="53"/>
      <c r="Z236" s="53"/>
      <c r="AA236" s="53"/>
      <c r="AB236" s="53"/>
      <c r="AC236" s="53" t="s">
        <v>9920</v>
      </c>
      <c r="AD236" s="2" t="s">
        <v>9921</v>
      </c>
      <c r="AE236" s="2" t="s">
        <v>15375</v>
      </c>
      <c r="AF236">
        <v>341281000</v>
      </c>
      <c r="AG236">
        <v>66.98</v>
      </c>
      <c r="AH236" t="b">
        <v>1</v>
      </c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 s="5"/>
      <c r="BB236" s="5"/>
      <c r="BC236" s="5"/>
      <c r="BH236" s="5"/>
      <c r="BI236" s="5"/>
    </row>
    <row r="237" spans="2:245" s="2" customFormat="1" ht="23.25" x14ac:dyDescent="0.25">
      <c r="B237" s="35">
        <f t="shared" si="7"/>
        <v>117</v>
      </c>
      <c r="C237" s="33">
        <v>6</v>
      </c>
      <c r="D237" s="34">
        <v>9</v>
      </c>
      <c r="E237" s="24">
        <v>0.16736995369397728</v>
      </c>
      <c r="F237" s="69"/>
      <c r="G237" s="62" t="s">
        <v>15467</v>
      </c>
      <c r="H237" s="63"/>
      <c r="I237" s="63"/>
      <c r="J237" s="63"/>
      <c r="K237" s="63"/>
      <c r="L237" s="63"/>
      <c r="M237" s="63"/>
      <c r="N237" s="63"/>
      <c r="O237" s="63"/>
      <c r="P237" s="63"/>
      <c r="Q237" s="64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 t="s">
        <v>3943</v>
      </c>
      <c r="AD237" s="2" t="s">
        <v>3944</v>
      </c>
      <c r="AE237" s="2" t="s">
        <v>14252</v>
      </c>
      <c r="AF237">
        <v>1408394000</v>
      </c>
      <c r="AG237">
        <v>35.659999999999997</v>
      </c>
      <c r="AH237" t="b">
        <v>1</v>
      </c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 s="5"/>
      <c r="BB237" s="5"/>
      <c r="BC237" s="5"/>
      <c r="BH237" s="5"/>
      <c r="BI237" s="5"/>
    </row>
    <row r="238" spans="2:245" s="2" customFormat="1" ht="23.25" x14ac:dyDescent="0.25">
      <c r="B238" s="35">
        <f t="shared" si="7"/>
        <v>118</v>
      </c>
      <c r="C238" s="33">
        <v>6</v>
      </c>
      <c r="D238" s="34">
        <v>9</v>
      </c>
      <c r="E238" s="24">
        <v>0.23531676245034444</v>
      </c>
      <c r="F238" s="69"/>
      <c r="G238" s="62" t="s">
        <v>15468</v>
      </c>
      <c r="H238" s="63"/>
      <c r="I238" s="63"/>
      <c r="J238" s="63"/>
      <c r="K238" s="63"/>
      <c r="L238" s="63"/>
      <c r="M238" s="63"/>
      <c r="N238" s="63"/>
      <c r="O238" s="63"/>
      <c r="P238" s="63"/>
      <c r="Q238" s="64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  <c r="AC238" s="53" t="s">
        <v>10632</v>
      </c>
      <c r="AD238" s="2" t="s">
        <v>10633</v>
      </c>
      <c r="AE238" s="2" t="s">
        <v>15376</v>
      </c>
      <c r="AF238">
        <v>932970000</v>
      </c>
      <c r="AG238">
        <v>17.420000000000002</v>
      </c>
      <c r="AH238" t="b">
        <v>1</v>
      </c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 s="5"/>
      <c r="BB238" s="5"/>
      <c r="BC238" s="5"/>
      <c r="BH238" s="5"/>
      <c r="BI238" s="5"/>
    </row>
    <row r="239" spans="2:245" s="2" customFormat="1" ht="23.25" x14ac:dyDescent="0.25">
      <c r="B239" s="35">
        <f t="shared" si="7"/>
        <v>119</v>
      </c>
      <c r="C239" s="33">
        <v>6</v>
      </c>
      <c r="D239" s="34">
        <v>9</v>
      </c>
      <c r="E239" s="24">
        <v>0.11745995099911408</v>
      </c>
      <c r="F239" s="69"/>
      <c r="G239" s="62" t="s">
        <v>15469</v>
      </c>
      <c r="H239" s="63"/>
      <c r="I239" s="63"/>
      <c r="J239" s="63"/>
      <c r="K239" s="63"/>
      <c r="L239" s="63"/>
      <c r="M239" s="63"/>
      <c r="N239" s="63"/>
      <c r="O239" s="63"/>
      <c r="P239" s="63"/>
      <c r="Q239" s="64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 t="s">
        <v>1843</v>
      </c>
      <c r="AD239" s="2" t="s">
        <v>1844</v>
      </c>
      <c r="AE239" s="2" t="s">
        <v>15368</v>
      </c>
      <c r="AF239">
        <v>178795000</v>
      </c>
      <c r="AG239">
        <v>171.07</v>
      </c>
      <c r="AH239" t="b">
        <v>1</v>
      </c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 s="5"/>
      <c r="BB239" s="5"/>
      <c r="BC239" s="5"/>
      <c r="BH239" s="5"/>
      <c r="BI239" s="5"/>
    </row>
    <row r="240" spans="2:245" s="2" customFormat="1" ht="23.25" x14ac:dyDescent="0.25">
      <c r="B240" s="35">
        <f t="shared" si="7"/>
        <v>120</v>
      </c>
      <c r="C240" s="33">
        <v>6</v>
      </c>
      <c r="D240" s="34">
        <v>9</v>
      </c>
      <c r="E240" s="24">
        <v>0.24956949313316601</v>
      </c>
      <c r="F240" s="69"/>
      <c r="G240" s="62" t="s">
        <v>15470</v>
      </c>
      <c r="H240" s="63"/>
      <c r="I240" s="63"/>
      <c r="J240" s="63"/>
      <c r="K240" s="63"/>
      <c r="L240" s="63"/>
      <c r="M240" s="63"/>
      <c r="N240" s="63"/>
      <c r="O240" s="63"/>
      <c r="P240" s="63"/>
      <c r="Q240" s="64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 t="s">
        <v>2196</v>
      </c>
      <c r="AD240" s="2" t="s">
        <v>2197</v>
      </c>
      <c r="AE240" s="2" t="s">
        <v>15378</v>
      </c>
      <c r="AF240" s="2">
        <v>1225000000</v>
      </c>
      <c r="AG240" s="2">
        <v>40.71</v>
      </c>
      <c r="AH240" s="42" t="b">
        <v>1</v>
      </c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H240" s="5"/>
      <c r="BI240" s="5"/>
    </row>
    <row r="241" spans="2:245" s="2" customFormat="1" ht="14.85" customHeight="1" x14ac:dyDescent="0.25">
      <c r="B241" s="7"/>
      <c r="C241" s="7"/>
      <c r="D241" s="7"/>
      <c r="E241" s="7"/>
      <c r="F241" s="7"/>
      <c r="G241" s="7"/>
      <c r="H241" s="7"/>
      <c r="I241" s="7"/>
      <c r="AC241" s="2" t="s">
        <v>10226</v>
      </c>
      <c r="AD241" s="6" t="s">
        <v>10227</v>
      </c>
      <c r="AE241" s="2" t="s">
        <v>15368</v>
      </c>
      <c r="AF241" s="2">
        <v>138480000</v>
      </c>
      <c r="AG241" s="2">
        <v>377.03</v>
      </c>
      <c r="AH241" s="2" t="b">
        <v>1</v>
      </c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</row>
    <row r="242" spans="2:245" ht="14.85" customHeight="1" thickBot="1" x14ac:dyDescent="0.3">
      <c r="N242" s="5"/>
      <c r="O242" s="45"/>
      <c r="R242" s="7"/>
      <c r="S242" s="7"/>
      <c r="T242" s="37"/>
      <c r="U242" s="7"/>
      <c r="V242" s="7"/>
      <c r="AC242" s="2" t="s">
        <v>3780</v>
      </c>
      <c r="AD242" s="6" t="s">
        <v>3781</v>
      </c>
      <c r="AE242" s="2" t="s">
        <v>14201</v>
      </c>
      <c r="AF242" s="2">
        <v>337492000</v>
      </c>
      <c r="AG242" s="2">
        <v>135.75</v>
      </c>
      <c r="AH242" s="2" t="b">
        <v>1</v>
      </c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</row>
    <row r="243" spans="2:245" ht="19.5" customHeight="1" thickBot="1" x14ac:dyDescent="0.3">
      <c r="B243" s="51" t="s">
        <v>15426</v>
      </c>
      <c r="C243" s="27" t="s">
        <v>15424</v>
      </c>
      <c r="D243" s="28" t="s">
        <v>15562</v>
      </c>
      <c r="N243" s="5"/>
      <c r="O243" s="45"/>
      <c r="R243" s="7"/>
      <c r="S243" s="7"/>
      <c r="T243" s="37"/>
      <c r="U243" s="7"/>
      <c r="V243" s="7"/>
      <c r="AC243" s="2" t="s">
        <v>460</v>
      </c>
      <c r="AD243" s="6" t="s">
        <v>461</v>
      </c>
      <c r="AE243" s="2" t="s">
        <v>14201</v>
      </c>
      <c r="AF243" s="2">
        <v>2247742000</v>
      </c>
      <c r="AG243" s="2">
        <v>18.079999999999998</v>
      </c>
      <c r="AH243" s="2" t="b">
        <v>1</v>
      </c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  <c r="IA243" s="5"/>
      <c r="IB243" s="5"/>
      <c r="IC243" s="5"/>
      <c r="ID243" s="5"/>
      <c r="IE243" s="5"/>
      <c r="IF243" s="5"/>
      <c r="IG243" s="5"/>
      <c r="IH243" s="5"/>
      <c r="II243" s="5"/>
      <c r="IJ243" s="5"/>
      <c r="IK243" s="5"/>
    </row>
    <row r="244" spans="2:245" ht="14.65" customHeight="1" x14ac:dyDescent="0.25">
      <c r="AC244" s="2" t="s">
        <v>13401</v>
      </c>
      <c r="AD244" s="6" t="s">
        <v>13402</v>
      </c>
      <c r="AE244" s="2" t="s">
        <v>15370</v>
      </c>
      <c r="AF244" s="2">
        <v>158019000</v>
      </c>
      <c r="AG244" s="2">
        <v>60.89</v>
      </c>
      <c r="AH244" s="2" t="b">
        <v>1</v>
      </c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r="GG244" s="5"/>
      <c r="GH244" s="5"/>
      <c r="GI244" s="5"/>
      <c r="GJ244" s="5"/>
      <c r="GK244" s="5"/>
      <c r="GL244" s="5"/>
      <c r="GM244" s="5"/>
      <c r="GN244" s="5"/>
      <c r="GO244" s="5"/>
      <c r="GP244" s="5"/>
      <c r="GQ244" s="5"/>
      <c r="GR244" s="5"/>
      <c r="GS244" s="5"/>
      <c r="GT244" s="5"/>
      <c r="GU244" s="5"/>
      <c r="GV244" s="5"/>
      <c r="GW244" s="5"/>
      <c r="GX244" s="5"/>
      <c r="GY244" s="5"/>
      <c r="GZ244" s="5"/>
      <c r="HA244" s="5"/>
      <c r="HB244" s="5"/>
      <c r="HC244" s="5"/>
      <c r="HD244" s="5"/>
      <c r="HE244" s="5"/>
      <c r="HF244" s="5"/>
      <c r="HG244" s="5"/>
      <c r="HH244" s="5"/>
      <c r="HI244" s="5"/>
      <c r="HJ244" s="5"/>
      <c r="HK244" s="5"/>
      <c r="HL244" s="5"/>
      <c r="HM244" s="5"/>
      <c r="HN244" s="5"/>
      <c r="HO244" s="5"/>
      <c r="HP244" s="5"/>
      <c r="HQ244" s="5"/>
      <c r="HR244" s="5"/>
      <c r="HS244" s="5"/>
      <c r="HT244" s="5"/>
      <c r="HU244" s="5"/>
      <c r="HV244" s="5"/>
      <c r="HW244" s="5"/>
      <c r="HX244" s="5"/>
      <c r="HY244" s="5"/>
      <c r="HZ244" s="5"/>
      <c r="IA244" s="5"/>
      <c r="IB244" s="5"/>
      <c r="IC244" s="5"/>
      <c r="ID244" s="5"/>
      <c r="IE244" s="5"/>
      <c r="IF244" s="5"/>
      <c r="IG244" s="5"/>
      <c r="IH244" s="5"/>
      <c r="II244" s="5"/>
      <c r="IJ244" s="5"/>
      <c r="IK244" s="5"/>
    </row>
    <row r="245" spans="2:245" ht="14.65" customHeight="1" x14ac:dyDescent="0.25">
      <c r="B245" s="10" t="s">
        <v>15542</v>
      </c>
      <c r="M245" s="5"/>
      <c r="N245" s="5"/>
      <c r="O245" s="5"/>
      <c r="AC245" s="2" t="s">
        <v>142</v>
      </c>
      <c r="AD245" s="6" t="s">
        <v>143</v>
      </c>
      <c r="AE245" s="2" t="s">
        <v>15372</v>
      </c>
      <c r="AF245" s="2">
        <v>4324513000</v>
      </c>
      <c r="AG245" s="2">
        <v>63.61</v>
      </c>
      <c r="AH245" s="2" t="b">
        <v>1</v>
      </c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5"/>
      <c r="GJ245" s="5"/>
      <c r="GK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  <c r="HF245" s="5"/>
      <c r="HG245" s="5"/>
      <c r="HH245" s="5"/>
      <c r="HI245" s="5"/>
      <c r="HJ245" s="5"/>
      <c r="HK245" s="5"/>
      <c r="HL245" s="5"/>
      <c r="HM245" s="5"/>
      <c r="HN245" s="5"/>
      <c r="HO245" s="5"/>
      <c r="HP245" s="5"/>
      <c r="HQ245" s="5"/>
      <c r="HR245" s="5"/>
      <c r="HS245" s="5"/>
      <c r="HT245" s="5"/>
      <c r="HU245" s="5"/>
      <c r="HV245" s="5"/>
      <c r="HW245" s="5"/>
      <c r="HX245" s="5"/>
      <c r="HY245" s="5"/>
      <c r="HZ245" s="5"/>
      <c r="IA245" s="5"/>
      <c r="IB245" s="5"/>
      <c r="IC245" s="5"/>
      <c r="ID245" s="5"/>
      <c r="IE245" s="5"/>
      <c r="IF245" s="5"/>
      <c r="IG245" s="5"/>
      <c r="IH245" s="5"/>
      <c r="II245" s="5"/>
      <c r="IJ245" s="5"/>
      <c r="IK245" s="5"/>
    </row>
    <row r="246" spans="2:245" ht="14.65" customHeight="1" x14ac:dyDescent="0.25">
      <c r="B246" s="10"/>
      <c r="M246" s="5"/>
      <c r="N246" s="5"/>
      <c r="O246" s="5"/>
      <c r="AC246" s="2" t="s">
        <v>9918</v>
      </c>
      <c r="AD246" s="6" t="s">
        <v>9919</v>
      </c>
      <c r="AE246" s="2" t="s">
        <v>15371</v>
      </c>
      <c r="AF246" s="2">
        <v>237427000</v>
      </c>
      <c r="AG246" s="2">
        <v>58.33</v>
      </c>
      <c r="AH246" s="2" t="b">
        <v>1</v>
      </c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5"/>
      <c r="FL246" s="5"/>
      <c r="FM246" s="5"/>
      <c r="FN246" s="5"/>
      <c r="FO246" s="5"/>
      <c r="FP246" s="5"/>
      <c r="FQ246" s="5"/>
      <c r="FR246" s="5"/>
      <c r="FS246" s="5"/>
      <c r="FT246" s="5"/>
      <c r="FU246" s="5"/>
      <c r="FV246" s="5"/>
      <c r="FW246" s="5"/>
      <c r="FX246" s="5"/>
      <c r="FY246" s="5"/>
      <c r="FZ246" s="5"/>
      <c r="GA246" s="5"/>
      <c r="GB246" s="5"/>
      <c r="GC246" s="5"/>
      <c r="GD246" s="5"/>
      <c r="GE246" s="5"/>
      <c r="GF246" s="5"/>
      <c r="GG246" s="5"/>
      <c r="GH246" s="5"/>
      <c r="GI246" s="5"/>
      <c r="GJ246" s="5"/>
      <c r="GK246" s="5"/>
      <c r="GL246" s="5"/>
      <c r="GM246" s="5"/>
      <c r="GN246" s="5"/>
      <c r="GO246" s="5"/>
      <c r="GP246" s="5"/>
      <c r="GQ246" s="5"/>
      <c r="GR246" s="5"/>
      <c r="GS246" s="5"/>
      <c r="GT246" s="5"/>
      <c r="GU246" s="5"/>
      <c r="GV246" s="5"/>
      <c r="GW246" s="5"/>
      <c r="GX246" s="5"/>
      <c r="GY246" s="5"/>
      <c r="GZ246" s="5"/>
      <c r="HA246" s="5"/>
      <c r="HB246" s="5"/>
      <c r="HC246" s="5"/>
      <c r="HD246" s="5"/>
      <c r="HE246" s="5"/>
      <c r="HF246" s="5"/>
      <c r="HG246" s="5"/>
      <c r="HH246" s="5"/>
      <c r="HI246" s="5"/>
      <c r="HJ246" s="5"/>
      <c r="HK246" s="5"/>
      <c r="HL246" s="5"/>
      <c r="HM246" s="5"/>
      <c r="HN246" s="5"/>
      <c r="HO246" s="5"/>
      <c r="HP246" s="5"/>
      <c r="HQ246" s="5"/>
      <c r="HR246" s="5"/>
      <c r="HS246" s="5"/>
      <c r="HT246" s="5"/>
      <c r="HU246" s="5"/>
      <c r="HV246" s="5"/>
      <c r="HW246" s="5"/>
      <c r="HX246" s="5"/>
      <c r="HY246" s="5"/>
      <c r="HZ246" s="5"/>
      <c r="IA246" s="5"/>
      <c r="IB246" s="5"/>
      <c r="IC246" s="5"/>
      <c r="ID246" s="5"/>
      <c r="IE246" s="5"/>
      <c r="IF246" s="5"/>
      <c r="IG246" s="5"/>
      <c r="IH246" s="5"/>
      <c r="II246" s="5"/>
      <c r="IJ246" s="5"/>
      <c r="IK246" s="5"/>
    </row>
    <row r="247" spans="2:245" ht="14.65" customHeight="1" x14ac:dyDescent="0.25">
      <c r="B247" s="38" t="s">
        <v>15545</v>
      </c>
      <c r="C247" s="9"/>
      <c r="O247" s="6"/>
      <c r="AC247" s="2" t="s">
        <v>14421</v>
      </c>
      <c r="AD247" s="6" t="s">
        <v>14422</v>
      </c>
      <c r="AE247" s="2" t="s">
        <v>15370</v>
      </c>
      <c r="AF247" s="2">
        <v>136690000</v>
      </c>
      <c r="AG247" s="2">
        <v>105.19</v>
      </c>
      <c r="AH247" s="2" t="b">
        <v>1</v>
      </c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5"/>
      <c r="FL247" s="5"/>
      <c r="FM247" s="5"/>
      <c r="FN247" s="5"/>
      <c r="FO247" s="5"/>
      <c r="FP247" s="5"/>
      <c r="FQ247" s="5"/>
      <c r="FR247" s="5"/>
      <c r="FS247" s="5"/>
      <c r="FT247" s="5"/>
      <c r="FU247" s="5"/>
      <c r="FV247" s="5"/>
      <c r="FW247" s="5"/>
      <c r="FX247" s="5"/>
      <c r="FY247" s="5"/>
      <c r="FZ247" s="5"/>
      <c r="GA247" s="5"/>
      <c r="GB247" s="5"/>
      <c r="GC247" s="5"/>
      <c r="GD247" s="5"/>
      <c r="GE247" s="5"/>
      <c r="GF247" s="5"/>
      <c r="GG247" s="5"/>
      <c r="GH247" s="5"/>
      <c r="GI247" s="5"/>
      <c r="GJ247" s="5"/>
      <c r="GK247" s="5"/>
      <c r="GL247" s="5"/>
      <c r="GM247" s="5"/>
      <c r="GN247" s="5"/>
      <c r="GO247" s="5"/>
      <c r="GP247" s="5"/>
      <c r="GQ247" s="5"/>
      <c r="GR247" s="5"/>
      <c r="GS247" s="5"/>
      <c r="GT247" s="5"/>
      <c r="GU247" s="5"/>
      <c r="GV247" s="5"/>
      <c r="GW247" s="5"/>
      <c r="GX247" s="5"/>
      <c r="GY247" s="5"/>
      <c r="GZ247" s="5"/>
      <c r="HA247" s="5"/>
      <c r="HB247" s="5"/>
      <c r="HC247" s="5"/>
      <c r="HD247" s="5"/>
      <c r="HE247" s="5"/>
      <c r="HF247" s="5"/>
      <c r="HG247" s="5"/>
      <c r="HH247" s="5"/>
      <c r="HI247" s="5"/>
      <c r="HJ247" s="5"/>
      <c r="HK247" s="5"/>
      <c r="HL247" s="5"/>
      <c r="HM247" s="5"/>
      <c r="HN247" s="5"/>
      <c r="HO247" s="5"/>
      <c r="HP247" s="5"/>
      <c r="HQ247" s="5"/>
      <c r="HR247" s="5"/>
      <c r="HS247" s="5"/>
      <c r="HT247" s="5"/>
      <c r="HU247" s="5"/>
      <c r="HV247" s="5"/>
      <c r="HW247" s="5"/>
      <c r="HX247" s="5"/>
      <c r="HY247" s="5"/>
      <c r="HZ247" s="5"/>
      <c r="IA247" s="5"/>
      <c r="IB247" s="5"/>
      <c r="IC247" s="5"/>
      <c r="ID247" s="5"/>
      <c r="IE247" s="5"/>
      <c r="IF247" s="5"/>
      <c r="IG247" s="5"/>
      <c r="IH247" s="5"/>
      <c r="II247" s="5"/>
      <c r="IJ247" s="5"/>
      <c r="IK247" s="5"/>
    </row>
    <row r="248" spans="2:245" ht="14.65" customHeight="1" x14ac:dyDescent="0.25">
      <c r="B248" s="9" t="s">
        <v>15543</v>
      </c>
      <c r="C248" s="5"/>
      <c r="O248" s="6"/>
      <c r="AC248" s="2" t="s">
        <v>260</v>
      </c>
      <c r="AD248" s="6" t="s">
        <v>261</v>
      </c>
      <c r="AE248" s="2" t="s">
        <v>9954</v>
      </c>
      <c r="AF248" s="2">
        <v>88600000</v>
      </c>
      <c r="AG248" s="2">
        <v>200.18</v>
      </c>
      <c r="AH248" s="2" t="b">
        <v>1</v>
      </c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5"/>
      <c r="EL248" s="5"/>
      <c r="EM248" s="5"/>
      <c r="EN248" s="5"/>
      <c r="EO248" s="5"/>
      <c r="EP248" s="5"/>
      <c r="EQ248" s="5"/>
      <c r="ER248" s="5"/>
      <c r="ES248" s="5"/>
      <c r="ET248" s="5"/>
      <c r="EU248" s="5"/>
      <c r="EV248" s="5"/>
      <c r="EW248" s="5"/>
      <c r="EX248" s="5"/>
      <c r="EY248" s="5"/>
      <c r="EZ248" s="5"/>
      <c r="FA248" s="5"/>
      <c r="FB248" s="5"/>
      <c r="FC248" s="5"/>
      <c r="FD248" s="5"/>
      <c r="FE248" s="5"/>
      <c r="FF248" s="5"/>
      <c r="FG248" s="5"/>
      <c r="FH248" s="5"/>
      <c r="FI248" s="5"/>
      <c r="FJ248" s="5"/>
      <c r="FK248" s="5"/>
      <c r="FL248" s="5"/>
      <c r="FM248" s="5"/>
      <c r="FN248" s="5"/>
      <c r="FO248" s="5"/>
      <c r="FP248" s="5"/>
      <c r="FQ248" s="5"/>
      <c r="FR248" s="5"/>
      <c r="FS248" s="5"/>
      <c r="FT248" s="5"/>
      <c r="FU248" s="5"/>
      <c r="FV248" s="5"/>
      <c r="FW248" s="5"/>
      <c r="FX248" s="5"/>
      <c r="FY248" s="5"/>
      <c r="FZ248" s="5"/>
      <c r="GA248" s="5"/>
      <c r="GB248" s="5"/>
      <c r="GC248" s="5"/>
      <c r="GD248" s="5"/>
      <c r="GE248" s="5"/>
      <c r="GF248" s="5"/>
      <c r="GG248" s="5"/>
      <c r="GH248" s="5"/>
      <c r="GI248" s="5"/>
      <c r="GJ248" s="5"/>
      <c r="GK248" s="5"/>
      <c r="GL248" s="5"/>
      <c r="GM248" s="5"/>
      <c r="GN248" s="5"/>
      <c r="GO248" s="5"/>
      <c r="GP248" s="5"/>
      <c r="GQ248" s="5"/>
      <c r="GR248" s="5"/>
      <c r="GS248" s="5"/>
      <c r="GT248" s="5"/>
      <c r="GU248" s="5"/>
      <c r="GV248" s="5"/>
      <c r="GW248" s="5"/>
      <c r="GX248" s="5"/>
      <c r="GY248" s="5"/>
      <c r="GZ248" s="5"/>
      <c r="HA248" s="5"/>
      <c r="HB248" s="5"/>
      <c r="HC248" s="5"/>
      <c r="HD248" s="5"/>
      <c r="HE248" s="5"/>
      <c r="HF248" s="5"/>
      <c r="HG248" s="5"/>
      <c r="HH248" s="5"/>
      <c r="HI248" s="5"/>
      <c r="HJ248" s="5"/>
      <c r="HK248" s="5"/>
      <c r="HL248" s="5"/>
      <c r="HM248" s="5"/>
      <c r="HN248" s="5"/>
      <c r="HO248" s="5"/>
      <c r="HP248" s="5"/>
      <c r="HQ248" s="5"/>
      <c r="HR248" s="5"/>
      <c r="HS248" s="5"/>
      <c r="HT248" s="5"/>
      <c r="HU248" s="5"/>
      <c r="HV248" s="5"/>
      <c r="HW248" s="5"/>
      <c r="HX248" s="5"/>
      <c r="HY248" s="5"/>
      <c r="HZ248" s="5"/>
      <c r="IA248" s="5"/>
      <c r="IB248" s="5"/>
      <c r="IC248" s="5"/>
      <c r="ID248" s="5"/>
      <c r="IE248" s="5"/>
      <c r="IF248" s="5"/>
      <c r="IG248" s="5"/>
      <c r="IH248" s="5"/>
      <c r="II248" s="5"/>
      <c r="IJ248" s="5"/>
      <c r="IK248" s="5"/>
    </row>
    <row r="249" spans="2:245" ht="14.65" customHeight="1" x14ac:dyDescent="0.25">
      <c r="B249" s="9" t="s">
        <v>15544</v>
      </c>
      <c r="C249" s="5"/>
      <c r="O249" s="6"/>
      <c r="AC249" s="2" t="s">
        <v>9898</v>
      </c>
      <c r="AD249" s="6" t="s">
        <v>9899</v>
      </c>
      <c r="AE249" s="2" t="s">
        <v>2235</v>
      </c>
      <c r="AF249" s="2">
        <v>190403000</v>
      </c>
      <c r="AG249" s="2">
        <v>208.21</v>
      </c>
      <c r="AH249" s="2" t="b">
        <v>1</v>
      </c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5"/>
      <c r="GJ249" s="5"/>
      <c r="GK249" s="5"/>
      <c r="GL249" s="5"/>
      <c r="GM249" s="5"/>
      <c r="GN249" s="5"/>
      <c r="GO249" s="5"/>
      <c r="GP249" s="5"/>
      <c r="GQ249" s="5"/>
      <c r="GR249" s="5"/>
      <c r="GS249" s="5"/>
      <c r="GT249" s="5"/>
      <c r="GU249" s="5"/>
      <c r="GV249" s="5"/>
      <c r="GW249" s="5"/>
      <c r="GX249" s="5"/>
      <c r="GY249" s="5"/>
      <c r="GZ249" s="5"/>
      <c r="HA249" s="5"/>
      <c r="HB249" s="5"/>
      <c r="HC249" s="5"/>
      <c r="HD249" s="5"/>
      <c r="HE249" s="5"/>
      <c r="HF249" s="5"/>
      <c r="HG249" s="5"/>
      <c r="HH249" s="5"/>
      <c r="HI249" s="5"/>
      <c r="HJ249" s="5"/>
      <c r="HK249" s="5"/>
      <c r="HL249" s="5"/>
      <c r="HM249" s="5"/>
      <c r="HN249" s="5"/>
      <c r="HO249" s="5"/>
      <c r="HP249" s="5"/>
      <c r="HQ249" s="5"/>
      <c r="HR249" s="5"/>
      <c r="HS249" s="5"/>
      <c r="HT249" s="5"/>
      <c r="HU249" s="5"/>
      <c r="HV249" s="5"/>
      <c r="HW249" s="5"/>
      <c r="HX249" s="5"/>
      <c r="HY249" s="5"/>
      <c r="HZ249" s="5"/>
      <c r="IA249" s="5"/>
      <c r="IB249" s="5"/>
      <c r="IC249" s="5"/>
      <c r="ID249" s="5"/>
      <c r="IE249" s="5"/>
      <c r="IF249" s="5"/>
      <c r="IG249" s="5"/>
      <c r="IH249" s="5"/>
      <c r="II249" s="5"/>
      <c r="IJ249" s="5"/>
      <c r="IK249" s="5"/>
    </row>
    <row r="250" spans="2:245" ht="16.149999999999999" customHeight="1" thickBot="1" x14ac:dyDescent="0.3">
      <c r="B250" s="10"/>
      <c r="C250" s="9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B250"/>
      <c r="AC250" t="s">
        <v>13583</v>
      </c>
      <c r="AD250" t="s">
        <v>13584</v>
      </c>
      <c r="AE250" t="s">
        <v>15375</v>
      </c>
      <c r="AF250">
        <v>267300000</v>
      </c>
      <c r="AG250">
        <v>53.41</v>
      </c>
      <c r="AH250" t="b">
        <v>1</v>
      </c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 s="5"/>
      <c r="IH250" s="5"/>
      <c r="II250" s="5"/>
      <c r="IJ250" s="5"/>
      <c r="IK250" s="5"/>
    </row>
    <row r="251" spans="2:245" ht="15.75" thickBot="1" x14ac:dyDescent="0.3">
      <c r="B251" s="46" t="s">
        <v>15399</v>
      </c>
      <c r="C251" s="30" t="s">
        <v>15400</v>
      </c>
      <c r="D251" s="31" t="s">
        <v>15401</v>
      </c>
      <c r="E251" s="30" t="s">
        <v>15402</v>
      </c>
      <c r="G251" s="70" t="s">
        <v>15524</v>
      </c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 t="s">
        <v>10311</v>
      </c>
      <c r="AD251" s="71" t="s">
        <v>10312</v>
      </c>
      <c r="AE251" s="71" t="s">
        <v>15385</v>
      </c>
      <c r="AF251" s="71">
        <v>987124000</v>
      </c>
      <c r="AG251" s="71">
        <v>365.84</v>
      </c>
      <c r="AH251" s="71" t="b">
        <v>1</v>
      </c>
      <c r="AI251" s="71"/>
      <c r="AJ251" s="71"/>
      <c r="AK251" s="71"/>
      <c r="AL251" s="71"/>
      <c r="AM251" s="110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 s="5"/>
      <c r="IF251" s="5"/>
      <c r="IG251" s="5"/>
      <c r="IH251" s="5"/>
      <c r="II251" s="5"/>
      <c r="IJ251" s="5"/>
      <c r="IK251" s="5"/>
    </row>
    <row r="252" spans="2:245" x14ac:dyDescent="0.25">
      <c r="B252" s="2"/>
      <c r="C252" s="2"/>
      <c r="D252" s="2"/>
      <c r="E252" s="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Z252"/>
      <c r="AA252"/>
      <c r="AB252"/>
      <c r="AC252" t="s">
        <v>10279</v>
      </c>
      <c r="AD252" t="s">
        <v>10280</v>
      </c>
      <c r="AE252" t="s">
        <v>15378</v>
      </c>
      <c r="AF252">
        <v>169215000</v>
      </c>
      <c r="AG252">
        <v>30.72</v>
      </c>
      <c r="AH252" t="b">
        <v>1</v>
      </c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 s="5"/>
      <c r="IF252" s="5"/>
      <c r="IG252" s="5"/>
      <c r="IH252" s="5"/>
      <c r="II252" s="5"/>
      <c r="IJ252" s="5"/>
      <c r="IK252" s="5"/>
    </row>
    <row r="253" spans="2:245" ht="23.25" x14ac:dyDescent="0.25">
      <c r="B253" s="32" t="s">
        <v>15427</v>
      </c>
      <c r="C253" s="33">
        <v>7</v>
      </c>
      <c r="D253" s="34">
        <v>0</v>
      </c>
      <c r="E253" s="44">
        <v>1321624</v>
      </c>
      <c r="F253" s="69"/>
      <c r="G253" s="62" t="s">
        <v>15471</v>
      </c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T253" s="65"/>
      <c r="U253" s="65"/>
      <c r="V253" s="65"/>
      <c r="W253" s="65"/>
      <c r="X253" s="65"/>
      <c r="Y253" s="66"/>
      <c r="Z253" s="65"/>
      <c r="AA253" s="65"/>
      <c r="AB253" s="65"/>
      <c r="AC253" s="65" t="s">
        <v>10465</v>
      </c>
      <c r="AD253" s="65" t="s">
        <v>10466</v>
      </c>
      <c r="AE253" s="66" t="s">
        <v>15366</v>
      </c>
      <c r="AF253" s="66">
        <v>251135000</v>
      </c>
      <c r="AG253" s="66">
        <v>55.21</v>
      </c>
      <c r="AH253" s="66" t="b">
        <v>1</v>
      </c>
      <c r="AI253" s="66"/>
      <c r="AJ253" s="66"/>
      <c r="AK253" s="66"/>
      <c r="AL253" s="66"/>
      <c r="AM253" s="67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 s="5"/>
      <c r="IF253" s="5"/>
      <c r="IG253" s="5"/>
      <c r="IH253" s="5"/>
      <c r="II253" s="5"/>
      <c r="IJ253" s="5"/>
      <c r="IK253" s="5"/>
    </row>
    <row r="254" spans="2:245" ht="15.75" x14ac:dyDescent="0.25">
      <c r="B254" s="2"/>
      <c r="C254" s="2"/>
      <c r="D254" s="2"/>
      <c r="E254" s="41"/>
      <c r="F254" s="69"/>
      <c r="G254" s="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Z254"/>
      <c r="AA254"/>
      <c r="AB254"/>
      <c r="AC254" t="s">
        <v>10545</v>
      </c>
      <c r="AD254" t="s">
        <v>10546</v>
      </c>
      <c r="AE254" s="2" t="s">
        <v>9954</v>
      </c>
      <c r="AF254" s="2">
        <v>604703000</v>
      </c>
      <c r="AG254" s="2">
        <v>199.24</v>
      </c>
      <c r="AH254" s="2" t="b">
        <v>1</v>
      </c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 s="5"/>
      <c r="IF254" s="5"/>
      <c r="IG254" s="5"/>
      <c r="IH254" s="5"/>
      <c r="II254" s="5"/>
      <c r="IJ254" s="5"/>
      <c r="IK254" s="5"/>
    </row>
    <row r="255" spans="2:245" ht="23.25" x14ac:dyDescent="0.25">
      <c r="B255" s="35">
        <v>121</v>
      </c>
      <c r="C255" s="33">
        <v>7</v>
      </c>
      <c r="D255" s="34">
        <v>9</v>
      </c>
      <c r="E255" s="44" cm="1">
        <f t="array" ref="E255">_xlfn.LET(
_xlpm.arr, _xlfn.TEXTSPLIT(G255," shrs of ",";"),
_xlpm.shares, _xlfn.CHOOSECOLS(_xlpm.arr, 1),
_xlpm.tickers, _xlfn.CHOOSECOLS(_xlpm.arr, 2),
_xlpm.startVal, _xlfn.XLOOKUP(_xlpm.tickers, tblStocks2022[Ticker], tblStocks2022[Price ($)],NA(), 0, 1),
_xlpm.portfolioVal, SUM(_xlpm.startVal * _xlpm.shares),
_xlpm.portfolioVal)</f>
        <v>2252928</v>
      </c>
      <c r="F255" s="69"/>
      <c r="G255" s="62" t="s">
        <v>15472</v>
      </c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T255" s="65"/>
      <c r="U255" s="65"/>
      <c r="V255" s="65"/>
      <c r="W255" s="65"/>
      <c r="X255" s="65"/>
      <c r="Y255" s="66"/>
      <c r="Z255" s="65"/>
      <c r="AA255" s="65"/>
      <c r="AB255" s="65"/>
      <c r="AC255" s="65" t="s">
        <v>10267</v>
      </c>
      <c r="AD255" s="65" t="s">
        <v>10268</v>
      </c>
      <c r="AE255" s="66" t="s">
        <v>15368</v>
      </c>
      <c r="AF255" s="66">
        <v>135403000</v>
      </c>
      <c r="AG255" s="66">
        <v>420.3</v>
      </c>
      <c r="AH255" s="66" t="b">
        <v>1</v>
      </c>
      <c r="AI255" s="66"/>
      <c r="AJ255" s="66"/>
      <c r="AK255" s="66"/>
      <c r="AL255" s="66"/>
      <c r="AM255" s="67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 s="5"/>
      <c r="IF255" s="5"/>
      <c r="IG255" s="5"/>
      <c r="IH255" s="5"/>
      <c r="II255" s="5"/>
      <c r="IJ255" s="5"/>
      <c r="IK255" s="5"/>
    </row>
    <row r="256" spans="2:245" ht="23.25" x14ac:dyDescent="0.25">
      <c r="B256" s="35">
        <f>B255+1</f>
        <v>122</v>
      </c>
      <c r="C256" s="33">
        <v>7</v>
      </c>
      <c r="D256" s="34">
        <v>9</v>
      </c>
      <c r="E256" s="44" cm="1">
        <f t="array" ref="E256">_xlfn.LET(
_xlpm.arr, _xlfn.TEXTSPLIT(G256," shrs of ",";"),
_xlpm.shares, _xlfn.CHOOSECOLS(_xlpm.arr, 1),
_xlpm.tickers, _xlfn.CHOOSECOLS(_xlpm.arr, 2),
_xlpm.startVal, _xlfn.XLOOKUP(_xlpm.tickers, tblStocks2022[Ticker], tblStocks2022[Price ($)],NA(), 0, 1),
_xlpm.portfolioVal, SUM(_xlpm.startVal * _xlpm.shares),
_xlpm.portfolioVal)</f>
        <v>1423487</v>
      </c>
      <c r="F256" s="69"/>
      <c r="G256" s="62" t="s">
        <v>15473</v>
      </c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T256" s="65"/>
      <c r="U256" s="65"/>
      <c r="V256" s="65"/>
      <c r="W256" s="65"/>
      <c r="X256" s="65"/>
      <c r="Y256" s="66"/>
      <c r="Z256" s="65"/>
      <c r="AA256" s="65"/>
      <c r="AB256" s="65"/>
      <c r="AC256" s="65" t="s">
        <v>10523</v>
      </c>
      <c r="AD256" s="65" t="s">
        <v>10524</v>
      </c>
      <c r="AE256" s="65" t="s">
        <v>15390</v>
      </c>
      <c r="AF256" s="65">
        <v>1034583000</v>
      </c>
      <c r="AG256" s="65">
        <v>5.22</v>
      </c>
      <c r="AH256" s="65" t="b">
        <v>1</v>
      </c>
      <c r="AI256" s="65"/>
      <c r="AJ256" s="65"/>
      <c r="AK256" s="65"/>
      <c r="AL256" s="65"/>
      <c r="AM256" s="68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 s="5"/>
      <c r="IF256" s="5"/>
      <c r="IG256" s="5"/>
      <c r="IH256" s="5"/>
      <c r="II256" s="5"/>
      <c r="IJ256" s="5"/>
      <c r="IK256" s="5"/>
    </row>
    <row r="257" spans="2:245" ht="23.25" x14ac:dyDescent="0.25">
      <c r="B257" s="35">
        <f>B256+1</f>
        <v>123</v>
      </c>
      <c r="C257" s="33">
        <v>7</v>
      </c>
      <c r="D257" s="34">
        <v>9</v>
      </c>
      <c r="E257" s="44" cm="1">
        <f t="array" ref="E257">_xlfn.LET(
_xlpm.arr, _xlfn.TEXTSPLIT(G257," shrs of ",";"),
_xlpm.shares, _xlfn.CHOOSECOLS(_xlpm.arr, 1),
_xlpm.tickers, _xlfn.CHOOSECOLS(_xlpm.arr, 2),
_xlpm.startVal, _xlfn.XLOOKUP(_xlpm.tickers, tblStocks2022[Ticker], tblStocks2022[Price ($)],NA(), 0, 1),
_xlpm.portfolioVal, SUM(_xlpm.startVal * _xlpm.shares),
_xlpm.portfolioVal)</f>
        <v>1181104</v>
      </c>
      <c r="F257" s="69"/>
      <c r="G257" s="62" t="s">
        <v>15474</v>
      </c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5"/>
      <c r="V257" s="65"/>
      <c r="W257" s="65"/>
      <c r="X257" s="65"/>
      <c r="Y257" s="66"/>
      <c r="Z257" s="65"/>
      <c r="AA257" s="65"/>
      <c r="AB257" s="65"/>
      <c r="AC257" s="65" t="s">
        <v>10461</v>
      </c>
      <c r="AD257" s="65" t="s">
        <v>10462</v>
      </c>
      <c r="AE257" s="65" t="s">
        <v>14201</v>
      </c>
      <c r="AF257" s="65">
        <v>593752000</v>
      </c>
      <c r="AG257" s="65">
        <v>33.67</v>
      </c>
      <c r="AH257" s="65" t="b">
        <v>1</v>
      </c>
      <c r="AI257" s="65"/>
      <c r="AJ257" s="65"/>
      <c r="AK257" s="65"/>
      <c r="AL257" s="65"/>
      <c r="AM257" s="68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 s="5"/>
      <c r="IF257" s="5"/>
      <c r="IG257" s="5"/>
      <c r="IH257" s="5"/>
      <c r="II257" s="5"/>
      <c r="IJ257" s="5"/>
      <c r="IK257" s="5"/>
    </row>
    <row r="258" spans="2:245" ht="23.25" x14ac:dyDescent="0.25">
      <c r="B258" s="35">
        <f t="shared" ref="B258:B274" si="8">B257+1</f>
        <v>124</v>
      </c>
      <c r="C258" s="33">
        <v>7</v>
      </c>
      <c r="D258" s="34">
        <v>9</v>
      </c>
      <c r="E258" s="44" cm="1">
        <f t="array" ref="E258">_xlfn.LET(
_xlpm.arr, _xlfn.TEXTSPLIT(G258," shrs of ",";"),
_xlpm.shares, _xlfn.CHOOSECOLS(_xlpm.arr, 1),
_xlpm.tickers, _xlfn.CHOOSECOLS(_xlpm.arr, 2),
_xlpm.startVal, _xlfn.XLOOKUP(_xlpm.tickers, tblStocks2022[Ticker], tblStocks2022[Price ($)],NA(), 0, 1),
_xlpm.portfolioVal, SUM(_xlpm.startVal * _xlpm.shares),
_xlpm.portfolioVal)</f>
        <v>2840068</v>
      </c>
      <c r="F258" s="69"/>
      <c r="G258" s="62" t="s">
        <v>15475</v>
      </c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T258" s="65"/>
      <c r="U258" s="65"/>
      <c r="V258" s="65"/>
      <c r="W258" s="65"/>
      <c r="X258" s="65"/>
      <c r="Y258" s="66"/>
      <c r="Z258" s="65"/>
      <c r="AA258" s="65"/>
      <c r="AB258" s="65"/>
      <c r="AC258" s="65" t="s">
        <v>13899</v>
      </c>
      <c r="AD258" s="65" t="s">
        <v>13900</v>
      </c>
      <c r="AE258" s="65" t="s">
        <v>15388</v>
      </c>
      <c r="AF258" s="65">
        <v>764166000</v>
      </c>
      <c r="AG258" s="65">
        <v>48.07</v>
      </c>
      <c r="AH258" s="65" t="b">
        <v>1</v>
      </c>
      <c r="AI258" s="65"/>
      <c r="AJ258" s="65"/>
      <c r="AK258" s="65"/>
      <c r="AL258" s="65"/>
      <c r="AM258" s="6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 s="5"/>
      <c r="IF258" s="5"/>
      <c r="IG258" s="5"/>
      <c r="IH258" s="5"/>
      <c r="II258" s="5"/>
      <c r="IJ258" s="5"/>
      <c r="IK258" s="5"/>
    </row>
    <row r="259" spans="2:245" ht="23.25" x14ac:dyDescent="0.25">
      <c r="B259" s="35">
        <f t="shared" si="8"/>
        <v>125</v>
      </c>
      <c r="C259" s="33">
        <v>7</v>
      </c>
      <c r="D259" s="34">
        <v>9</v>
      </c>
      <c r="E259" s="44" cm="1">
        <f t="array" ref="E259">_xlfn.LET(
_xlpm.arr, _xlfn.TEXTSPLIT(G259," shrs of ",";"),
_xlpm.shares, _xlfn.CHOOSECOLS(_xlpm.arr, 1),
_xlpm.tickers, _xlfn.CHOOSECOLS(_xlpm.arr, 2),
_xlpm.startVal, _xlfn.XLOOKUP(_xlpm.tickers, tblStocks2022[Ticker], tblStocks2022[Price ($)],NA(), 0, 1),
_xlpm.portfolioVal, SUM(_xlpm.startVal * _xlpm.shares),
_xlpm.portfolioVal)</f>
        <v>3202930</v>
      </c>
      <c r="F259" s="69"/>
      <c r="G259" s="62" t="s">
        <v>15476</v>
      </c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/>
      <c r="U259" s="65"/>
      <c r="V259" s="65"/>
      <c r="W259" s="65"/>
      <c r="X259" s="65"/>
      <c r="Y259" s="66"/>
      <c r="Z259" s="65"/>
      <c r="AA259" s="65"/>
      <c r="AB259" s="65"/>
      <c r="AC259" s="65" t="s">
        <v>2796</v>
      </c>
      <c r="AD259" s="65" t="s">
        <v>2797</v>
      </c>
      <c r="AE259" s="65" t="s">
        <v>3344</v>
      </c>
      <c r="AF259" s="65">
        <v>143831000</v>
      </c>
      <c r="AG259" s="65">
        <v>89.36</v>
      </c>
      <c r="AH259" s="65" t="b">
        <v>1</v>
      </c>
      <c r="AI259" s="65"/>
      <c r="AJ259" s="65"/>
      <c r="AK259" s="65"/>
      <c r="AL259" s="65"/>
      <c r="AM259" s="68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 s="5"/>
      <c r="IF259" s="5"/>
      <c r="IG259" s="5"/>
      <c r="IH259" s="5"/>
      <c r="II259" s="5"/>
      <c r="IJ259" s="5"/>
      <c r="IK259" s="5"/>
    </row>
    <row r="260" spans="2:245" ht="23.25" x14ac:dyDescent="0.25">
      <c r="B260" s="35">
        <f t="shared" si="8"/>
        <v>126</v>
      </c>
      <c r="C260" s="33">
        <v>7</v>
      </c>
      <c r="D260" s="34">
        <v>9</v>
      </c>
      <c r="E260" s="44" cm="1">
        <f t="array" ref="E260">_xlfn.LET(
_xlpm.arr, _xlfn.TEXTSPLIT(G260," shrs of ",";"),
_xlpm.shares, _xlfn.CHOOSECOLS(_xlpm.arr, 1),
_xlpm.tickers, _xlfn.CHOOSECOLS(_xlpm.arr, 2),
_xlpm.startVal, _xlfn.XLOOKUP(_xlpm.tickers, tblStocks2022[Ticker], tblStocks2022[Price ($)],NA(), 0, 1),
_xlpm.portfolioVal, SUM(_xlpm.startVal * _xlpm.shares),
_xlpm.portfolioVal)</f>
        <v>2156841</v>
      </c>
      <c r="F260" s="69"/>
      <c r="G260" s="62" t="s">
        <v>15477</v>
      </c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T260" s="65"/>
      <c r="U260" s="65"/>
      <c r="V260" s="65"/>
      <c r="W260" s="65"/>
      <c r="X260" s="65"/>
      <c r="Y260" s="66"/>
      <c r="Z260" s="65"/>
      <c r="AA260" s="65"/>
      <c r="AB260" s="65"/>
      <c r="AC260" s="65" t="s">
        <v>344</v>
      </c>
      <c r="AD260" s="65" t="s">
        <v>345</v>
      </c>
      <c r="AE260" s="65" t="s">
        <v>14201</v>
      </c>
      <c r="AF260" s="65">
        <v>325624000</v>
      </c>
      <c r="AG260" s="65">
        <v>83.03</v>
      </c>
      <c r="AH260" s="65" t="b">
        <v>1</v>
      </c>
      <c r="AI260" s="65"/>
      <c r="AJ260" s="65"/>
      <c r="AK260" s="65"/>
      <c r="AL260" s="65"/>
      <c r="AM260" s="68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 s="5"/>
      <c r="IF260" s="5"/>
      <c r="IG260" s="5"/>
      <c r="IH260" s="5"/>
      <c r="II260" s="5"/>
      <c r="IJ260" s="5"/>
      <c r="IK260" s="5"/>
    </row>
    <row r="261" spans="2:245" ht="23.25" x14ac:dyDescent="0.25">
      <c r="B261" s="35">
        <f t="shared" si="8"/>
        <v>127</v>
      </c>
      <c r="C261" s="33">
        <v>7</v>
      </c>
      <c r="D261" s="34">
        <v>9</v>
      </c>
      <c r="E261" s="44" cm="1">
        <f t="array" ref="E261">_xlfn.LET(
_xlpm.arr, _xlfn.TEXTSPLIT(G261," shrs of ",";"),
_xlpm.shares, _xlfn.CHOOSECOLS(_xlpm.arr, 1),
_xlpm.tickers, _xlfn.CHOOSECOLS(_xlpm.arr, 2),
_xlpm.startVal, _xlfn.XLOOKUP(_xlpm.tickers, tblStocks2022[Ticker], tblStocks2022[Price ($)],NA(), 0, 1),
_xlpm.portfolioVal, SUM(_xlpm.startVal * _xlpm.shares),
_xlpm.portfolioVal)</f>
        <v>1324290</v>
      </c>
      <c r="F261" s="69"/>
      <c r="G261" s="62" t="s">
        <v>15478</v>
      </c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T261" s="65"/>
      <c r="U261" s="65"/>
      <c r="V261" s="65"/>
      <c r="W261" s="65"/>
      <c r="X261" s="65"/>
      <c r="Y261" s="66"/>
      <c r="Z261" s="65"/>
      <c r="AA261" s="65"/>
      <c r="AB261" s="65"/>
      <c r="AC261" s="65" t="s">
        <v>14161</v>
      </c>
      <c r="AD261" s="65" t="s">
        <v>14162</v>
      </c>
      <c r="AE261" s="65" t="s">
        <v>15368</v>
      </c>
      <c r="AF261" s="65">
        <v>230880000</v>
      </c>
      <c r="AG261" s="65">
        <v>69.739999999999995</v>
      </c>
      <c r="AH261" s="65" t="b">
        <v>1</v>
      </c>
      <c r="AI261" s="65"/>
      <c r="AJ261" s="65"/>
      <c r="AK261" s="65"/>
      <c r="AL261" s="65"/>
      <c r="AM261" s="68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 s="5"/>
      <c r="IF261" s="5"/>
      <c r="IG261" s="5"/>
      <c r="IH261" s="5"/>
      <c r="II261" s="5"/>
      <c r="IJ261" s="5"/>
      <c r="IK261" s="5"/>
    </row>
    <row r="262" spans="2:245" ht="23.25" x14ac:dyDescent="0.25">
      <c r="B262" s="35">
        <f t="shared" si="8"/>
        <v>128</v>
      </c>
      <c r="C262" s="33">
        <v>7</v>
      </c>
      <c r="D262" s="34">
        <v>9</v>
      </c>
      <c r="E262" s="44" cm="1">
        <f t="array" ref="E262">_xlfn.LET(
_xlpm.arr, _xlfn.TEXTSPLIT(G262," shrs of ",";"),
_xlpm.shares, _xlfn.CHOOSECOLS(_xlpm.arr, 1),
_xlpm.tickers, _xlfn.CHOOSECOLS(_xlpm.arr, 2),
_xlpm.startVal, _xlfn.XLOOKUP(_xlpm.tickers, tblStocks2022[Ticker], tblStocks2022[Price ($)],NA(), 0, 1),
_xlpm.portfolioVal, SUM(_xlpm.startVal * _xlpm.shares),
_xlpm.portfolioVal)</f>
        <v>1318801</v>
      </c>
      <c r="F262" s="69"/>
      <c r="G262" s="62" t="s">
        <v>15479</v>
      </c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  <c r="V262" s="65"/>
      <c r="W262" s="65"/>
      <c r="X262" s="65"/>
      <c r="Y262" s="66"/>
      <c r="Z262" s="65"/>
      <c r="AA262" s="65"/>
      <c r="AB262" s="65"/>
      <c r="AC262" s="65" t="s">
        <v>11665</v>
      </c>
      <c r="AD262" s="65" t="s">
        <v>11666</v>
      </c>
      <c r="AE262" s="65" t="s">
        <v>15373</v>
      </c>
      <c r="AF262" s="65">
        <v>115477000</v>
      </c>
      <c r="AG262" s="65">
        <v>156.99</v>
      </c>
      <c r="AH262" s="65" t="b">
        <v>1</v>
      </c>
      <c r="AI262" s="65"/>
      <c r="AJ262" s="65"/>
      <c r="AK262" s="65"/>
      <c r="AL262" s="65"/>
      <c r="AM262" s="68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 s="5"/>
      <c r="IF262" s="5"/>
      <c r="IG262" s="5"/>
      <c r="IH262" s="5"/>
      <c r="II262" s="5"/>
      <c r="IJ262" s="5"/>
      <c r="IK262" s="5"/>
    </row>
    <row r="263" spans="2:245" ht="23.25" x14ac:dyDescent="0.25">
      <c r="B263" s="35">
        <f t="shared" si="8"/>
        <v>129</v>
      </c>
      <c r="C263" s="33">
        <v>7</v>
      </c>
      <c r="D263" s="34">
        <v>9</v>
      </c>
      <c r="E263" s="44" cm="1">
        <f t="array" ref="E263">_xlfn.LET(
_xlpm.arr, _xlfn.TEXTSPLIT(G263," shrs of ",";"),
_xlpm.shares, _xlfn.CHOOSECOLS(_xlpm.arr, 1),
_xlpm.tickers, _xlfn.CHOOSECOLS(_xlpm.arr, 2),
_xlpm.startVal, _xlfn.XLOOKUP(_xlpm.tickers, tblStocks2022[Ticker], tblStocks2022[Price ($)],NA(), 0, 1),
_xlpm.portfolioVal, SUM(_xlpm.startVal * _xlpm.shares),
_xlpm.portfolioVal)</f>
        <v>3222533</v>
      </c>
      <c r="F263" s="69"/>
      <c r="G263" s="62" t="s">
        <v>15480</v>
      </c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T263" s="65"/>
      <c r="U263" s="65"/>
      <c r="V263" s="65"/>
      <c r="W263" s="65"/>
      <c r="X263" s="65"/>
      <c r="Y263" s="66"/>
      <c r="Z263" s="65"/>
      <c r="AA263" s="65"/>
      <c r="AB263" s="65"/>
      <c r="AC263" s="65" t="s">
        <v>10038</v>
      </c>
      <c r="AD263" s="65" t="s">
        <v>10039</v>
      </c>
      <c r="AE263" s="65" t="s">
        <v>15386</v>
      </c>
      <c r="AF263" s="65">
        <v>225529000</v>
      </c>
      <c r="AG263" s="65">
        <v>46.67</v>
      </c>
      <c r="AH263" s="65" t="b">
        <v>1</v>
      </c>
      <c r="AI263" s="65"/>
      <c r="AJ263" s="65"/>
      <c r="AK263" s="65"/>
      <c r="AL263" s="65"/>
      <c r="AM263" s="68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 s="5"/>
      <c r="IF263" s="5"/>
      <c r="IG263" s="5"/>
      <c r="IH263" s="5"/>
      <c r="II263" s="5"/>
      <c r="IJ263" s="5"/>
      <c r="IK263" s="5"/>
    </row>
    <row r="264" spans="2:245" ht="23.25" x14ac:dyDescent="0.25">
      <c r="B264" s="35">
        <f t="shared" si="8"/>
        <v>130</v>
      </c>
      <c r="C264" s="33">
        <v>7</v>
      </c>
      <c r="D264" s="34">
        <v>9</v>
      </c>
      <c r="E264" s="44" cm="1">
        <f t="array" ref="E264">_xlfn.LET(
_xlpm.arr, _xlfn.TEXTSPLIT(G264," shrs of ",";"),
_xlpm.shares, _xlfn.CHOOSECOLS(_xlpm.arr, 1),
_xlpm.tickers, _xlfn.CHOOSECOLS(_xlpm.arr, 2),
_xlpm.startVal, _xlfn.XLOOKUP(_xlpm.tickers, tblStocks2022[Ticker], tblStocks2022[Price ($)],NA(), 0, 1),
_xlpm.portfolioVal, SUM(_xlpm.startVal * _xlpm.shares),
_xlpm.portfolioVal)</f>
        <v>2577269</v>
      </c>
      <c r="F264" s="69"/>
      <c r="G264" s="62" t="s">
        <v>15481</v>
      </c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  <c r="V264" s="65"/>
      <c r="W264" s="65"/>
      <c r="X264" s="65"/>
      <c r="Y264" s="66"/>
      <c r="Z264" s="65"/>
      <c r="AA264" s="65"/>
      <c r="AB264" s="65"/>
      <c r="AC264" s="65" t="s">
        <v>10178</v>
      </c>
      <c r="AD264" s="65" t="s">
        <v>10179</v>
      </c>
      <c r="AE264" s="65" t="s">
        <v>15375</v>
      </c>
      <c r="AF264" s="65">
        <v>732424000</v>
      </c>
      <c r="AG264" s="65">
        <v>263.52999999999997</v>
      </c>
      <c r="AH264" s="65" t="b">
        <v>1</v>
      </c>
      <c r="AI264" s="65"/>
      <c r="AJ264" s="65"/>
      <c r="AK264" s="65"/>
      <c r="AL264" s="65"/>
      <c r="AM264" s="68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 s="5"/>
      <c r="IF264" s="5"/>
      <c r="IG264" s="5"/>
      <c r="IH264" s="5"/>
      <c r="II264" s="5"/>
      <c r="IJ264" s="5"/>
      <c r="IK264" s="5"/>
    </row>
    <row r="265" spans="2:245" s="2" customFormat="1" ht="23.25" x14ac:dyDescent="0.25">
      <c r="B265" s="35">
        <f t="shared" si="8"/>
        <v>131</v>
      </c>
      <c r="C265" s="33">
        <v>7</v>
      </c>
      <c r="D265" s="34">
        <v>9</v>
      </c>
      <c r="E265" s="44" cm="1">
        <f t="array" ref="E265">_xlfn.LET(
_xlpm.arr, _xlfn.TEXTSPLIT(G265," shrs of ",";"),
_xlpm.shares, _xlfn.CHOOSECOLS(_xlpm.arr, 1),
_xlpm.tickers, _xlfn.CHOOSECOLS(_xlpm.arr, 2),
_xlpm.startVal, _xlfn.XLOOKUP(_xlpm.tickers, tblStocks2022[Ticker], tblStocks2022[Price ($)],NA(), 0, 1),
_xlpm.portfolioVal, SUM(_xlpm.startVal * _xlpm.shares),
_xlpm.portfolioVal)</f>
        <v>1413301</v>
      </c>
      <c r="F265" s="69"/>
      <c r="G265" s="62" t="s">
        <v>15482</v>
      </c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T265" s="65"/>
      <c r="U265" s="65"/>
      <c r="V265" s="65"/>
      <c r="W265" s="65"/>
      <c r="X265" s="65"/>
      <c r="Y265" s="66"/>
      <c r="Z265" s="65"/>
      <c r="AA265" s="65"/>
      <c r="AB265" s="65"/>
      <c r="AC265" s="65" t="s">
        <v>11431</v>
      </c>
      <c r="AD265" s="65" t="s">
        <v>11432</v>
      </c>
      <c r="AE265" s="65" t="s">
        <v>8710</v>
      </c>
      <c r="AF265" s="65">
        <v>547792000</v>
      </c>
      <c r="AG265" s="65">
        <v>70.25</v>
      </c>
      <c r="AH265" s="65" t="b">
        <v>1</v>
      </c>
      <c r="AI265" s="65"/>
      <c r="AJ265" s="65"/>
      <c r="AK265" s="65"/>
      <c r="AL265" s="65"/>
      <c r="AM265" s="68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</row>
    <row r="266" spans="2:245" s="2" customFormat="1" ht="23.25" x14ac:dyDescent="0.25">
      <c r="B266" s="35">
        <f t="shared" si="8"/>
        <v>132</v>
      </c>
      <c r="C266" s="33">
        <v>7</v>
      </c>
      <c r="D266" s="34">
        <v>9</v>
      </c>
      <c r="E266" s="44" cm="1">
        <f t="array" ref="E266">_xlfn.LET(
_xlpm.arr, _xlfn.TEXTSPLIT(G266," shrs of ",";"),
_xlpm.shares, _xlfn.CHOOSECOLS(_xlpm.arr, 1),
_xlpm.tickers, _xlfn.CHOOSECOLS(_xlpm.arr, 2),
_xlpm.startVal, _xlfn.XLOOKUP(_xlpm.tickers, tblStocks2022[Ticker], tblStocks2022[Price ($)],NA(), 0, 1),
_xlpm.portfolioVal, SUM(_xlpm.startVal * _xlpm.shares),
_xlpm.portfolioVal)</f>
        <v>1633434</v>
      </c>
      <c r="F266" s="69"/>
      <c r="G266" s="62" t="s">
        <v>15483</v>
      </c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  <c r="V266" s="65"/>
      <c r="W266" s="65"/>
      <c r="X266" s="65"/>
      <c r="Y266" s="66"/>
      <c r="Z266" s="65"/>
      <c r="AA266" s="65"/>
      <c r="AB266" s="65"/>
      <c r="AC266" s="65" t="s">
        <v>11807</v>
      </c>
      <c r="AD266" s="65" t="s">
        <v>11808</v>
      </c>
      <c r="AE266" s="65" t="s">
        <v>14201</v>
      </c>
      <c r="AF266" s="65">
        <v>141793000</v>
      </c>
      <c r="AG266" s="65">
        <v>375.12</v>
      </c>
      <c r="AH266" s="65" t="b">
        <v>1</v>
      </c>
      <c r="AI266" s="65"/>
      <c r="AJ266" s="65"/>
      <c r="AK266" s="65"/>
      <c r="AL266" s="65"/>
      <c r="AM266" s="68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</row>
    <row r="267" spans="2:245" s="2" customFormat="1" ht="23.25" x14ac:dyDescent="0.25">
      <c r="B267" s="35">
        <f t="shared" si="8"/>
        <v>133</v>
      </c>
      <c r="C267" s="33">
        <v>7</v>
      </c>
      <c r="D267" s="34">
        <v>9</v>
      </c>
      <c r="E267" s="44" cm="1">
        <f t="array" ref="E267">_xlfn.LET(
_xlpm.arr, _xlfn.TEXTSPLIT(G267," shrs of ",";"),
_xlpm.shares, _xlfn.CHOOSECOLS(_xlpm.arr, 1),
_xlpm.tickers, _xlfn.CHOOSECOLS(_xlpm.arr, 2),
_xlpm.startVal, _xlfn.XLOOKUP(_xlpm.tickers, tblStocks2022[Ticker], tblStocks2022[Price ($)],NA(), 0, 1),
_xlpm.portfolioVal, SUM(_xlpm.startVal * _xlpm.shares),
_xlpm.portfolioVal)</f>
        <v>1745211</v>
      </c>
      <c r="F267" s="69"/>
      <c r="G267" s="62" t="s">
        <v>15484</v>
      </c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T267" s="65"/>
      <c r="U267" s="65"/>
      <c r="V267" s="65"/>
      <c r="W267" s="65"/>
      <c r="X267" s="65"/>
      <c r="Y267" s="66"/>
      <c r="Z267" s="65"/>
      <c r="AA267" s="65"/>
      <c r="AB267" s="65"/>
      <c r="AC267" s="65" t="s">
        <v>10269</v>
      </c>
      <c r="AD267" s="65" t="s">
        <v>10270</v>
      </c>
      <c r="AE267" s="65" t="s">
        <v>15371</v>
      </c>
      <c r="AF267" s="65">
        <v>183200000</v>
      </c>
      <c r="AG267" s="65">
        <v>278.62</v>
      </c>
      <c r="AH267" s="65" t="b">
        <v>1</v>
      </c>
      <c r="AI267" s="65"/>
      <c r="AJ267" s="65"/>
      <c r="AK267" s="65"/>
      <c r="AL267" s="65"/>
      <c r="AM267" s="68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</row>
    <row r="268" spans="2:245" s="2" customFormat="1" ht="23.25" x14ac:dyDescent="0.25">
      <c r="B268" s="35">
        <f t="shared" si="8"/>
        <v>134</v>
      </c>
      <c r="C268" s="33">
        <v>7</v>
      </c>
      <c r="D268" s="34">
        <v>9</v>
      </c>
      <c r="E268" s="44" cm="1">
        <f t="array" ref="E268">_xlfn.LET(
_xlpm.arr, _xlfn.TEXTSPLIT(G268," shrs of ",";"),
_xlpm.shares, _xlfn.CHOOSECOLS(_xlpm.arr, 1),
_xlpm.tickers, _xlfn.CHOOSECOLS(_xlpm.arr, 2),
_xlpm.startVal, _xlfn.XLOOKUP(_xlpm.tickers, tblStocks2022[Ticker], tblStocks2022[Price ($)],NA(), 0, 1),
_xlpm.portfolioVal, SUM(_xlpm.startVal * _xlpm.shares),
_xlpm.portfolioVal)</f>
        <v>2355934</v>
      </c>
      <c r="F268" s="69"/>
      <c r="G268" s="62" t="s">
        <v>15485</v>
      </c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  <c r="V268" s="65"/>
      <c r="W268" s="65"/>
      <c r="X268" s="65"/>
      <c r="Y268" s="66"/>
      <c r="Z268" s="65"/>
      <c r="AA268" s="65"/>
      <c r="AB268" s="65"/>
      <c r="AC268" s="65" t="s">
        <v>13191</v>
      </c>
      <c r="AD268" s="65" t="s">
        <v>13192</v>
      </c>
      <c r="AE268" s="65" t="s">
        <v>15375</v>
      </c>
      <c r="AF268" s="65">
        <v>1365891000</v>
      </c>
      <c r="AG268" s="65">
        <v>66.650000000000006</v>
      </c>
      <c r="AH268" s="65" t="b">
        <v>1</v>
      </c>
      <c r="AI268" s="65"/>
      <c r="AJ268" s="65"/>
      <c r="AK268" s="65"/>
      <c r="AL268" s="65"/>
      <c r="AM268" s="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</row>
    <row r="269" spans="2:245" s="2" customFormat="1" ht="23.25" x14ac:dyDescent="0.25">
      <c r="B269" s="35">
        <f t="shared" si="8"/>
        <v>135</v>
      </c>
      <c r="C269" s="33">
        <v>7</v>
      </c>
      <c r="D269" s="34">
        <v>9</v>
      </c>
      <c r="E269" s="44" cm="1">
        <f t="array" ref="E269">_xlfn.LET(
_xlpm.arr, _xlfn.TEXTSPLIT(G269," shrs of ",";"),
_xlpm.shares, _xlfn.CHOOSECOLS(_xlpm.arr, 1),
_xlpm.tickers, _xlfn.CHOOSECOLS(_xlpm.arr, 2),
_xlpm.startVal, _xlfn.XLOOKUP(_xlpm.tickers, tblStocks2022[Ticker], tblStocks2022[Price ($)],NA(), 0, 1),
_xlpm.portfolioVal, SUM(_xlpm.startVal * _xlpm.shares),
_xlpm.portfolioVal)</f>
        <v>1499998</v>
      </c>
      <c r="F269" s="69"/>
      <c r="G269" s="62" t="s">
        <v>15486</v>
      </c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T269" s="65"/>
      <c r="U269" s="65"/>
      <c r="V269" s="65"/>
      <c r="W269" s="65"/>
      <c r="X269" s="65"/>
      <c r="Y269" s="66"/>
      <c r="Z269" s="65"/>
      <c r="AA269" s="65"/>
      <c r="AB269" s="65"/>
      <c r="AC269" s="65" t="s">
        <v>10507</v>
      </c>
      <c r="AD269" s="65" t="s">
        <v>10508</v>
      </c>
      <c r="AE269" s="65" t="s">
        <v>15382</v>
      </c>
      <c r="AF269" s="65">
        <v>1330180000</v>
      </c>
      <c r="AG269" s="65">
        <v>77.72</v>
      </c>
      <c r="AH269" s="65" t="b">
        <v>1</v>
      </c>
      <c r="AI269" s="65"/>
      <c r="AJ269" s="65"/>
      <c r="AK269" s="65"/>
      <c r="AL269" s="65"/>
      <c r="AM269" s="68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</row>
    <row r="270" spans="2:245" s="2" customFormat="1" ht="23.25" x14ac:dyDescent="0.25">
      <c r="B270" s="35">
        <f t="shared" si="8"/>
        <v>136</v>
      </c>
      <c r="C270" s="33">
        <v>7</v>
      </c>
      <c r="D270" s="34">
        <v>9</v>
      </c>
      <c r="E270" s="44" cm="1">
        <f t="array" ref="E270">_xlfn.LET(
_xlpm.arr, _xlfn.TEXTSPLIT(G270," shrs of ",";"),
_xlpm.shares, _xlfn.CHOOSECOLS(_xlpm.arr, 1),
_xlpm.tickers, _xlfn.CHOOSECOLS(_xlpm.arr, 2),
_xlpm.startVal, _xlfn.XLOOKUP(_xlpm.tickers, tblStocks2022[Ticker], tblStocks2022[Price ($)],NA(), 0, 1),
_xlpm.portfolioVal, SUM(_xlpm.startVal * _xlpm.shares),
_xlpm.portfolioVal)</f>
        <v>1680378</v>
      </c>
      <c r="F270" s="69"/>
      <c r="G270" s="62" t="s">
        <v>15487</v>
      </c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T270" s="65"/>
      <c r="U270" s="65"/>
      <c r="V270" s="65"/>
      <c r="W270" s="65"/>
      <c r="X270" s="65"/>
      <c r="Y270" s="66"/>
      <c r="Z270" s="65"/>
      <c r="AA270" s="65"/>
      <c r="AB270" s="65"/>
      <c r="AC270" s="65" t="s">
        <v>12926</v>
      </c>
      <c r="AD270" s="65" t="s">
        <v>12927</v>
      </c>
      <c r="AE270" s="65" t="s">
        <v>15371</v>
      </c>
      <c r="AF270" s="65">
        <v>784606000</v>
      </c>
      <c r="AG270" s="65">
        <v>72.37</v>
      </c>
      <c r="AH270" s="65" t="b">
        <v>1</v>
      </c>
      <c r="AI270" s="65"/>
      <c r="AJ270" s="65"/>
      <c r="AK270" s="65"/>
      <c r="AL270" s="65"/>
      <c r="AM270" s="68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</row>
    <row r="271" spans="2:245" s="2" customFormat="1" ht="23.25" x14ac:dyDescent="0.25">
      <c r="B271" s="35">
        <f t="shared" si="8"/>
        <v>137</v>
      </c>
      <c r="C271" s="33">
        <v>7</v>
      </c>
      <c r="D271" s="34">
        <v>9</v>
      </c>
      <c r="E271" s="44" cm="1">
        <f t="array" ref="E271">_xlfn.LET(
_xlpm.arr, _xlfn.TEXTSPLIT(G271," shrs of ",";"),
_xlpm.shares, _xlfn.CHOOSECOLS(_xlpm.arr, 1),
_xlpm.tickers, _xlfn.CHOOSECOLS(_xlpm.arr, 2),
_xlpm.startVal, _xlfn.XLOOKUP(_xlpm.tickers, tblStocks2022[Ticker], tblStocks2022[Price ($)],NA(), 0, 1),
_xlpm.portfolioVal, SUM(_xlpm.startVal * _xlpm.shares),
_xlpm.portfolioVal)</f>
        <v>1414198</v>
      </c>
      <c r="F271" s="69"/>
      <c r="G271" s="62" t="s">
        <v>15488</v>
      </c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  <c r="V271" s="65"/>
      <c r="W271" s="65"/>
      <c r="X271" s="65"/>
      <c r="Y271" s="66"/>
      <c r="Z271" s="65"/>
      <c r="AA271" s="65"/>
      <c r="AB271" s="65"/>
      <c r="AC271" s="65" t="s">
        <v>814</v>
      </c>
      <c r="AD271" s="65" t="s">
        <v>815</v>
      </c>
      <c r="AE271" s="65" t="s">
        <v>15368</v>
      </c>
      <c r="AF271" s="65">
        <v>2247000000</v>
      </c>
      <c r="AG271" s="65">
        <v>120.34</v>
      </c>
      <c r="AH271" s="65" t="b">
        <v>1</v>
      </c>
      <c r="AI271" s="65"/>
      <c r="AJ271" s="65"/>
      <c r="AK271" s="65"/>
      <c r="AL271" s="65"/>
      <c r="AM271" s="68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</row>
    <row r="272" spans="2:245" s="2" customFormat="1" ht="23.25" x14ac:dyDescent="0.25">
      <c r="B272" s="35">
        <f t="shared" si="8"/>
        <v>138</v>
      </c>
      <c r="C272" s="33">
        <v>7</v>
      </c>
      <c r="D272" s="34">
        <v>9</v>
      </c>
      <c r="E272" s="44" cm="1">
        <f t="array" ref="E272">_xlfn.LET(
_xlpm.arr, _xlfn.TEXTSPLIT(G272," shrs of ",";"),
_xlpm.shares, _xlfn.CHOOSECOLS(_xlpm.arr, 1),
_xlpm.tickers, _xlfn.CHOOSECOLS(_xlpm.arr, 2),
_xlpm.startVal, _xlfn.XLOOKUP(_xlpm.tickers, tblStocks2022[Ticker], tblStocks2022[Price ($)],NA(), 0, 1),
_xlpm.portfolioVal, SUM(_xlpm.startVal * _xlpm.shares),
_xlpm.portfolioVal)</f>
        <v>2905562</v>
      </c>
      <c r="F272" s="69"/>
      <c r="G272" s="62" t="s">
        <v>15489</v>
      </c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  <c r="V272" s="65"/>
      <c r="W272" s="65"/>
      <c r="X272" s="65"/>
      <c r="Y272" s="66"/>
      <c r="Z272" s="65"/>
      <c r="AA272" s="65"/>
      <c r="AB272" s="65"/>
      <c r="AC272" s="65" t="s">
        <v>228</v>
      </c>
      <c r="AD272" s="65" t="s">
        <v>229</v>
      </c>
      <c r="AE272" s="65" t="s">
        <v>15388</v>
      </c>
      <c r="AF272" s="65">
        <v>384020000</v>
      </c>
      <c r="AG272" s="65">
        <v>33.53</v>
      </c>
      <c r="AH272" s="65" t="b">
        <v>1</v>
      </c>
      <c r="AI272" s="65"/>
      <c r="AJ272" s="65"/>
      <c r="AK272" s="65"/>
      <c r="AL272" s="65"/>
      <c r="AM272" s="68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</row>
    <row r="273" spans="1:409" s="2" customFormat="1" ht="23.25" x14ac:dyDescent="0.25">
      <c r="B273" s="35">
        <f t="shared" si="8"/>
        <v>139</v>
      </c>
      <c r="C273" s="33">
        <v>7</v>
      </c>
      <c r="D273" s="34">
        <v>9</v>
      </c>
      <c r="E273" s="44" cm="1">
        <f t="array" ref="E273">_xlfn.LET(
_xlpm.arr, _xlfn.TEXTSPLIT(G273," shrs of ",";"),
_xlpm.shares, _xlfn.CHOOSECOLS(_xlpm.arr, 1),
_xlpm.tickers, _xlfn.CHOOSECOLS(_xlpm.arr, 2),
_xlpm.startVal, _xlfn.XLOOKUP(_xlpm.tickers, tblStocks2022[Ticker], tblStocks2022[Price ($)],NA(), 0, 1),
_xlpm.portfolioVal, SUM(_xlpm.startVal * _xlpm.shares),
_xlpm.portfolioVal)</f>
        <v>1205250</v>
      </c>
      <c r="F273" s="69"/>
      <c r="G273" s="62" t="s">
        <v>15490</v>
      </c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T273" s="65"/>
      <c r="U273" s="65"/>
      <c r="V273" s="65"/>
      <c r="W273" s="65"/>
      <c r="X273" s="65"/>
      <c r="Y273" s="66"/>
      <c r="Z273" s="65"/>
      <c r="AA273" s="65"/>
      <c r="AB273" s="65"/>
      <c r="AC273" s="65" t="s">
        <v>11219</v>
      </c>
      <c r="AD273" s="65" t="s">
        <v>11220</v>
      </c>
      <c r="AE273" s="65" t="s">
        <v>15372</v>
      </c>
      <c r="AF273" s="65">
        <v>63534000</v>
      </c>
      <c r="AG273" s="65">
        <v>102.22</v>
      </c>
      <c r="AH273" s="65" t="b">
        <v>1</v>
      </c>
      <c r="AI273" s="65"/>
      <c r="AJ273" s="65"/>
      <c r="AK273" s="65"/>
      <c r="AL273" s="65"/>
      <c r="AM273" s="68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</row>
    <row r="274" spans="1:409" s="2" customFormat="1" ht="23.25" x14ac:dyDescent="0.25">
      <c r="B274" s="35">
        <f t="shared" si="8"/>
        <v>140</v>
      </c>
      <c r="C274" s="33">
        <v>7</v>
      </c>
      <c r="D274" s="34">
        <v>9</v>
      </c>
      <c r="E274" s="44" cm="1">
        <f t="array" ref="E274">_xlfn.LET(
_xlpm.arr, _xlfn.TEXTSPLIT(G274," shrs of ",";"),
_xlpm.shares, _xlfn.CHOOSECOLS(_xlpm.arr, 1),
_xlpm.tickers, _xlfn.CHOOSECOLS(_xlpm.arr, 2),
_xlpm.startVal, _xlfn.XLOOKUP(_xlpm.tickers, tblStocks2022[Ticker], tblStocks2022[Price ($)],NA(), 0, 1),
_xlpm.portfolioVal, SUM(_xlpm.startVal * _xlpm.shares),
_xlpm.portfolioVal)</f>
        <v>1604559</v>
      </c>
      <c r="F274" s="69"/>
      <c r="G274" s="62" t="s">
        <v>15491</v>
      </c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  <c r="V274" s="65"/>
      <c r="W274" s="65"/>
      <c r="X274" s="65"/>
      <c r="Y274" s="66"/>
      <c r="Z274" s="65"/>
      <c r="AA274" s="65"/>
      <c r="AB274" s="65"/>
      <c r="AC274" s="65" t="s">
        <v>13879</v>
      </c>
      <c r="AD274" s="65" t="s">
        <v>13880</v>
      </c>
      <c r="AE274" s="65" t="s">
        <v>15371</v>
      </c>
      <c r="AF274" s="66">
        <v>37648000</v>
      </c>
      <c r="AG274" s="66">
        <v>278.89</v>
      </c>
      <c r="AH274" s="65" t="b">
        <v>1</v>
      </c>
      <c r="AI274" s="65"/>
      <c r="AJ274" s="65"/>
      <c r="AK274" s="65"/>
      <c r="AL274" s="65"/>
      <c r="AM274" s="68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</row>
    <row r="275" spans="1:409" s="2" customFormat="1" ht="14.85" customHeight="1" x14ac:dyDescent="0.25">
      <c r="B275" s="7"/>
      <c r="C275" s="7"/>
      <c r="D275" s="7"/>
      <c r="E275" s="7"/>
      <c r="F275" s="7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B275"/>
      <c r="AC275" t="s">
        <v>11673</v>
      </c>
      <c r="AD275" t="s">
        <v>11674</v>
      </c>
      <c r="AE275" t="s">
        <v>9954</v>
      </c>
      <c r="AF275">
        <v>62091000</v>
      </c>
      <c r="AG275">
        <v>337.97</v>
      </c>
      <c r="AH275" t="b">
        <v>1</v>
      </c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</row>
    <row r="276" spans="1:409" ht="14.85" customHeight="1" thickBot="1" x14ac:dyDescent="0.3"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B276"/>
      <c r="AC276" t="s">
        <v>10210</v>
      </c>
      <c r="AD276" t="s">
        <v>10211</v>
      </c>
      <c r="AE276" t="s">
        <v>15371</v>
      </c>
      <c r="AF276">
        <v>496010000</v>
      </c>
      <c r="AG276">
        <v>165.48</v>
      </c>
      <c r="AH276" t="b">
        <v>1</v>
      </c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</row>
    <row r="277" spans="1:409" ht="19.5" customHeight="1" thickBot="1" x14ac:dyDescent="0.3">
      <c r="B277" s="51" t="s">
        <v>15428</v>
      </c>
      <c r="C277" s="27" t="s">
        <v>15429</v>
      </c>
      <c r="D277" s="28" t="s">
        <v>15446</v>
      </c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B277"/>
      <c r="AC277" t="s">
        <v>12930</v>
      </c>
      <c r="AD277" t="s">
        <v>12931</v>
      </c>
      <c r="AE277" t="s">
        <v>15368</v>
      </c>
      <c r="AF277">
        <v>522300000</v>
      </c>
      <c r="AG277">
        <v>50.76</v>
      </c>
      <c r="AH277" t="b">
        <v>1</v>
      </c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 s="5"/>
      <c r="IH277" s="5"/>
      <c r="II277" s="5"/>
      <c r="IJ277" s="5"/>
      <c r="IK277" s="5"/>
    </row>
    <row r="278" spans="1:409" ht="14.65" customHeight="1" x14ac:dyDescent="0.25">
      <c r="AB278"/>
      <c r="AC278" t="s">
        <v>1114</v>
      </c>
      <c r="AD278" t="s">
        <v>1115</v>
      </c>
      <c r="AE278" t="s">
        <v>15370</v>
      </c>
      <c r="AF278">
        <v>1792173000</v>
      </c>
      <c r="AG278">
        <v>45.71</v>
      </c>
      <c r="AH278" t="b">
        <v>1</v>
      </c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 s="5"/>
      <c r="IH278" s="5"/>
      <c r="II278" s="5"/>
      <c r="IJ278" s="5"/>
      <c r="IK278" s="5"/>
    </row>
    <row r="279" spans="1:409" ht="14.65" customHeight="1" x14ac:dyDescent="0.25">
      <c r="B279" s="10" t="s">
        <v>15548</v>
      </c>
      <c r="M279" s="5"/>
      <c r="N279" s="5"/>
      <c r="O279" s="5"/>
      <c r="AB279"/>
      <c r="AC279" t="s">
        <v>13532</v>
      </c>
      <c r="AD279" t="s">
        <v>13533</v>
      </c>
      <c r="AE279" t="s">
        <v>15368</v>
      </c>
      <c r="AF279">
        <v>58400000</v>
      </c>
      <c r="AG279">
        <v>330.22</v>
      </c>
      <c r="AH279" t="b">
        <v>1</v>
      </c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 s="5"/>
      <c r="IH279" s="5"/>
      <c r="II279" s="5"/>
      <c r="IJ279" s="5"/>
      <c r="IK279" s="5"/>
    </row>
    <row r="280" spans="1:409" ht="14.65" customHeight="1" x14ac:dyDescent="0.25">
      <c r="B280" s="10" t="s">
        <v>15549</v>
      </c>
      <c r="M280" s="5"/>
      <c r="N280" s="5"/>
      <c r="O280" s="5"/>
      <c r="AB280"/>
      <c r="AC280" t="s">
        <v>13845</v>
      </c>
      <c r="AD280" t="s">
        <v>13846</v>
      </c>
      <c r="AE280" t="s">
        <v>2235</v>
      </c>
      <c r="AF280">
        <v>340481000</v>
      </c>
      <c r="AG280">
        <v>43.87</v>
      </c>
      <c r="AH280" t="b">
        <v>1</v>
      </c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 s="5"/>
      <c r="IH280" s="5"/>
      <c r="II280" s="5"/>
      <c r="IJ280" s="5"/>
      <c r="IK280" s="5"/>
    </row>
    <row r="281" spans="1:409" ht="14.65" customHeight="1" x14ac:dyDescent="0.25">
      <c r="B281" s="10"/>
      <c r="M281" s="5"/>
      <c r="N281" s="5"/>
      <c r="O281" s="5"/>
      <c r="AB281"/>
      <c r="AC281" t="s">
        <v>580</v>
      </c>
      <c r="AD281" t="s">
        <v>581</v>
      </c>
      <c r="AE281" t="s">
        <v>15376</v>
      </c>
      <c r="AF281">
        <v>468661000</v>
      </c>
      <c r="AG281">
        <v>116.39</v>
      </c>
      <c r="AH281" t="b">
        <v>1</v>
      </c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 s="5"/>
      <c r="IH281" s="5"/>
      <c r="II281" s="5"/>
      <c r="IJ281" s="5"/>
      <c r="IK281" s="5"/>
    </row>
    <row r="282" spans="1:409" ht="14.65" customHeight="1" x14ac:dyDescent="0.25">
      <c r="B282" s="38" t="s">
        <v>15550</v>
      </c>
      <c r="C282" s="9"/>
      <c r="M282" s="5"/>
      <c r="N282" s="5"/>
      <c r="O282" s="5"/>
      <c r="AB282"/>
      <c r="AC282" t="s">
        <v>13881</v>
      </c>
      <c r="AD282" t="s">
        <v>13882</v>
      </c>
      <c r="AE282" t="s">
        <v>15369</v>
      </c>
      <c r="AF282">
        <v>47107000</v>
      </c>
      <c r="AG282">
        <v>353.61</v>
      </c>
      <c r="AH282" t="b">
        <v>1</v>
      </c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 s="5"/>
      <c r="IH282" s="5"/>
      <c r="II282" s="5"/>
      <c r="IJ282" s="5"/>
      <c r="IK282" s="5"/>
    </row>
    <row r="283" spans="1:409" ht="14.65" customHeight="1" x14ac:dyDescent="0.25">
      <c r="B283" s="9" t="s">
        <v>15543</v>
      </c>
      <c r="C283" s="5"/>
      <c r="O283" s="6"/>
      <c r="AC283" s="2" t="s">
        <v>8874</v>
      </c>
      <c r="AD283" s="6" t="s">
        <v>8875</v>
      </c>
      <c r="AE283" s="2" t="s">
        <v>15365</v>
      </c>
      <c r="AF283" s="2">
        <v>2535396000</v>
      </c>
      <c r="AG283" s="2">
        <v>110.95</v>
      </c>
      <c r="AH283" s="2" t="b">
        <v>1</v>
      </c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  <c r="FU283" s="5"/>
      <c r="FV283" s="5"/>
      <c r="FW283" s="5"/>
      <c r="FX283" s="5"/>
      <c r="FY283" s="5"/>
      <c r="FZ283" s="5"/>
      <c r="GA283" s="5"/>
      <c r="GB283" s="5"/>
      <c r="GC283" s="5"/>
      <c r="GD283" s="5"/>
      <c r="GE283" s="5"/>
      <c r="GF283" s="5"/>
      <c r="GG283" s="5"/>
      <c r="GH283" s="5"/>
      <c r="GI283" s="5"/>
      <c r="GJ283" s="5"/>
      <c r="GK283" s="5"/>
      <c r="GL283" s="5"/>
      <c r="GM283" s="5"/>
      <c r="GN283" s="5"/>
      <c r="GO283" s="5"/>
      <c r="GP283" s="5"/>
      <c r="GQ283" s="5"/>
      <c r="GR283" s="5"/>
      <c r="GS283" s="5"/>
      <c r="GT283" s="5"/>
      <c r="GU283" s="5"/>
      <c r="GV283" s="5"/>
      <c r="GW283" s="5"/>
      <c r="GX283" s="5"/>
      <c r="GY283" s="5"/>
      <c r="GZ283" s="5"/>
      <c r="HA283" s="5"/>
      <c r="HB283" s="5"/>
      <c r="HC283" s="5"/>
      <c r="HD283" s="5"/>
      <c r="HE283" s="5"/>
      <c r="HF283" s="5"/>
      <c r="HG283" s="5"/>
      <c r="HH283" s="5"/>
      <c r="HI283" s="5"/>
      <c r="HJ283" s="5"/>
      <c r="HK283" s="5"/>
      <c r="HL283" s="5"/>
      <c r="HM283" s="5"/>
      <c r="HN283" s="5"/>
      <c r="HO283" s="5"/>
      <c r="HP283" s="5"/>
      <c r="HQ283" s="5"/>
      <c r="HR283" s="5"/>
      <c r="HS283" s="5"/>
      <c r="HT283" s="5"/>
      <c r="HU283" s="5"/>
      <c r="HV283" s="5"/>
      <c r="HW283" s="5"/>
      <c r="HX283" s="5"/>
      <c r="HY283" s="5"/>
      <c r="HZ283" s="5"/>
      <c r="IA283" s="5"/>
      <c r="IB283" s="5"/>
      <c r="IC283" s="5"/>
      <c r="ID283" s="5"/>
      <c r="IE283" s="5"/>
      <c r="IF283" s="5"/>
      <c r="IG283" s="5"/>
      <c r="IH283" s="5"/>
      <c r="II283" s="5"/>
      <c r="IJ283" s="5"/>
      <c r="IK283" s="5"/>
    </row>
    <row r="284" spans="1:409" ht="14.65" customHeight="1" x14ac:dyDescent="0.25">
      <c r="B284" s="9" t="s">
        <v>15544</v>
      </c>
      <c r="C284" s="5"/>
      <c r="O284" s="6"/>
      <c r="AC284" s="2" t="s">
        <v>4283</v>
      </c>
      <c r="AD284" s="6" t="s">
        <v>4284</v>
      </c>
      <c r="AE284" s="2" t="s">
        <v>14252</v>
      </c>
      <c r="AF284" s="2">
        <v>385000000</v>
      </c>
      <c r="AG284" s="2">
        <v>179.62</v>
      </c>
      <c r="AH284" s="2" t="b">
        <v>1</v>
      </c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5"/>
      <c r="FN284" s="5"/>
      <c r="FO284" s="5"/>
      <c r="FP284" s="5"/>
      <c r="FQ284" s="5"/>
      <c r="FR284" s="5"/>
      <c r="FS284" s="5"/>
      <c r="FT284" s="5"/>
      <c r="FU284" s="5"/>
      <c r="FV284" s="5"/>
      <c r="FW284" s="5"/>
      <c r="FX284" s="5"/>
      <c r="FY284" s="5"/>
      <c r="FZ284" s="5"/>
      <c r="GA284" s="5"/>
      <c r="GB284" s="5"/>
      <c r="GC284" s="5"/>
      <c r="GD284" s="5"/>
      <c r="GE284" s="5"/>
      <c r="GF284" s="5"/>
      <c r="GG284" s="5"/>
      <c r="GH284" s="5"/>
      <c r="GI284" s="5"/>
      <c r="GJ284" s="5"/>
      <c r="GK284" s="5"/>
      <c r="GL284" s="5"/>
      <c r="GM284" s="5"/>
      <c r="GN284" s="5"/>
      <c r="GO284" s="5"/>
      <c r="GP284" s="5"/>
      <c r="GQ284" s="5"/>
      <c r="GR284" s="5"/>
      <c r="GS284" s="5"/>
      <c r="GT284" s="5"/>
      <c r="GU284" s="5"/>
      <c r="GV284" s="5"/>
      <c r="GW284" s="5"/>
      <c r="GX284" s="5"/>
      <c r="GY284" s="5"/>
      <c r="GZ284" s="5"/>
      <c r="HA284" s="5"/>
      <c r="HB284" s="5"/>
      <c r="HC284" s="5"/>
      <c r="HD284" s="5"/>
      <c r="HE284" s="5"/>
      <c r="HF284" s="5"/>
      <c r="HG284" s="5"/>
      <c r="HH284" s="5"/>
      <c r="HI284" s="5"/>
      <c r="HJ284" s="5"/>
      <c r="HK284" s="5"/>
      <c r="HL284" s="5"/>
      <c r="HM284" s="5"/>
      <c r="HN284" s="5"/>
      <c r="HO284" s="5"/>
      <c r="HP284" s="5"/>
      <c r="HQ284" s="5"/>
      <c r="HR284" s="5"/>
      <c r="HS284" s="5"/>
      <c r="HT284" s="5"/>
      <c r="HU284" s="5"/>
      <c r="HV284" s="5"/>
      <c r="HW284" s="5"/>
      <c r="HX284" s="5"/>
      <c r="HY284" s="5"/>
      <c r="HZ284" s="5"/>
      <c r="IA284" s="5"/>
      <c r="IB284" s="5"/>
      <c r="IC284" s="5"/>
      <c r="ID284" s="5"/>
      <c r="IE284" s="5"/>
      <c r="IF284" s="5"/>
      <c r="IG284" s="5"/>
      <c r="IH284" s="5"/>
      <c r="II284" s="5"/>
      <c r="IJ284" s="5"/>
      <c r="IK284" s="5"/>
    </row>
    <row r="285" spans="1:409" ht="14.65" customHeight="1" x14ac:dyDescent="0.25">
      <c r="B285" s="9" t="s">
        <v>15547</v>
      </c>
      <c r="C285" s="5"/>
      <c r="O285" s="6"/>
      <c r="AC285" s="2" t="s">
        <v>1948</v>
      </c>
      <c r="AD285" s="6" t="s">
        <v>1949</v>
      </c>
      <c r="AE285" s="2" t="s">
        <v>14201</v>
      </c>
      <c r="AF285" s="2">
        <v>635068000</v>
      </c>
      <c r="AG285" s="2">
        <v>27.07</v>
      </c>
      <c r="AH285" s="2" t="b">
        <v>1</v>
      </c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/>
      <c r="GH285" s="5"/>
      <c r="GI285" s="5"/>
      <c r="GJ285" s="5"/>
      <c r="GK285" s="5"/>
      <c r="GL285" s="5"/>
      <c r="GM285" s="5"/>
      <c r="GN285" s="5"/>
      <c r="GO285" s="5"/>
      <c r="GP285" s="5"/>
      <c r="GQ285" s="5"/>
      <c r="GR285" s="5"/>
      <c r="GS285" s="5"/>
      <c r="GT285" s="5"/>
      <c r="GU285" s="5"/>
      <c r="GV285" s="5"/>
      <c r="GW285" s="5"/>
      <c r="GX285" s="5"/>
      <c r="GY285" s="5"/>
      <c r="GZ285" s="5"/>
      <c r="HA285" s="5"/>
      <c r="HB285" s="5"/>
      <c r="HC285" s="5"/>
      <c r="HD285" s="5"/>
      <c r="HE285" s="5"/>
      <c r="HF285" s="5"/>
      <c r="HG285" s="5"/>
      <c r="HH285" s="5"/>
      <c r="HI285" s="5"/>
      <c r="HJ285" s="5"/>
      <c r="HK285" s="5"/>
      <c r="HL285" s="5"/>
      <c r="HM285" s="5"/>
      <c r="HN285" s="5"/>
      <c r="HO285" s="5"/>
      <c r="HP285" s="5"/>
      <c r="HQ285" s="5"/>
      <c r="HR285" s="5"/>
      <c r="HS285" s="5"/>
      <c r="HT285" s="5"/>
      <c r="HU285" s="5"/>
      <c r="HV285" s="5"/>
      <c r="HW285" s="5"/>
      <c r="HX285" s="5"/>
      <c r="HY285" s="5"/>
      <c r="HZ285" s="5"/>
      <c r="IA285" s="5"/>
      <c r="IB285" s="5"/>
      <c r="IC285" s="5"/>
      <c r="ID285" s="5"/>
      <c r="IE285" s="5"/>
      <c r="IF285" s="5"/>
      <c r="IG285" s="5"/>
      <c r="IH285" s="5"/>
      <c r="II285" s="5"/>
      <c r="IJ285" s="5"/>
      <c r="IK285" s="5"/>
    </row>
    <row r="286" spans="1:409" ht="14.65" customHeight="1" x14ac:dyDescent="0.25">
      <c r="B286" s="9" t="s">
        <v>15546</v>
      </c>
      <c r="C286" s="5"/>
      <c r="AB286"/>
      <c r="AC286" t="s">
        <v>10710</v>
      </c>
      <c r="AD286" t="s">
        <v>10711</v>
      </c>
      <c r="AE286" t="s">
        <v>15371</v>
      </c>
      <c r="AF286">
        <v>1690109000</v>
      </c>
      <c r="AG286">
        <v>85.02</v>
      </c>
      <c r="AH286" t="b">
        <v>1</v>
      </c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 s="5"/>
      <c r="IH286" s="5"/>
      <c r="II286" s="5"/>
      <c r="IJ286" s="5"/>
      <c r="IK286" s="5"/>
    </row>
    <row r="287" spans="1:409" ht="15.75" thickBot="1" x14ac:dyDescent="0.3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/>
      <c r="AC287" t="s">
        <v>14815</v>
      </c>
      <c r="AD287" t="s">
        <v>14816</v>
      </c>
      <c r="AE287" t="s">
        <v>15371</v>
      </c>
      <c r="AF287">
        <v>79958000</v>
      </c>
      <c r="AG287">
        <v>465.17</v>
      </c>
      <c r="AH287" t="b">
        <v>1</v>
      </c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 s="5"/>
      <c r="IH287" s="5"/>
      <c r="II287" s="5"/>
      <c r="IJ287" s="5"/>
      <c r="IK287" s="5"/>
    </row>
    <row r="288" spans="1:409" ht="15.75" thickBot="1" x14ac:dyDescent="0.3">
      <c r="B288" s="29" t="s">
        <v>15399</v>
      </c>
      <c r="C288" s="30" t="s">
        <v>15400</v>
      </c>
      <c r="D288" s="31" t="s">
        <v>15401</v>
      </c>
      <c r="E288" s="30" t="s">
        <v>15402</v>
      </c>
      <c r="G288" s="70" t="s">
        <v>15524</v>
      </c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 t="s">
        <v>14</v>
      </c>
      <c r="AD288" s="71" t="s">
        <v>15</v>
      </c>
      <c r="AE288" s="71" t="s">
        <v>15369</v>
      </c>
      <c r="AF288" s="71">
        <v>7447000000</v>
      </c>
      <c r="AG288" s="71">
        <v>239.82</v>
      </c>
      <c r="AH288" s="71" t="b">
        <v>1</v>
      </c>
      <c r="AI288" s="71"/>
      <c r="AJ288" s="71"/>
      <c r="AK288" s="71"/>
      <c r="AL288" s="71"/>
      <c r="AM288" s="110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 s="30"/>
      <c r="IF288" s="30"/>
      <c r="IG288" s="30"/>
      <c r="IH288" s="30"/>
      <c r="II288" s="30"/>
      <c r="IJ288" s="30"/>
      <c r="IK288" s="30"/>
      <c r="IL288" s="30"/>
      <c r="IM288" s="30"/>
      <c r="IN288" s="30"/>
      <c r="IO288" s="30"/>
      <c r="IP288" s="30"/>
      <c r="IQ288" s="30"/>
      <c r="IR288" s="30"/>
      <c r="IS288" s="30"/>
      <c r="IT288" s="30"/>
      <c r="IU288" s="30"/>
      <c r="IV288" s="30"/>
      <c r="IW288" s="30"/>
      <c r="IX288" s="30"/>
      <c r="IY288" s="30"/>
      <c r="IZ288" s="30"/>
      <c r="JA288" s="30"/>
      <c r="JB288" s="30"/>
      <c r="JC288" s="30"/>
      <c r="JD288" s="30"/>
      <c r="JE288" s="30"/>
      <c r="JF288" s="30"/>
      <c r="JG288" s="30"/>
      <c r="JH288" s="30"/>
      <c r="JI288" s="30"/>
      <c r="JJ288" s="30"/>
      <c r="JK288" s="30"/>
      <c r="JL288" s="30"/>
      <c r="JM288" s="30"/>
      <c r="JN288" s="30"/>
      <c r="JO288" s="30"/>
      <c r="JP288" s="30"/>
      <c r="JQ288" s="30"/>
      <c r="JR288" s="30"/>
      <c r="JS288" s="30"/>
      <c r="JT288" s="30"/>
      <c r="JU288" s="30"/>
      <c r="JV288" s="30"/>
      <c r="JW288" s="30"/>
      <c r="JX288" s="30"/>
      <c r="JY288" s="30"/>
      <c r="JZ288" s="30"/>
      <c r="KA288" s="30"/>
      <c r="KB288" s="30"/>
      <c r="KC288" s="30"/>
      <c r="KD288" s="30"/>
      <c r="KE288" s="30"/>
      <c r="KF288" s="30"/>
      <c r="KG288" s="30"/>
      <c r="KH288" s="30"/>
      <c r="KI288" s="30"/>
      <c r="KJ288" s="30"/>
      <c r="KK288" s="30"/>
      <c r="KL288" s="30"/>
      <c r="KM288" s="30"/>
      <c r="KN288" s="30"/>
      <c r="KO288" s="30"/>
      <c r="KP288" s="30"/>
      <c r="KQ288" s="30"/>
      <c r="KR288" s="30"/>
      <c r="KS288" s="30"/>
      <c r="KT288" s="30"/>
      <c r="KU288" s="30"/>
      <c r="KV288" s="30"/>
      <c r="KW288" s="30"/>
      <c r="KX288" s="29"/>
      <c r="KY288" s="29"/>
      <c r="KZ288" s="29"/>
      <c r="LA288" s="29"/>
      <c r="LB288" s="29"/>
      <c r="LC288" s="29"/>
      <c r="LD288" s="29"/>
      <c r="LE288" s="29"/>
      <c r="LF288" s="29"/>
      <c r="LG288" s="29"/>
      <c r="LH288" s="29"/>
      <c r="LI288" s="29"/>
      <c r="LJ288" s="29"/>
      <c r="LK288" s="29"/>
      <c r="LL288" s="29"/>
      <c r="LM288" s="29"/>
      <c r="LN288" s="29"/>
      <c r="LO288" s="29"/>
      <c r="LP288" s="29"/>
      <c r="LQ288" s="29"/>
      <c r="LR288" s="29"/>
      <c r="LS288" s="29"/>
      <c r="LT288" s="29"/>
      <c r="LU288" s="29"/>
      <c r="LV288" s="29"/>
      <c r="LW288" s="29"/>
      <c r="LX288" s="29"/>
      <c r="LY288" s="29"/>
      <c r="LZ288" s="29"/>
      <c r="MA288" s="29"/>
      <c r="MB288" s="29"/>
      <c r="MC288" s="29"/>
      <c r="MD288" s="29"/>
      <c r="ME288" s="29"/>
      <c r="MF288" s="29"/>
      <c r="MG288" s="29"/>
      <c r="MH288" s="29"/>
      <c r="MI288" s="29"/>
      <c r="MJ288" s="29"/>
      <c r="MK288" s="29"/>
      <c r="ML288" s="29"/>
      <c r="MM288" s="29"/>
      <c r="MN288" s="29"/>
      <c r="MO288" s="29"/>
      <c r="MP288" s="29"/>
      <c r="MQ288" s="29"/>
      <c r="MR288" s="29"/>
      <c r="MS288" s="29"/>
      <c r="MT288" s="29"/>
      <c r="MU288" s="29"/>
      <c r="MV288" s="29"/>
      <c r="MW288" s="29"/>
      <c r="MX288" s="29"/>
      <c r="MY288" s="29"/>
      <c r="MZ288" s="29"/>
      <c r="NA288" s="29"/>
      <c r="NB288" s="29"/>
      <c r="NC288" s="29"/>
      <c r="ND288" s="29"/>
      <c r="NE288" s="29"/>
      <c r="NF288" s="29"/>
      <c r="NG288" s="29"/>
      <c r="NH288" s="29"/>
      <c r="NI288" s="29"/>
      <c r="NJ288" s="29"/>
      <c r="NK288" s="29"/>
      <c r="NL288" s="29"/>
      <c r="NM288" s="29"/>
      <c r="NN288" s="29"/>
      <c r="NO288" s="29"/>
      <c r="NP288" s="29"/>
      <c r="NQ288" s="29"/>
      <c r="NR288" s="29"/>
      <c r="NS288" s="29"/>
      <c r="NT288" s="29"/>
      <c r="NU288" s="29"/>
      <c r="NV288" s="29"/>
      <c r="NW288" s="29"/>
      <c r="NX288" s="29"/>
      <c r="NY288" s="29"/>
      <c r="NZ288" s="29"/>
      <c r="OA288" s="29"/>
      <c r="OB288" s="29"/>
      <c r="OC288" s="29"/>
      <c r="OD288" s="29"/>
      <c r="OE288" s="29"/>
      <c r="OF288" s="29"/>
      <c r="OG288" s="29"/>
      <c r="OH288" s="29"/>
      <c r="OI288" s="29"/>
      <c r="OJ288" s="29"/>
      <c r="OK288" s="29"/>
      <c r="OL288" s="29"/>
      <c r="OM288" s="29"/>
      <c r="ON288" s="29"/>
      <c r="OO288" s="29"/>
      <c r="OP288" s="29"/>
      <c r="OQ288" s="29"/>
      <c r="OR288" s="29"/>
      <c r="OS288" s="29"/>
    </row>
    <row r="289" spans="2:342" x14ac:dyDescent="0.25">
      <c r="B289" s="2"/>
      <c r="C289" s="2"/>
      <c r="D289" s="2"/>
      <c r="E289" s="2"/>
      <c r="G289" s="5"/>
      <c r="H289" s="5"/>
      <c r="I289" s="5"/>
      <c r="V289" s="6"/>
      <c r="W289" s="6"/>
      <c r="X289" s="6"/>
      <c r="Y289" s="6"/>
      <c r="Z289"/>
      <c r="AA289"/>
      <c r="AB289"/>
      <c r="AC289" t="s">
        <v>8922</v>
      </c>
      <c r="AD289" t="s">
        <v>8923</v>
      </c>
      <c r="AE289" t="s">
        <v>15375</v>
      </c>
      <c r="AF289">
        <v>167203000</v>
      </c>
      <c r="AG289">
        <v>257.70999999999998</v>
      </c>
      <c r="AH289" t="b">
        <v>1</v>
      </c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 s="5"/>
      <c r="IF289" s="5"/>
      <c r="IG289" s="5"/>
      <c r="IH289" s="5"/>
      <c r="II289" s="5"/>
      <c r="IJ289" s="5"/>
      <c r="IK289" s="5"/>
    </row>
    <row r="290" spans="2:342" ht="23.25" x14ac:dyDescent="0.25">
      <c r="B290" s="32" t="s">
        <v>15430</v>
      </c>
      <c r="C290" s="33">
        <v>8</v>
      </c>
      <c r="D290" s="34">
        <v>0</v>
      </c>
      <c r="E290" s="48">
        <v>4.3448850009798819E-2</v>
      </c>
      <c r="F290" s="69"/>
      <c r="G290" s="62" t="s">
        <v>15492</v>
      </c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  <c r="V290" s="65"/>
      <c r="W290" s="65"/>
      <c r="X290" s="65"/>
      <c r="Y290" s="65"/>
      <c r="Z290" s="65"/>
      <c r="AA290" s="65"/>
      <c r="AB290" s="65"/>
      <c r="AC290" s="65" t="s">
        <v>2452</v>
      </c>
      <c r="AD290" s="65" t="s">
        <v>2453</v>
      </c>
      <c r="AE290" s="65" t="s">
        <v>14201</v>
      </c>
      <c r="AF290" s="65">
        <v>279625000</v>
      </c>
      <c r="AG290" s="65">
        <v>41.49</v>
      </c>
      <c r="AH290" s="65" t="b">
        <v>1</v>
      </c>
      <c r="AI290" s="65"/>
      <c r="AJ290" s="65"/>
      <c r="AK290" s="65"/>
      <c r="AL290" s="65"/>
      <c r="AM290" s="68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 s="37"/>
      <c r="IF290" s="37"/>
      <c r="IG290" s="37"/>
      <c r="IH290" s="37"/>
      <c r="II290" s="37"/>
      <c r="IJ290" s="37"/>
      <c r="IK290" s="37"/>
      <c r="IL290" s="37"/>
      <c r="IM290" s="37"/>
      <c r="IN290" s="37"/>
      <c r="IO290" s="37"/>
      <c r="IP290" s="37"/>
      <c r="IQ290" s="37"/>
      <c r="IR290" s="37"/>
      <c r="IS290" s="37"/>
      <c r="IT290" s="37"/>
      <c r="IU290" s="37"/>
      <c r="IV290" s="37"/>
      <c r="IW290" s="37"/>
      <c r="IX290" s="37"/>
      <c r="IY290" s="37"/>
      <c r="IZ290" s="37"/>
      <c r="JA290" s="37"/>
      <c r="JB290" s="37"/>
      <c r="JC290" s="37"/>
      <c r="JD290" s="37"/>
      <c r="JE290" s="37"/>
      <c r="JF290" s="37"/>
      <c r="JG290" s="37"/>
      <c r="JH290" s="37"/>
      <c r="JI290" s="37"/>
      <c r="JJ290" s="37"/>
      <c r="JK290" s="37"/>
      <c r="JL290" s="37"/>
      <c r="JM290" s="37"/>
      <c r="JN290" s="37"/>
      <c r="JO290" s="37"/>
      <c r="JP290" s="37"/>
      <c r="JQ290" s="37"/>
      <c r="JR290" s="37"/>
      <c r="JS290" s="37"/>
      <c r="JT290" s="37"/>
      <c r="JU290" s="37"/>
      <c r="JV290" s="37"/>
      <c r="JW290" s="37"/>
      <c r="JX290" s="37"/>
      <c r="JY290" s="37"/>
      <c r="JZ290" s="37"/>
      <c r="KA290" s="37"/>
      <c r="KB290" s="37"/>
      <c r="KC290" s="37"/>
      <c r="KD290" s="37"/>
      <c r="KE290" s="37"/>
      <c r="KF290" s="37"/>
      <c r="KG290" s="37"/>
      <c r="KH290" s="37"/>
      <c r="KI290" s="37"/>
      <c r="KJ290" s="37"/>
      <c r="KK290" s="37"/>
      <c r="KL290" s="37"/>
      <c r="KM290" s="37"/>
      <c r="KN290" s="37"/>
      <c r="KO290" s="37"/>
      <c r="KP290" s="37"/>
      <c r="KQ290" s="37"/>
      <c r="KR290" s="37"/>
      <c r="KS290" s="37"/>
      <c r="KT290" s="37"/>
      <c r="KU290" s="37"/>
      <c r="KV290" s="37"/>
      <c r="KW290" s="37"/>
      <c r="KX290" s="37"/>
      <c r="KY290" s="37"/>
      <c r="KZ290" s="37"/>
      <c r="LA290" s="37"/>
      <c r="LB290" s="37"/>
      <c r="LC290" s="37"/>
      <c r="LD290" s="37"/>
      <c r="LE290" s="37"/>
      <c r="LF290" s="37"/>
      <c r="LG290" s="37"/>
      <c r="LH290" s="37"/>
      <c r="LI290" s="37"/>
      <c r="LJ290" s="37"/>
      <c r="LK290" s="37"/>
      <c r="LL290" s="37"/>
      <c r="LM290" s="37"/>
      <c r="LN290" s="37"/>
      <c r="LO290" s="37"/>
      <c r="LP290" s="37"/>
      <c r="LQ290" s="37"/>
      <c r="LR290" s="37"/>
    </row>
    <row r="291" spans="2:342" ht="15.75" x14ac:dyDescent="0.25">
      <c r="B291" s="2"/>
      <c r="C291" s="2"/>
      <c r="D291" s="2"/>
      <c r="E291" s="47"/>
      <c r="F291" s="69"/>
      <c r="G291" s="54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 t="s">
        <v>12472</v>
      </c>
      <c r="AD291" t="s">
        <v>12473</v>
      </c>
      <c r="AE291" t="s">
        <v>15376</v>
      </c>
      <c r="AF291">
        <v>22294000</v>
      </c>
      <c r="AG291">
        <v>1445.45</v>
      </c>
      <c r="AH291" t="b">
        <v>1</v>
      </c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 s="37"/>
      <c r="IF291" s="37"/>
      <c r="IG291" s="37"/>
      <c r="IH291" s="37"/>
      <c r="II291" s="37"/>
      <c r="IJ291" s="37"/>
      <c r="IK291" s="37"/>
      <c r="IL291" s="37"/>
      <c r="IM291" s="37"/>
      <c r="IN291" s="37"/>
      <c r="IO291" s="37"/>
      <c r="IP291" s="37"/>
      <c r="IQ291" s="37"/>
      <c r="IR291" s="37"/>
      <c r="IS291" s="37"/>
      <c r="IT291" s="37"/>
      <c r="IU291" s="37"/>
      <c r="IV291" s="37"/>
      <c r="IW291" s="37"/>
      <c r="IX291" s="37"/>
      <c r="IY291" s="37"/>
      <c r="IZ291" s="37"/>
      <c r="JA291" s="37"/>
      <c r="JB291" s="37"/>
      <c r="JC291" s="37"/>
      <c r="JD291" s="37"/>
      <c r="JE291" s="37"/>
      <c r="JF291" s="37"/>
      <c r="JG291" s="37"/>
      <c r="JH291" s="37"/>
      <c r="JI291" s="37"/>
      <c r="JJ291" s="37"/>
      <c r="JK291" s="37"/>
      <c r="JL291" s="37"/>
      <c r="JM291" s="37"/>
      <c r="JN291" s="37"/>
      <c r="JO291" s="37"/>
      <c r="JP291" s="37"/>
      <c r="JQ291" s="37"/>
      <c r="JR291" s="37"/>
      <c r="JS291" s="37"/>
      <c r="JT291" s="37"/>
      <c r="JU291" s="37"/>
      <c r="JV291" s="37"/>
      <c r="JW291" s="37"/>
      <c r="JX291" s="37"/>
      <c r="JY291" s="37"/>
      <c r="JZ291" s="37"/>
      <c r="KA291" s="37"/>
      <c r="KB291" s="37"/>
      <c r="KC291" s="37"/>
      <c r="KD291" s="37"/>
      <c r="KE291" s="37"/>
      <c r="KF291" s="37"/>
      <c r="KG291" s="37"/>
      <c r="KH291" s="37"/>
      <c r="KI291" s="37"/>
      <c r="KJ291" s="37"/>
      <c r="KK291" s="37"/>
      <c r="KL291" s="37"/>
      <c r="KM291" s="37"/>
      <c r="KN291" s="37"/>
      <c r="KO291" s="37"/>
      <c r="KP291" s="37"/>
      <c r="KQ291" s="37"/>
      <c r="KR291" s="37"/>
      <c r="KS291" s="37"/>
      <c r="KT291" s="37"/>
      <c r="KU291" s="37"/>
      <c r="KV291" s="37"/>
      <c r="KW291" s="37"/>
      <c r="KX291" s="37"/>
      <c r="KY291" s="37"/>
      <c r="KZ291" s="37"/>
      <c r="LA291" s="37"/>
      <c r="LB291" s="37"/>
      <c r="LC291" s="37"/>
      <c r="LD291" s="37"/>
      <c r="LE291" s="37"/>
      <c r="LF291" s="37"/>
      <c r="LG291" s="37"/>
      <c r="LH291" s="37"/>
      <c r="LI291" s="37"/>
      <c r="LJ291" s="37"/>
      <c r="LK291" s="37"/>
      <c r="LL291" s="37"/>
      <c r="LM291" s="37"/>
      <c r="LN291" s="37"/>
      <c r="LO291" s="37"/>
      <c r="LP291" s="37"/>
      <c r="LQ291" s="37"/>
      <c r="LR291" s="37"/>
    </row>
    <row r="292" spans="2:342" ht="23.25" x14ac:dyDescent="0.25">
      <c r="B292" s="35">
        <v>141</v>
      </c>
      <c r="C292" s="33">
        <v>8</v>
      </c>
      <c r="D292" s="34">
        <v>10</v>
      </c>
      <c r="E292" s="125" cm="1">
        <f t="array" ref="E292">_xlfn.LET(
_xlpm.arr, _xlfn.TEXTSPLIT(G292," shrs of ",";"),
_xlpm.shares, _xlfn.CHOOSECOLS(_xlpm.arr, 1),
_xlpm.tickers, _xlfn.CHOOSECOLS(_xlpm.arr, 2),
_xlpm.startPrice, _xlfn.XLOOKUP(_xlpm.tickers, tblStocks2022[Ticker], tblStocks2022[Price ($)],NA(), 0, 1),
_xlpm.startValue, _xlpm.startPrice * _xlpm.shares,
_xlpm.startPortfolioValue, SUM(_xlpm.startValue),
_xlpm.weightedRatio, _xlpm.startValue / _xlpm.startPortfolioValue,
_xlpm.endprice, _xlfn.XLOOKUP(_xlpm.tickers, tblStocks2023[Ticker], tblStocks2023[Price ($)],NA(), 0, 1),
_xlpm.dividend, _xlfn.XLOOKUP(_xlpm.tickers, tblDividends2023[Ticker], tblDividends2023[Dividends ($)], 0, 0, 1),
_xlpm.gainRates, ( _xlpm.endprice + _xlpm.dividend - _xlpm.startPrice ) / _xlpm.startPrice,
_xlpm.output, SUMPRODUCT( _xlpm.gainRates, _xlpm.weightedRatio ),
_xlpm.output)</f>
        <v>3.1801554827041245E-3</v>
      </c>
      <c r="F292" s="69"/>
      <c r="G292" s="62" t="s">
        <v>15493</v>
      </c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  <c r="V292" s="65"/>
      <c r="W292" s="65"/>
      <c r="X292" s="65"/>
      <c r="Y292" s="65"/>
      <c r="Z292" s="65"/>
      <c r="AA292" s="65"/>
      <c r="AB292" s="65"/>
      <c r="AC292" s="65" t="s">
        <v>10373</v>
      </c>
      <c r="AD292" s="65" t="s">
        <v>10374</v>
      </c>
      <c r="AE292" s="65" t="s">
        <v>3344</v>
      </c>
      <c r="AF292" s="65">
        <v>1091177000</v>
      </c>
      <c r="AG292" s="65">
        <v>49.98</v>
      </c>
      <c r="AH292" s="65" t="b">
        <v>1</v>
      </c>
      <c r="AI292" s="65"/>
      <c r="AJ292" s="65"/>
      <c r="AK292" s="65"/>
      <c r="AL292" s="65"/>
      <c r="AM292" s="68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 s="37"/>
      <c r="IF292" s="37"/>
      <c r="IG292" s="37"/>
      <c r="IH292" s="37"/>
      <c r="II292" s="37"/>
      <c r="IJ292" s="37"/>
      <c r="IK292" s="37"/>
      <c r="IL292" s="37"/>
      <c r="IM292" s="37"/>
      <c r="IN292" s="37"/>
      <c r="IO292" s="37"/>
      <c r="IP292" s="37"/>
      <c r="IQ292" s="37"/>
      <c r="IR292" s="37"/>
      <c r="IS292" s="37"/>
      <c r="IT292" s="37"/>
      <c r="IU292" s="37"/>
      <c r="IV292" s="37"/>
      <c r="IW292" s="37"/>
      <c r="IX292" s="37"/>
      <c r="IY292" s="37"/>
      <c r="IZ292" s="37"/>
      <c r="JA292" s="37"/>
      <c r="JB292" s="37"/>
      <c r="JC292" s="37"/>
      <c r="JD292" s="37"/>
      <c r="JE292" s="37"/>
      <c r="JF292" s="37"/>
      <c r="JG292" s="37"/>
      <c r="JH292" s="37"/>
      <c r="JI292" s="37"/>
      <c r="JJ292" s="37"/>
      <c r="JK292" s="37"/>
      <c r="JL292" s="37"/>
      <c r="JM292" s="37"/>
      <c r="JN292" s="37"/>
      <c r="JO292" s="37"/>
      <c r="JP292" s="37"/>
      <c r="JQ292" s="37"/>
      <c r="JR292" s="37"/>
      <c r="JS292" s="37"/>
      <c r="JT292" s="37"/>
      <c r="JU292" s="37"/>
      <c r="JV292" s="37"/>
      <c r="JW292" s="37"/>
      <c r="JX292" s="37"/>
      <c r="JY292" s="37"/>
      <c r="JZ292" s="37"/>
      <c r="KA292" s="37"/>
      <c r="KB292" s="37"/>
      <c r="KC292" s="37"/>
      <c r="KD292" s="37"/>
      <c r="KE292" s="37"/>
      <c r="KF292" s="37"/>
      <c r="KG292" s="37"/>
      <c r="KH292" s="37"/>
      <c r="KI292" s="37"/>
      <c r="KJ292" s="37"/>
      <c r="KK292" s="37"/>
      <c r="KL292" s="37"/>
      <c r="KM292" s="37"/>
      <c r="KN292" s="37"/>
      <c r="KO292" s="37"/>
      <c r="KP292" s="37"/>
      <c r="KQ292" s="37"/>
      <c r="KR292" s="37"/>
      <c r="KS292" s="37"/>
      <c r="KT292" s="37"/>
      <c r="KU292" s="37"/>
      <c r="KV292" s="37"/>
      <c r="KW292" s="37"/>
      <c r="KX292" s="37"/>
      <c r="KY292" s="37"/>
      <c r="KZ292" s="37"/>
      <c r="LA292" s="37"/>
      <c r="LB292" s="37"/>
      <c r="LC292" s="37"/>
      <c r="LD292" s="37"/>
      <c r="LE292" s="37"/>
      <c r="LF292" s="37"/>
      <c r="LG292" s="37"/>
      <c r="LH292" s="37"/>
      <c r="LI292" s="37"/>
      <c r="LJ292" s="37"/>
      <c r="LK292" s="37"/>
      <c r="LL292" s="37"/>
      <c r="LM292" s="37"/>
      <c r="LN292" s="37"/>
      <c r="LO292" s="37"/>
      <c r="LP292" s="37"/>
      <c r="LQ292" s="37"/>
      <c r="LR292" s="37"/>
    </row>
    <row r="293" spans="2:342" ht="23.25" x14ac:dyDescent="0.25">
      <c r="B293" s="35">
        <f>B292+1</f>
        <v>142</v>
      </c>
      <c r="C293" s="33">
        <v>8</v>
      </c>
      <c r="D293" s="34">
        <v>10</v>
      </c>
      <c r="E293" s="125" cm="1">
        <f t="array" ref="E293">_xlfn.LET(
_xlpm.arr, _xlfn.TEXTSPLIT(G293," shrs of ",";"),
_xlpm.shares, _xlfn.CHOOSECOLS(_xlpm.arr, 1),
_xlpm.tickers, _xlfn.CHOOSECOLS(_xlpm.arr, 2),
_xlpm.startPrice, _xlfn.XLOOKUP(_xlpm.tickers, tblStocks2022[Ticker], tblStocks2022[Price ($)],NA(), 0, 1),
_xlpm.startValue, _xlpm.startPrice * _xlpm.shares,
_xlpm.startPortfolioValue, SUM(_xlpm.startValue),
_xlpm.weightedRatio, _xlpm.startValue / _xlpm.startPortfolioValue,
_xlpm.endprice, _xlfn.XLOOKUP(_xlpm.tickers, tblStocks2023[Ticker], tblStocks2023[Price ($)],NA(), 0, 1),
_xlpm.dividend, _xlfn.XLOOKUP(_xlpm.tickers, tblDividends2023[Ticker], tblDividends2023[Dividends ($)], 0, 0, 1),
_xlpm.gainRates, ( _xlpm.endprice + _xlpm.dividend - _xlpm.startPrice ) / _xlpm.startPrice,
_xlpm.output, SUMPRODUCT( _xlpm.gainRates, _xlpm.weightedRatio ),
_xlpm.output)</f>
        <v>0.30090557335806256</v>
      </c>
      <c r="F293" s="69"/>
      <c r="G293" s="62" t="s">
        <v>15494</v>
      </c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T293" s="65"/>
      <c r="U293" s="65"/>
      <c r="V293" s="65"/>
      <c r="W293" s="65"/>
      <c r="X293" s="65"/>
      <c r="Y293" s="65"/>
      <c r="Z293" s="65"/>
      <c r="AA293" s="65"/>
      <c r="AB293" s="65"/>
      <c r="AC293" s="65" t="s">
        <v>1014</v>
      </c>
      <c r="AD293" s="65" t="s">
        <v>1015</v>
      </c>
      <c r="AE293" s="65" t="s">
        <v>2235</v>
      </c>
      <c r="AF293" s="65">
        <v>421396000</v>
      </c>
      <c r="AG293" s="65">
        <v>12.24</v>
      </c>
      <c r="AH293" s="65" t="b">
        <v>1</v>
      </c>
      <c r="AI293" s="65"/>
      <c r="AJ293" s="65"/>
      <c r="AK293" s="65"/>
      <c r="AL293" s="65"/>
      <c r="AM293" s="68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 s="5"/>
      <c r="IF293" s="5"/>
      <c r="IG293" s="5"/>
      <c r="IH293" s="5"/>
      <c r="II293" s="5"/>
      <c r="IJ293" s="5"/>
      <c r="IK293" s="5"/>
    </row>
    <row r="294" spans="2:342" ht="23.25" x14ac:dyDescent="0.25">
      <c r="B294" s="35">
        <f>B293+1</f>
        <v>143</v>
      </c>
      <c r="C294" s="33">
        <v>8</v>
      </c>
      <c r="D294" s="34">
        <v>10</v>
      </c>
      <c r="E294" s="125" cm="1">
        <f t="array" ref="E294">_xlfn.LET(
_xlpm.arr, _xlfn.TEXTSPLIT(G294," shrs of ",";"),
_xlpm.shares, _xlfn.CHOOSECOLS(_xlpm.arr, 1),
_xlpm.tickers, _xlfn.CHOOSECOLS(_xlpm.arr, 2),
_xlpm.startPrice, _xlfn.XLOOKUP(_xlpm.tickers, tblStocks2022[Ticker], tblStocks2022[Price ($)],NA(), 0, 1),
_xlpm.startValue, _xlpm.startPrice * _xlpm.shares,
_xlpm.startPortfolioValue, SUM(_xlpm.startValue),
_xlpm.weightedRatio, _xlpm.startValue / _xlpm.startPortfolioValue,
_xlpm.endprice, _xlfn.XLOOKUP(_xlpm.tickers, tblStocks2023[Ticker], tblStocks2023[Price ($)],NA(), 0, 1),
_xlpm.dividend, _xlfn.XLOOKUP(_xlpm.tickers, tblDividends2023[Ticker], tblDividends2023[Dividends ($)], 0, 0, 1),
_xlpm.gainRates, ( _xlpm.endprice + _xlpm.dividend - _xlpm.startPrice ) / _xlpm.startPrice,
_xlpm.output, SUMPRODUCT( _xlpm.gainRates, _xlpm.weightedRatio ),
_xlpm.output)</f>
        <v>0.25276138147441812</v>
      </c>
      <c r="F294" s="69"/>
      <c r="G294" s="62" t="s">
        <v>15495</v>
      </c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T294" s="65"/>
      <c r="U294" s="65"/>
      <c r="V294" s="65"/>
      <c r="W294" s="65"/>
      <c r="X294" s="65"/>
      <c r="Y294" s="65"/>
      <c r="Z294" s="65"/>
      <c r="AA294" s="65"/>
      <c r="AB294" s="65"/>
      <c r="AC294" s="65" t="s">
        <v>13945</v>
      </c>
      <c r="AD294" s="65" t="s">
        <v>13946</v>
      </c>
      <c r="AE294" s="65" t="s">
        <v>15371</v>
      </c>
      <c r="AF294" s="65">
        <v>491592000</v>
      </c>
      <c r="AG294" s="65">
        <v>61.35</v>
      </c>
      <c r="AH294" s="65" t="b">
        <v>1</v>
      </c>
      <c r="AI294" s="65"/>
      <c r="AJ294" s="65"/>
      <c r="AK294" s="65"/>
      <c r="AL294" s="65"/>
      <c r="AM294" s="68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 s="5"/>
      <c r="IF294" s="5"/>
      <c r="IG294" s="5"/>
      <c r="IH294" s="5"/>
      <c r="II294" s="5"/>
      <c r="IJ294" s="5"/>
      <c r="IK294" s="5"/>
    </row>
    <row r="295" spans="2:342" ht="23.25" x14ac:dyDescent="0.25">
      <c r="B295" s="35">
        <f t="shared" ref="B295:B311" si="9">B294+1</f>
        <v>144</v>
      </c>
      <c r="C295" s="33">
        <v>8</v>
      </c>
      <c r="D295" s="34">
        <v>10</v>
      </c>
      <c r="E295" s="125" cm="1">
        <f t="array" ref="E295">_xlfn.LET(
_xlpm.arr, _xlfn.TEXTSPLIT(G295," shrs of ",";"),
_xlpm.shares, _xlfn.CHOOSECOLS(_xlpm.arr, 1),
_xlpm.tickers, _xlfn.CHOOSECOLS(_xlpm.arr, 2),
_xlpm.startPrice, _xlfn.XLOOKUP(_xlpm.tickers, tblStocks2022[Ticker], tblStocks2022[Price ($)],NA(), 0, 1),
_xlpm.startValue, _xlpm.startPrice * _xlpm.shares,
_xlpm.startPortfolioValue, SUM(_xlpm.startValue),
_xlpm.weightedRatio, _xlpm.startValue / _xlpm.startPortfolioValue,
_xlpm.endprice, _xlfn.XLOOKUP(_xlpm.tickers, tblStocks2023[Ticker], tblStocks2023[Price ($)],NA(), 0, 1),
_xlpm.dividend, _xlfn.XLOOKUP(_xlpm.tickers, tblDividends2023[Ticker], tblDividends2023[Dividends ($)], 0, 0, 1),
_xlpm.gainRates, ( _xlpm.endprice + _xlpm.dividend - _xlpm.startPrice ) / _xlpm.startPrice,
_xlpm.output, SUMPRODUCT( _xlpm.gainRates, _xlpm.weightedRatio ),
_xlpm.output)</f>
        <v>0.11999235234923729</v>
      </c>
      <c r="F295" s="69"/>
      <c r="G295" s="62" t="s">
        <v>15496</v>
      </c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T295" s="65"/>
      <c r="U295" s="65"/>
      <c r="V295" s="65"/>
      <c r="W295" s="65"/>
      <c r="X295" s="65"/>
      <c r="Y295" s="65"/>
      <c r="Z295" s="65"/>
      <c r="AA295" s="65"/>
      <c r="AB295" s="65"/>
      <c r="AC295" s="65" t="s">
        <v>10443</v>
      </c>
      <c r="AD295" s="65" t="s">
        <v>10444</v>
      </c>
      <c r="AE295" s="65" t="s">
        <v>15376</v>
      </c>
      <c r="AF295" s="65">
        <v>57179000</v>
      </c>
      <c r="AG295" s="65">
        <v>237.72</v>
      </c>
      <c r="AH295" s="65" t="b">
        <v>1</v>
      </c>
      <c r="AI295" s="65"/>
      <c r="AJ295" s="65"/>
      <c r="AK295" s="65"/>
      <c r="AL295" s="65"/>
      <c r="AM295" s="68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 s="5"/>
      <c r="IF295" s="5"/>
      <c r="IG295" s="5"/>
      <c r="IH295" s="5"/>
      <c r="II295" s="5"/>
      <c r="IJ295" s="5"/>
      <c r="IK295" s="5"/>
    </row>
    <row r="296" spans="2:342" ht="23.25" x14ac:dyDescent="0.25">
      <c r="B296" s="35">
        <f t="shared" si="9"/>
        <v>145</v>
      </c>
      <c r="C296" s="33">
        <v>8</v>
      </c>
      <c r="D296" s="34">
        <v>10</v>
      </c>
      <c r="E296" s="125" cm="1">
        <f t="array" ref="E296">_xlfn.LET(
_xlpm.arr, _xlfn.TEXTSPLIT(G296," shrs of ",";"),
_xlpm.shares, _xlfn.CHOOSECOLS(_xlpm.arr, 1),
_xlpm.tickers, _xlfn.CHOOSECOLS(_xlpm.arr, 2),
_xlpm.startPrice, _xlfn.XLOOKUP(_xlpm.tickers, tblStocks2022[Ticker], tblStocks2022[Price ($)],NA(), 0, 1),
_xlpm.startValue, _xlpm.startPrice * _xlpm.shares,
_xlpm.startPortfolioValue, SUM(_xlpm.startValue),
_xlpm.weightedRatio, _xlpm.startValue / _xlpm.startPortfolioValue,
_xlpm.endprice, _xlfn.XLOOKUP(_xlpm.tickers, tblStocks2023[Ticker], tblStocks2023[Price ($)],NA(), 0, 1),
_xlpm.dividend, _xlfn.XLOOKUP(_xlpm.tickers, tblDividends2023[Ticker], tblDividends2023[Dividends ($)], 0, 0, 1),
_xlpm.gainRates, ( _xlpm.endprice + _xlpm.dividend - _xlpm.startPrice ) / _xlpm.startPrice,
_xlpm.output, SUMPRODUCT( _xlpm.gainRates, _xlpm.weightedRatio ),
_xlpm.output)</f>
        <v>0.41756887917408164</v>
      </c>
      <c r="F296" s="69"/>
      <c r="G296" s="62" t="s">
        <v>15497</v>
      </c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T296" s="65"/>
      <c r="U296" s="65"/>
      <c r="V296" s="65"/>
      <c r="W296" s="65"/>
      <c r="X296" s="65"/>
      <c r="Y296" s="65"/>
      <c r="Z296" s="65"/>
      <c r="AA296" s="65"/>
      <c r="AB296" s="65"/>
      <c r="AC296" s="65" t="s">
        <v>9862</v>
      </c>
      <c r="AD296" s="65" t="s">
        <v>9863</v>
      </c>
      <c r="AE296" s="65" t="s">
        <v>2235</v>
      </c>
      <c r="AF296" s="65">
        <v>1987164000</v>
      </c>
      <c r="AG296" s="65">
        <v>83.6</v>
      </c>
      <c r="AH296" s="65" t="b">
        <v>1</v>
      </c>
      <c r="AI296" s="65"/>
      <c r="AJ296" s="65"/>
      <c r="AK296" s="65"/>
      <c r="AL296" s="65"/>
      <c r="AM296" s="68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 s="5"/>
      <c r="IF296" s="5"/>
      <c r="IG296" s="5"/>
      <c r="II296" s="5"/>
      <c r="IJ296" s="5"/>
      <c r="IK296" s="5"/>
    </row>
    <row r="297" spans="2:342" ht="23.25" x14ac:dyDescent="0.25">
      <c r="B297" s="35">
        <f t="shared" si="9"/>
        <v>146</v>
      </c>
      <c r="C297" s="33">
        <v>8</v>
      </c>
      <c r="D297" s="34">
        <v>10</v>
      </c>
      <c r="E297" s="125" cm="1">
        <f t="array" ref="E297">_xlfn.LET(
_xlpm.arr, _xlfn.TEXTSPLIT(G297," shrs of ",";"),
_xlpm.shares, _xlfn.CHOOSECOLS(_xlpm.arr, 1),
_xlpm.tickers, _xlfn.CHOOSECOLS(_xlpm.arr, 2),
_xlpm.startPrice, _xlfn.XLOOKUP(_xlpm.tickers, tblStocks2022[Ticker], tblStocks2022[Price ($)],NA(), 0, 1),
_xlpm.startValue, _xlpm.startPrice * _xlpm.shares,
_xlpm.startPortfolioValue, SUM(_xlpm.startValue),
_xlpm.weightedRatio, _xlpm.startValue / _xlpm.startPortfolioValue,
_xlpm.endprice, _xlfn.XLOOKUP(_xlpm.tickers, tblStocks2023[Ticker], tblStocks2023[Price ($)],NA(), 0, 1),
_xlpm.dividend, _xlfn.XLOOKUP(_xlpm.tickers, tblDividends2023[Ticker], tblDividends2023[Dividends ($)], 0, 0, 1),
_xlpm.gainRates, ( _xlpm.endprice + _xlpm.dividend - _xlpm.startPrice ) / _xlpm.startPrice,
_xlpm.output, SUMPRODUCT( _xlpm.gainRates, _xlpm.weightedRatio ),
_xlpm.output)</f>
        <v>0.15520359410876627</v>
      </c>
      <c r="F297" s="69"/>
      <c r="G297" s="62" t="s">
        <v>15498</v>
      </c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65"/>
      <c r="U297" s="65"/>
      <c r="V297" s="65"/>
      <c r="W297" s="65"/>
      <c r="X297" s="65"/>
      <c r="Y297" s="65"/>
      <c r="Z297" s="65"/>
      <c r="AA297" s="65"/>
      <c r="AB297" s="65"/>
      <c r="AC297" s="65" t="s">
        <v>6999</v>
      </c>
      <c r="AD297" s="65" t="s">
        <v>7000</v>
      </c>
      <c r="AE297" s="65" t="s">
        <v>15367</v>
      </c>
      <c r="AF297" s="65">
        <v>793739000</v>
      </c>
      <c r="AG297" s="65">
        <v>47.2</v>
      </c>
      <c r="AH297" s="65" t="b">
        <v>1</v>
      </c>
      <c r="AI297" s="65"/>
      <c r="AJ297" s="65"/>
      <c r="AK297" s="65"/>
      <c r="AL297" s="65"/>
      <c r="AM297" s="68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 s="5"/>
      <c r="IF297" s="5"/>
      <c r="IG297" s="5"/>
      <c r="II297" s="5"/>
      <c r="IJ297" s="5"/>
      <c r="IK297" s="5"/>
    </row>
    <row r="298" spans="2:342" ht="23.25" x14ac:dyDescent="0.25">
      <c r="B298" s="35">
        <f t="shared" si="9"/>
        <v>147</v>
      </c>
      <c r="C298" s="33">
        <v>8</v>
      </c>
      <c r="D298" s="34">
        <v>10</v>
      </c>
      <c r="E298" s="125" cm="1">
        <f t="array" ref="E298">_xlfn.LET(
_xlpm.arr, _xlfn.TEXTSPLIT(G298," shrs of ",";"),
_xlpm.shares, _xlfn.CHOOSECOLS(_xlpm.arr, 1),
_xlpm.tickers, _xlfn.CHOOSECOLS(_xlpm.arr, 2),
_xlpm.startPrice, _xlfn.XLOOKUP(_xlpm.tickers, tblStocks2022[Ticker], tblStocks2022[Price ($)],NA(), 0, 1),
_xlpm.startValue, _xlpm.startPrice * _xlpm.shares,
_xlpm.startPortfolioValue, SUM(_xlpm.startValue),
_xlpm.weightedRatio, _xlpm.startValue / _xlpm.startPortfolioValue,
_xlpm.endprice, _xlfn.XLOOKUP(_xlpm.tickers, tblStocks2023[Ticker], tblStocks2023[Price ($)],NA(), 0, 1),
_xlpm.dividend, _xlfn.XLOOKUP(_xlpm.tickers, tblDividends2023[Ticker], tblDividends2023[Dividends ($)], 0, 0, 1),
_xlpm.gainRates, ( _xlpm.endprice + _xlpm.dividend - _xlpm.startPrice ) / _xlpm.startPrice,
_xlpm.output, SUMPRODUCT( _xlpm.gainRates, _xlpm.weightedRatio ),
_xlpm.output)</f>
        <v>0.15880010347576493</v>
      </c>
      <c r="F298" s="69"/>
      <c r="G298" s="62" t="s">
        <v>15499</v>
      </c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65"/>
      <c r="U298" s="65"/>
      <c r="V298" s="65"/>
      <c r="W298" s="65"/>
      <c r="X298" s="65"/>
      <c r="Y298" s="65"/>
      <c r="Z298" s="65"/>
      <c r="AA298" s="65"/>
      <c r="AB298" s="65"/>
      <c r="AC298" s="65" t="s">
        <v>13344</v>
      </c>
      <c r="AD298" s="65" t="s">
        <v>13345</v>
      </c>
      <c r="AE298" s="65" t="s">
        <v>15368</v>
      </c>
      <c r="AF298" s="65">
        <v>445347000</v>
      </c>
      <c r="AG298" s="65">
        <v>294.88</v>
      </c>
      <c r="AH298" s="65" t="b">
        <v>1</v>
      </c>
      <c r="AI298" s="65"/>
      <c r="AJ298" s="65"/>
      <c r="AK298" s="65"/>
      <c r="AL298" s="65"/>
      <c r="AM298" s="6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 s="5"/>
      <c r="IF298" s="5"/>
      <c r="IG298" s="5"/>
      <c r="II298" s="5"/>
      <c r="IJ298" s="5"/>
      <c r="IK298" s="5"/>
    </row>
    <row r="299" spans="2:342" ht="23.25" x14ac:dyDescent="0.25">
      <c r="B299" s="35">
        <f t="shared" si="9"/>
        <v>148</v>
      </c>
      <c r="C299" s="33">
        <v>8</v>
      </c>
      <c r="D299" s="34">
        <v>10</v>
      </c>
      <c r="E299" s="125" cm="1">
        <f t="array" ref="E299">_xlfn.LET(
_xlpm.arr, _xlfn.TEXTSPLIT(G299," shrs of ",";"),
_xlpm.shares, _xlfn.CHOOSECOLS(_xlpm.arr, 1),
_xlpm.tickers, _xlfn.CHOOSECOLS(_xlpm.arr, 2),
_xlpm.startPrice, _xlfn.XLOOKUP(_xlpm.tickers, tblStocks2022[Ticker], tblStocks2022[Price ($)],NA(), 0, 1),
_xlpm.startValue, _xlpm.startPrice * _xlpm.shares,
_xlpm.startPortfolioValue, SUM(_xlpm.startValue),
_xlpm.weightedRatio, _xlpm.startValue / _xlpm.startPortfolioValue,
_xlpm.endprice, _xlfn.XLOOKUP(_xlpm.tickers, tblStocks2023[Ticker], tblStocks2023[Price ($)],NA(), 0, 1),
_xlpm.dividend, _xlfn.XLOOKUP(_xlpm.tickers, tblDividends2023[Ticker], tblDividends2023[Dividends ($)], 0, 0, 1),
_xlpm.gainRates, ( _xlpm.endprice + _xlpm.dividend - _xlpm.startPrice ) / _xlpm.startPrice,
_xlpm.output, SUMPRODUCT( _xlpm.gainRates, _xlpm.weightedRatio ),
_xlpm.output)</f>
        <v>0.14328823146952266</v>
      </c>
      <c r="F299" s="69"/>
      <c r="G299" s="62" t="s">
        <v>15500</v>
      </c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65"/>
      <c r="U299" s="65"/>
      <c r="V299" s="65"/>
      <c r="W299" s="65"/>
      <c r="X299" s="65"/>
      <c r="Y299" s="65"/>
      <c r="Z299" s="65"/>
      <c r="AA299" s="65"/>
      <c r="AB299" s="65"/>
      <c r="AC299" s="65" t="s">
        <v>10110</v>
      </c>
      <c r="AD299" s="65" t="s">
        <v>10111</v>
      </c>
      <c r="AE299" s="65" t="s">
        <v>15385</v>
      </c>
      <c r="AF299" s="65">
        <v>406134000</v>
      </c>
      <c r="AG299" s="65">
        <v>27.42</v>
      </c>
      <c r="AH299" s="65" t="b">
        <v>1</v>
      </c>
      <c r="AI299" s="65"/>
      <c r="AJ299" s="65"/>
      <c r="AK299" s="65"/>
      <c r="AL299" s="65"/>
      <c r="AM299" s="68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 s="5"/>
      <c r="IF299" s="5"/>
      <c r="IG299" s="5"/>
      <c r="II299" s="5"/>
      <c r="IJ299" s="5"/>
      <c r="IK299" s="5"/>
    </row>
    <row r="300" spans="2:342" ht="23.25" x14ac:dyDescent="0.25">
      <c r="B300" s="35">
        <f t="shared" si="9"/>
        <v>149</v>
      </c>
      <c r="C300" s="33">
        <v>8</v>
      </c>
      <c r="D300" s="34">
        <v>10</v>
      </c>
      <c r="E300" s="125" cm="1">
        <f t="array" ref="E300">_xlfn.LET(
_xlpm.arr, _xlfn.TEXTSPLIT(G300," shrs of ",";"),
_xlpm.shares, _xlfn.CHOOSECOLS(_xlpm.arr, 1),
_xlpm.tickers, _xlfn.CHOOSECOLS(_xlpm.arr, 2),
_xlpm.startPrice, _xlfn.XLOOKUP(_xlpm.tickers, tblStocks2022[Ticker], tblStocks2022[Price ($)],NA(), 0, 1),
_xlpm.startValue, _xlpm.startPrice * _xlpm.shares,
_xlpm.startPortfolioValue, SUM(_xlpm.startValue),
_xlpm.weightedRatio, _xlpm.startValue / _xlpm.startPortfolioValue,
_xlpm.endprice, _xlfn.XLOOKUP(_xlpm.tickers, tblStocks2023[Ticker], tblStocks2023[Price ($)],NA(), 0, 1),
_xlpm.dividend, _xlfn.XLOOKUP(_xlpm.tickers, tblDividends2023[Ticker], tblDividends2023[Dividends ($)], 0, 0, 1),
_xlpm.gainRates, ( _xlpm.endprice + _xlpm.dividend - _xlpm.startPrice ) / _xlpm.startPrice,
_xlpm.output, SUMPRODUCT( _xlpm.gainRates, _xlpm.weightedRatio ),
_xlpm.output)</f>
        <v>1.6485788442454054E-2</v>
      </c>
      <c r="F300" s="69"/>
      <c r="G300" s="62" t="s">
        <v>15501</v>
      </c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T300" s="65"/>
      <c r="U300" s="65"/>
      <c r="V300" s="65"/>
      <c r="W300" s="65"/>
      <c r="X300" s="65"/>
      <c r="Y300" s="65"/>
      <c r="Z300" s="65"/>
      <c r="AA300" s="65"/>
      <c r="AB300" s="65"/>
      <c r="AC300" s="65" t="s">
        <v>10439</v>
      </c>
      <c r="AD300" s="65" t="s">
        <v>10440</v>
      </c>
      <c r="AE300" s="65" t="s">
        <v>2662</v>
      </c>
      <c r="AF300" s="65">
        <v>1259688000</v>
      </c>
      <c r="AG300" s="65">
        <v>117.01</v>
      </c>
      <c r="AH300" s="65" t="b">
        <v>1</v>
      </c>
      <c r="AI300" s="65"/>
      <c r="AJ300" s="65"/>
      <c r="AK300" s="65"/>
      <c r="AL300" s="65"/>
      <c r="AM300" s="68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 s="5"/>
      <c r="IF300" s="5"/>
      <c r="IG300" s="5"/>
      <c r="II300" s="5"/>
      <c r="IJ300" s="5"/>
      <c r="IK300" s="5"/>
    </row>
    <row r="301" spans="2:342" ht="23.25" x14ac:dyDescent="0.25">
      <c r="B301" s="35">
        <f t="shared" si="9"/>
        <v>150</v>
      </c>
      <c r="C301" s="33">
        <v>8</v>
      </c>
      <c r="D301" s="34">
        <v>10</v>
      </c>
      <c r="E301" s="125" cm="1">
        <f t="array" ref="E301">_xlfn.LET(
_xlpm.arr, _xlfn.TEXTSPLIT(G301," shrs of ",";"),
_xlpm.shares, _xlfn.CHOOSECOLS(_xlpm.arr, 1),
_xlpm.tickers, _xlfn.CHOOSECOLS(_xlpm.arr, 2),
_xlpm.startPrice, _xlfn.XLOOKUP(_xlpm.tickers, tblStocks2022[Ticker], tblStocks2022[Price ($)],NA(), 0, 1),
_xlpm.startValue, _xlpm.startPrice * _xlpm.shares,
_xlpm.startPortfolioValue, SUM(_xlpm.startValue),
_xlpm.weightedRatio, _xlpm.startValue / _xlpm.startPortfolioValue,
_xlpm.endprice, _xlfn.XLOOKUP(_xlpm.tickers, tblStocks2023[Ticker], tblStocks2023[Price ($)],NA(), 0, 1),
_xlpm.dividend, _xlfn.XLOOKUP(_xlpm.tickers, tblDividends2023[Ticker], tblDividends2023[Dividends ($)], 0, 0, 1),
_xlpm.gainRates, ( _xlpm.endprice + _xlpm.dividend - _xlpm.startPrice ) / _xlpm.startPrice,
_xlpm.output, SUMPRODUCT( _xlpm.gainRates, _xlpm.weightedRatio ),
_xlpm.output)</f>
        <v>0.19198718465332476</v>
      </c>
      <c r="F301" s="69"/>
      <c r="G301" s="62" t="s">
        <v>15502</v>
      </c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5"/>
      <c r="U301" s="65"/>
      <c r="V301" s="65"/>
      <c r="W301" s="65"/>
      <c r="X301" s="65"/>
      <c r="Y301" s="65"/>
      <c r="Z301" s="65"/>
      <c r="AA301" s="65"/>
      <c r="AB301" s="65"/>
      <c r="AC301" s="65" t="s">
        <v>9878</v>
      </c>
      <c r="AD301" s="65" t="s">
        <v>9879</v>
      </c>
      <c r="AE301" s="65" t="s">
        <v>15370</v>
      </c>
      <c r="AF301" s="65">
        <v>153912000</v>
      </c>
      <c r="AG301" s="65">
        <v>545.61</v>
      </c>
      <c r="AH301" s="65" t="b">
        <v>1</v>
      </c>
      <c r="AI301" s="65"/>
      <c r="AJ301" s="65"/>
      <c r="AK301" s="65"/>
      <c r="AL301" s="65"/>
      <c r="AM301" s="68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 s="5"/>
      <c r="IF301" s="5"/>
      <c r="IG301" s="5"/>
      <c r="II301" s="5"/>
      <c r="IJ301" s="5"/>
      <c r="IK301" s="5"/>
    </row>
    <row r="302" spans="2:342" s="2" customFormat="1" ht="23.25" x14ac:dyDescent="0.25">
      <c r="B302" s="35">
        <f t="shared" si="9"/>
        <v>151</v>
      </c>
      <c r="C302" s="33">
        <v>8</v>
      </c>
      <c r="D302" s="34">
        <v>10</v>
      </c>
      <c r="E302" s="125" cm="1">
        <f t="array" ref="E302">_xlfn.LET(
_xlpm.arr, _xlfn.TEXTSPLIT(G302," shrs of ",";"),
_xlpm.shares, _xlfn.CHOOSECOLS(_xlpm.arr, 1),
_xlpm.tickers, _xlfn.CHOOSECOLS(_xlpm.arr, 2),
_xlpm.startPrice, _xlfn.XLOOKUP(_xlpm.tickers, tblStocks2022[Ticker], tblStocks2022[Price ($)],NA(), 0, 1),
_xlpm.startValue, _xlpm.startPrice * _xlpm.shares,
_xlpm.startPortfolioValue, SUM(_xlpm.startValue),
_xlpm.weightedRatio, _xlpm.startValue / _xlpm.startPortfolioValue,
_xlpm.endprice, _xlfn.XLOOKUP(_xlpm.tickers, tblStocks2023[Ticker], tblStocks2023[Price ($)],NA(), 0, 1),
_xlpm.dividend, _xlfn.XLOOKUP(_xlpm.tickers, tblDividends2023[Ticker], tblDividends2023[Dividends ($)], 0, 0, 1),
_xlpm.gainRates, ( _xlpm.endprice + _xlpm.dividend - _xlpm.startPrice ) / _xlpm.startPrice,
_xlpm.output, SUMPRODUCT( _xlpm.gainRates, _xlpm.weightedRatio ),
_xlpm.output)</f>
        <v>0.158834973033498</v>
      </c>
      <c r="F302" s="69"/>
      <c r="G302" s="62" t="s">
        <v>15503</v>
      </c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T302" s="65"/>
      <c r="U302" s="65"/>
      <c r="V302" s="65"/>
      <c r="W302" s="65"/>
      <c r="X302" s="65"/>
      <c r="Y302" s="65"/>
      <c r="Z302" s="65"/>
      <c r="AA302" s="65"/>
      <c r="AB302" s="65"/>
      <c r="AC302" s="65" t="s">
        <v>834</v>
      </c>
      <c r="AD302" s="65" t="s">
        <v>835</v>
      </c>
      <c r="AE302" s="65" t="s">
        <v>15368</v>
      </c>
      <c r="AF302" s="65">
        <v>202400000</v>
      </c>
      <c r="AG302" s="65">
        <v>388.27</v>
      </c>
      <c r="AH302" s="65" t="b">
        <v>1</v>
      </c>
      <c r="AI302" s="65"/>
      <c r="AJ302" s="65"/>
      <c r="AK302" s="65"/>
      <c r="AL302" s="65"/>
      <c r="AM302" s="68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 s="5"/>
      <c r="IF302" s="5"/>
      <c r="IG302" s="5"/>
      <c r="II302" s="5"/>
      <c r="IJ302" s="5"/>
      <c r="IK302" s="5"/>
      <c r="IL302" s="5"/>
      <c r="IM302" s="5"/>
      <c r="IN302" s="5"/>
      <c r="IO302" s="5"/>
      <c r="IP302" s="5"/>
      <c r="IQ302" s="5"/>
      <c r="IR302" s="5"/>
      <c r="IS302" s="5"/>
      <c r="IT302" s="5"/>
      <c r="IU302" s="5"/>
      <c r="IV302" s="5"/>
      <c r="IW302" s="5"/>
      <c r="IX302" s="5"/>
      <c r="IY302" s="5"/>
      <c r="IZ302" s="5"/>
      <c r="JA302" s="5"/>
      <c r="JB302" s="5"/>
      <c r="JC302" s="5"/>
      <c r="JD302" s="5"/>
      <c r="JE302" s="5"/>
      <c r="JF302" s="5"/>
      <c r="JG302" s="5"/>
      <c r="JH302" s="5"/>
      <c r="JI302" s="5"/>
      <c r="JJ302" s="5"/>
      <c r="JK302" s="5"/>
      <c r="JL302" s="5"/>
      <c r="JM302" s="5"/>
      <c r="JN302" s="5"/>
      <c r="JO302" s="5"/>
      <c r="JP302" s="5"/>
      <c r="JQ302" s="5"/>
      <c r="JR302" s="5"/>
      <c r="JS302" s="5"/>
      <c r="JT302" s="5"/>
      <c r="JU302" s="5"/>
      <c r="JV302" s="5"/>
      <c r="JW302" s="5"/>
      <c r="JX302" s="5"/>
      <c r="JY302" s="5"/>
      <c r="JZ302" s="5"/>
      <c r="KA302" s="5"/>
      <c r="KB302" s="5"/>
      <c r="KC302" s="5"/>
      <c r="KD302" s="5"/>
      <c r="KE302" s="5"/>
      <c r="KF302" s="5"/>
      <c r="KG302" s="5"/>
      <c r="KH302" s="5"/>
      <c r="KI302" s="5"/>
      <c r="KJ302" s="5"/>
      <c r="KK302" s="5"/>
      <c r="KL302" s="5"/>
      <c r="KM302" s="5"/>
      <c r="KN302" s="5"/>
      <c r="KO302" s="5"/>
      <c r="KP302" s="5"/>
      <c r="KQ302" s="5"/>
      <c r="KR302" s="5"/>
      <c r="KS302" s="5"/>
      <c r="KT302" s="5"/>
      <c r="KU302" s="5"/>
      <c r="KV302" s="5"/>
      <c r="KW302" s="5"/>
      <c r="KX302" s="5"/>
      <c r="KY302" s="5"/>
      <c r="KZ302" s="5"/>
      <c r="LA302" s="5"/>
      <c r="LB302" s="5"/>
      <c r="LC302" s="5"/>
      <c r="LD302" s="5"/>
      <c r="LE302" s="5"/>
      <c r="LF302" s="5"/>
      <c r="LG302" s="5"/>
      <c r="LH302" s="5"/>
      <c r="LI302" s="5"/>
      <c r="LJ302" s="5"/>
      <c r="LK302" s="5"/>
      <c r="LL302" s="5"/>
      <c r="LM302" s="5"/>
      <c r="LN302" s="5"/>
      <c r="LO302" s="5"/>
      <c r="LP302" s="5"/>
      <c r="LQ302" s="5"/>
      <c r="LR302" s="5"/>
      <c r="LS302" s="5"/>
      <c r="LT302" s="5"/>
      <c r="LU302" s="5"/>
      <c r="LV302" s="5"/>
      <c r="LW302" s="5"/>
      <c r="LX302" s="5"/>
      <c r="LY302" s="5"/>
      <c r="LZ302" s="5"/>
      <c r="MA302" s="5"/>
      <c r="MB302" s="5"/>
      <c r="MC302" s="5"/>
      <c r="MD302" s="5"/>
    </row>
    <row r="303" spans="2:342" s="2" customFormat="1" ht="23.25" x14ac:dyDescent="0.25">
      <c r="B303" s="35">
        <f t="shared" si="9"/>
        <v>152</v>
      </c>
      <c r="C303" s="33">
        <v>8</v>
      </c>
      <c r="D303" s="34">
        <v>10</v>
      </c>
      <c r="E303" s="125" cm="1">
        <f t="array" ref="E303">_xlfn.LET(
_xlpm.arr, _xlfn.TEXTSPLIT(G303," shrs of ",";"),
_xlpm.shares, _xlfn.CHOOSECOLS(_xlpm.arr, 1),
_xlpm.tickers, _xlfn.CHOOSECOLS(_xlpm.arr, 2),
_xlpm.startPrice, _xlfn.XLOOKUP(_xlpm.tickers, tblStocks2022[Ticker], tblStocks2022[Price ($)],NA(), 0, 1),
_xlpm.startValue, _xlpm.startPrice * _xlpm.shares,
_xlpm.startPortfolioValue, SUM(_xlpm.startValue),
_xlpm.weightedRatio, _xlpm.startValue / _xlpm.startPortfolioValue,
_xlpm.endprice, _xlfn.XLOOKUP(_xlpm.tickers, tblStocks2023[Ticker], tblStocks2023[Price ($)],NA(), 0, 1),
_xlpm.dividend, _xlfn.XLOOKUP(_xlpm.tickers, tblDividends2023[Ticker], tblDividends2023[Dividends ($)], 0, 0, 1),
_xlpm.gainRates, ( _xlpm.endprice + _xlpm.dividend - _xlpm.startPrice ) / _xlpm.startPrice,
_xlpm.output, SUMPRODUCT( _xlpm.gainRates, _xlpm.weightedRatio ),
_xlpm.output)</f>
        <v>0.15482625402386996</v>
      </c>
      <c r="F303" s="69"/>
      <c r="G303" s="62" t="s">
        <v>15504</v>
      </c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T303" s="65"/>
      <c r="U303" s="65"/>
      <c r="V303" s="65"/>
      <c r="W303" s="65"/>
      <c r="X303" s="65"/>
      <c r="Y303" s="65"/>
      <c r="Z303" s="65"/>
      <c r="AA303" s="65"/>
      <c r="AB303" s="65"/>
      <c r="AC303" s="65" t="s">
        <v>10612</v>
      </c>
      <c r="AD303" s="65" t="s">
        <v>10613</v>
      </c>
      <c r="AE303" s="65" t="s">
        <v>15372</v>
      </c>
      <c r="AF303" s="65">
        <v>231514000</v>
      </c>
      <c r="AG303" s="65">
        <v>246.42</v>
      </c>
      <c r="AH303" s="65" t="b">
        <v>1</v>
      </c>
      <c r="AI303" s="65"/>
      <c r="AJ303" s="65"/>
      <c r="AK303" s="65"/>
      <c r="AL303" s="65"/>
      <c r="AM303" s="68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 s="5"/>
      <c r="IF303" s="5"/>
      <c r="IG303" s="5"/>
      <c r="II303" s="5"/>
      <c r="IJ303" s="5"/>
      <c r="IK303" s="5"/>
      <c r="IL303" s="5"/>
      <c r="IM303" s="5"/>
      <c r="IN303" s="5"/>
      <c r="IO303" s="5"/>
      <c r="IP303" s="5"/>
      <c r="IQ303" s="5"/>
      <c r="IR303" s="5"/>
      <c r="IS303" s="5"/>
      <c r="IT303" s="5"/>
      <c r="IU303" s="5"/>
      <c r="IV303" s="5"/>
      <c r="IW303" s="5"/>
      <c r="IX303" s="5"/>
      <c r="IY303" s="5"/>
      <c r="IZ303" s="5"/>
      <c r="JA303" s="5"/>
      <c r="JB303" s="5"/>
      <c r="JC303" s="5"/>
      <c r="JD303" s="5"/>
      <c r="JE303" s="5"/>
      <c r="JF303" s="5"/>
      <c r="JG303" s="5"/>
      <c r="JH303" s="5"/>
      <c r="JI303" s="5"/>
      <c r="JJ303" s="5"/>
      <c r="JK303" s="5"/>
      <c r="JL303" s="5"/>
      <c r="JM303" s="5"/>
      <c r="JN303" s="5"/>
      <c r="JO303" s="5"/>
      <c r="JP303" s="5"/>
      <c r="JQ303" s="5"/>
      <c r="JR303" s="5"/>
      <c r="JS303" s="5"/>
      <c r="JT303" s="5"/>
      <c r="JU303" s="5"/>
      <c r="JV303" s="5"/>
      <c r="JW303" s="5"/>
      <c r="JX303" s="5"/>
      <c r="JY303" s="5"/>
      <c r="JZ303" s="5"/>
      <c r="KA303" s="5"/>
      <c r="KB303" s="5"/>
      <c r="KC303" s="5"/>
      <c r="KD303" s="5"/>
      <c r="KE303" s="5"/>
      <c r="KF303" s="5"/>
      <c r="KG303" s="5"/>
      <c r="KH303" s="5"/>
      <c r="KI303" s="5"/>
      <c r="KJ303" s="5"/>
      <c r="KK303" s="5"/>
      <c r="KL303" s="5"/>
      <c r="KM303" s="5"/>
      <c r="KN303" s="5"/>
      <c r="KO303" s="5"/>
      <c r="KP303" s="5"/>
      <c r="KQ303" s="5"/>
      <c r="KR303" s="5"/>
      <c r="KS303" s="5"/>
      <c r="KT303" s="5"/>
      <c r="KU303" s="5"/>
      <c r="KV303" s="5"/>
      <c r="KW303" s="5"/>
      <c r="KX303" s="5"/>
      <c r="KY303" s="5"/>
      <c r="KZ303" s="5"/>
      <c r="LA303" s="5"/>
      <c r="LB303" s="5"/>
      <c r="LC303" s="5"/>
      <c r="LD303" s="5"/>
      <c r="LE303" s="5"/>
      <c r="LF303" s="5"/>
      <c r="LG303" s="5"/>
      <c r="LH303" s="5"/>
      <c r="LI303" s="5"/>
      <c r="LJ303" s="5"/>
      <c r="LK303" s="5"/>
      <c r="LL303" s="5"/>
      <c r="LM303" s="5"/>
      <c r="LN303" s="5"/>
      <c r="LO303" s="5"/>
      <c r="LP303" s="5"/>
      <c r="LQ303" s="5"/>
      <c r="LR303" s="5"/>
      <c r="LS303" s="5"/>
      <c r="LT303" s="5"/>
      <c r="LU303" s="5"/>
      <c r="LV303" s="5"/>
      <c r="LW303" s="5"/>
      <c r="LX303" s="5"/>
      <c r="LY303" s="5"/>
      <c r="LZ303" s="5"/>
      <c r="MA303" s="5"/>
      <c r="MB303" s="5"/>
      <c r="MC303" s="5"/>
      <c r="MD303" s="5"/>
    </row>
    <row r="304" spans="2:342" s="2" customFormat="1" ht="23.25" x14ac:dyDescent="0.25">
      <c r="B304" s="35">
        <f t="shared" si="9"/>
        <v>153</v>
      </c>
      <c r="C304" s="33">
        <v>8</v>
      </c>
      <c r="D304" s="34">
        <v>10</v>
      </c>
      <c r="E304" s="125" cm="1">
        <f t="array" ref="E304">_xlfn.LET(
_xlpm.arr, _xlfn.TEXTSPLIT(G304," shrs of ",";"),
_xlpm.shares, _xlfn.CHOOSECOLS(_xlpm.arr, 1),
_xlpm.tickers, _xlfn.CHOOSECOLS(_xlpm.arr, 2),
_xlpm.startPrice, _xlfn.XLOOKUP(_xlpm.tickers, tblStocks2022[Ticker], tblStocks2022[Price ($)],NA(), 0, 1),
_xlpm.startValue, _xlpm.startPrice * _xlpm.shares,
_xlpm.startPortfolioValue, SUM(_xlpm.startValue),
_xlpm.weightedRatio, _xlpm.startValue / _xlpm.startPortfolioValue,
_xlpm.endprice, _xlfn.XLOOKUP(_xlpm.tickers, tblStocks2023[Ticker], tblStocks2023[Price ($)],NA(), 0, 1),
_xlpm.dividend, _xlfn.XLOOKUP(_xlpm.tickers, tblDividends2023[Ticker], tblDividends2023[Dividends ($)], 0, 0, 1),
_xlpm.gainRates, ( _xlpm.endprice + _xlpm.dividend - _xlpm.startPrice ) / _xlpm.startPrice,
_xlpm.output, SUMPRODUCT( _xlpm.gainRates, _xlpm.weightedRatio ),
_xlpm.output)</f>
        <v>0.30796702545660593</v>
      </c>
      <c r="F304" s="69"/>
      <c r="G304" s="62" t="s">
        <v>15505</v>
      </c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T304" s="65"/>
      <c r="U304" s="65"/>
      <c r="V304" s="65"/>
      <c r="W304" s="65"/>
      <c r="X304" s="65"/>
      <c r="Y304" s="65"/>
      <c r="Z304" s="65"/>
      <c r="AA304" s="65"/>
      <c r="AB304" s="65"/>
      <c r="AC304" s="65" t="s">
        <v>10451</v>
      </c>
      <c r="AD304" s="65" t="s">
        <v>10452</v>
      </c>
      <c r="AE304" s="65" t="s">
        <v>15375</v>
      </c>
      <c r="AF304" s="65">
        <v>208428000</v>
      </c>
      <c r="AG304" s="65">
        <v>88.49</v>
      </c>
      <c r="AH304" s="65" t="b">
        <v>1</v>
      </c>
      <c r="AI304" s="65"/>
      <c r="AJ304" s="65"/>
      <c r="AK304" s="65"/>
      <c r="AL304" s="65"/>
      <c r="AM304" s="68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 s="5"/>
      <c r="IF304" s="5"/>
      <c r="IG304" s="5"/>
      <c r="II304" s="5"/>
      <c r="IJ304" s="5"/>
      <c r="IK304" s="5"/>
      <c r="IL304" s="5"/>
      <c r="IM304" s="5"/>
      <c r="IN304" s="5"/>
      <c r="IO304" s="5"/>
      <c r="IP304" s="5"/>
      <c r="IQ304" s="5"/>
      <c r="IR304" s="5"/>
      <c r="IS304" s="5"/>
      <c r="IT304" s="5"/>
      <c r="IU304" s="5"/>
      <c r="IV304" s="5"/>
      <c r="IW304" s="5"/>
      <c r="IX304" s="5"/>
      <c r="IY304" s="5"/>
      <c r="IZ304" s="5"/>
      <c r="JA304" s="5"/>
      <c r="JB304" s="5"/>
      <c r="JC304" s="5"/>
      <c r="JD304" s="5"/>
      <c r="JE304" s="5"/>
      <c r="JF304" s="5"/>
      <c r="JG304" s="5"/>
      <c r="JH304" s="5"/>
      <c r="JI304" s="5"/>
      <c r="JJ304" s="5"/>
      <c r="JK304" s="5"/>
      <c r="JL304" s="5"/>
      <c r="JM304" s="5"/>
      <c r="JN304" s="5"/>
      <c r="JO304" s="5"/>
      <c r="JP304" s="5"/>
      <c r="JQ304" s="5"/>
      <c r="JR304" s="5"/>
      <c r="JS304" s="5"/>
      <c r="JT304" s="5"/>
      <c r="JU304" s="5"/>
      <c r="JV304" s="5"/>
      <c r="JW304" s="5"/>
      <c r="JX304" s="5"/>
      <c r="JY304" s="5"/>
      <c r="JZ304" s="5"/>
      <c r="KA304" s="5"/>
      <c r="KB304" s="5"/>
      <c r="KC304" s="5"/>
      <c r="KD304" s="5"/>
      <c r="KE304" s="5"/>
      <c r="KF304" s="5"/>
      <c r="KG304" s="5"/>
      <c r="KH304" s="5"/>
      <c r="KI304" s="5"/>
      <c r="KJ304" s="5"/>
      <c r="KK304" s="5"/>
      <c r="KL304" s="5"/>
      <c r="KM304" s="5"/>
      <c r="KN304" s="5"/>
      <c r="KO304" s="5"/>
      <c r="KP304" s="5"/>
      <c r="KQ304" s="5"/>
      <c r="KR304" s="5"/>
      <c r="KS304" s="5"/>
      <c r="KT304" s="5"/>
      <c r="KU304" s="5"/>
      <c r="KV304" s="5"/>
      <c r="KW304" s="5"/>
      <c r="KX304" s="5"/>
      <c r="KY304" s="5"/>
      <c r="KZ304" s="5"/>
      <c r="LA304" s="5"/>
      <c r="LB304" s="5"/>
      <c r="LC304" s="5"/>
      <c r="LD304" s="5"/>
      <c r="LE304" s="5"/>
      <c r="LF304" s="5"/>
      <c r="LG304" s="5"/>
      <c r="LH304" s="5"/>
      <c r="LI304" s="5"/>
      <c r="LJ304" s="5"/>
      <c r="LK304" s="5"/>
      <c r="LL304" s="5"/>
      <c r="LM304" s="5"/>
      <c r="LN304" s="5"/>
      <c r="LO304" s="5"/>
      <c r="LP304" s="5"/>
      <c r="LQ304" s="5"/>
      <c r="LR304" s="5"/>
      <c r="LS304" s="5"/>
      <c r="LT304" s="5"/>
      <c r="LU304" s="5"/>
      <c r="LV304" s="5"/>
      <c r="LW304" s="5"/>
      <c r="LX304" s="5"/>
      <c r="LY304" s="5"/>
      <c r="LZ304" s="5"/>
      <c r="MA304" s="5"/>
      <c r="MB304" s="5"/>
      <c r="MC304" s="5"/>
      <c r="MD304" s="5"/>
    </row>
    <row r="305" spans="2:342" s="2" customFormat="1" ht="23.25" x14ac:dyDescent="0.25">
      <c r="B305" s="35">
        <f t="shared" si="9"/>
        <v>154</v>
      </c>
      <c r="C305" s="33">
        <v>8</v>
      </c>
      <c r="D305" s="34">
        <v>10</v>
      </c>
      <c r="E305" s="125" cm="1">
        <f t="array" ref="E305">_xlfn.LET(
_xlpm.arr, _xlfn.TEXTSPLIT(G305," shrs of ",";"),
_xlpm.shares, _xlfn.CHOOSECOLS(_xlpm.arr, 1),
_xlpm.tickers, _xlfn.CHOOSECOLS(_xlpm.arr, 2),
_xlpm.startPrice, _xlfn.XLOOKUP(_xlpm.tickers, tblStocks2022[Ticker], tblStocks2022[Price ($)],NA(), 0, 1),
_xlpm.startValue, _xlpm.startPrice * _xlpm.shares,
_xlpm.startPortfolioValue, SUM(_xlpm.startValue),
_xlpm.weightedRatio, _xlpm.startValue / _xlpm.startPortfolioValue,
_xlpm.endprice, _xlfn.XLOOKUP(_xlpm.tickers, tblStocks2023[Ticker], tblStocks2023[Price ($)],NA(), 0, 1),
_xlpm.dividend, _xlfn.XLOOKUP(_xlpm.tickers, tblDividends2023[Ticker], tblDividends2023[Dividends ($)], 0, 0, 1),
_xlpm.gainRates, ( _xlpm.endprice + _xlpm.dividend - _xlpm.startPrice ) / _xlpm.startPrice,
_xlpm.output, SUMPRODUCT( _xlpm.gainRates, _xlpm.weightedRatio ),
_xlpm.output)</f>
        <v>0.43295580788402444</v>
      </c>
      <c r="F305" s="69"/>
      <c r="G305" s="62" t="s">
        <v>15506</v>
      </c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5"/>
      <c r="U305" s="65"/>
      <c r="V305" s="65"/>
      <c r="W305" s="65"/>
      <c r="X305" s="65"/>
      <c r="Y305" s="65"/>
      <c r="Z305" s="65"/>
      <c r="AA305" s="65"/>
      <c r="AB305" s="65"/>
      <c r="AC305" s="65" t="s">
        <v>10050</v>
      </c>
      <c r="AD305" s="65" t="s">
        <v>10051</v>
      </c>
      <c r="AE305" s="65" t="s">
        <v>9954</v>
      </c>
      <c r="AF305" s="65">
        <v>256544000</v>
      </c>
      <c r="AG305" s="65">
        <v>131.81</v>
      </c>
      <c r="AH305" s="65" t="b">
        <v>1</v>
      </c>
      <c r="AI305" s="65"/>
      <c r="AJ305" s="65"/>
      <c r="AK305" s="65"/>
      <c r="AL305" s="65"/>
      <c r="AM305" s="68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 s="5"/>
      <c r="IF305" s="5"/>
      <c r="IG305" s="5"/>
      <c r="II305" s="5"/>
      <c r="IJ305" s="5"/>
      <c r="IK305" s="5"/>
      <c r="IL305" s="5"/>
      <c r="IM305" s="5"/>
      <c r="IN305" s="5"/>
      <c r="IO305" s="5"/>
      <c r="IP305" s="5"/>
      <c r="IQ305" s="5"/>
      <c r="IR305" s="5"/>
      <c r="IS305" s="5"/>
      <c r="IT305" s="5"/>
      <c r="IU305" s="5"/>
      <c r="IV305" s="5"/>
      <c r="IW305" s="5"/>
      <c r="IX305" s="5"/>
      <c r="IY305" s="5"/>
      <c r="IZ305" s="5"/>
      <c r="JA305" s="5"/>
      <c r="JB305" s="5"/>
      <c r="JC305" s="5"/>
      <c r="JD305" s="5"/>
      <c r="JE305" s="5"/>
      <c r="JF305" s="5"/>
      <c r="JG305" s="5"/>
      <c r="JH305" s="5"/>
      <c r="JI305" s="5"/>
      <c r="JJ305" s="5"/>
      <c r="JK305" s="5"/>
      <c r="JL305" s="5"/>
      <c r="JM305" s="5"/>
      <c r="JN305" s="5"/>
      <c r="JO305" s="5"/>
      <c r="JP305" s="5"/>
      <c r="JQ305" s="5"/>
      <c r="JR305" s="5"/>
      <c r="JS305" s="5"/>
      <c r="JT305" s="5"/>
      <c r="JU305" s="5"/>
      <c r="JV305" s="5"/>
      <c r="JW305" s="5"/>
      <c r="JX305" s="5"/>
      <c r="JY305" s="5"/>
      <c r="JZ305" s="5"/>
      <c r="KA305" s="5"/>
      <c r="KB305" s="5"/>
      <c r="KC305" s="5"/>
      <c r="KD305" s="5"/>
      <c r="KE305" s="5"/>
      <c r="KF305" s="5"/>
      <c r="KG305" s="5"/>
      <c r="KH305" s="5"/>
      <c r="KI305" s="5"/>
      <c r="KJ305" s="5"/>
      <c r="KK305" s="5"/>
      <c r="KL305" s="5"/>
      <c r="KM305" s="5"/>
      <c r="KN305" s="5"/>
      <c r="KO305" s="5"/>
      <c r="KP305" s="5"/>
      <c r="KQ305" s="5"/>
      <c r="KR305" s="5"/>
      <c r="KS305" s="5"/>
      <c r="KT305" s="5"/>
      <c r="KU305" s="5"/>
      <c r="KV305" s="5"/>
      <c r="KW305" s="5"/>
      <c r="KX305" s="5"/>
      <c r="KY305" s="5"/>
      <c r="KZ305" s="5"/>
      <c r="LA305" s="5"/>
      <c r="LB305" s="5"/>
      <c r="LC305" s="5"/>
      <c r="LD305" s="5"/>
      <c r="LE305" s="5"/>
      <c r="LF305" s="5"/>
      <c r="LG305" s="5"/>
      <c r="LH305" s="5"/>
      <c r="LI305" s="5"/>
      <c r="LJ305" s="5"/>
      <c r="LK305" s="5"/>
      <c r="LL305" s="5"/>
      <c r="LM305" s="5"/>
      <c r="LN305" s="5"/>
      <c r="LO305" s="5"/>
      <c r="LP305" s="5"/>
      <c r="LQ305" s="5"/>
      <c r="LR305" s="5"/>
      <c r="LS305" s="5"/>
      <c r="LT305" s="5"/>
      <c r="LU305" s="5"/>
      <c r="LV305" s="5"/>
      <c r="LW305" s="5"/>
      <c r="LX305" s="5"/>
      <c r="LY305" s="5"/>
      <c r="LZ305" s="5"/>
      <c r="MA305" s="5"/>
      <c r="MB305" s="5"/>
      <c r="MC305" s="5"/>
      <c r="MD305" s="5"/>
    </row>
    <row r="306" spans="2:342" s="2" customFormat="1" ht="23.25" x14ac:dyDescent="0.25">
      <c r="B306" s="35">
        <f t="shared" si="9"/>
        <v>155</v>
      </c>
      <c r="C306" s="33">
        <v>8</v>
      </c>
      <c r="D306" s="34">
        <v>10</v>
      </c>
      <c r="E306" s="125" cm="1">
        <f t="array" ref="E306">_xlfn.LET(
_xlpm.arr, _xlfn.TEXTSPLIT(G306," shrs of ",";"),
_xlpm.shares, _xlfn.CHOOSECOLS(_xlpm.arr, 1),
_xlpm.tickers, _xlfn.CHOOSECOLS(_xlpm.arr, 2),
_xlpm.startPrice, _xlfn.XLOOKUP(_xlpm.tickers, tblStocks2022[Ticker], tblStocks2022[Price ($)],NA(), 0, 1),
_xlpm.startValue, _xlpm.startPrice * _xlpm.shares,
_xlpm.startPortfolioValue, SUM(_xlpm.startValue),
_xlpm.weightedRatio, _xlpm.startValue / _xlpm.startPortfolioValue,
_xlpm.endprice, _xlfn.XLOOKUP(_xlpm.tickers, tblStocks2023[Ticker], tblStocks2023[Price ($)],NA(), 0, 1),
_xlpm.dividend, _xlfn.XLOOKUP(_xlpm.tickers, tblDividends2023[Ticker], tblDividends2023[Dividends ($)], 0, 0, 1),
_xlpm.gainRates, ( _xlpm.endprice + _xlpm.dividend - _xlpm.startPrice ) / _xlpm.startPrice,
_xlpm.output, SUMPRODUCT( _xlpm.gainRates, _xlpm.weightedRatio ),
_xlpm.output)</f>
        <v>0.36875620383436708</v>
      </c>
      <c r="F306" s="69"/>
      <c r="G306" s="62" t="s">
        <v>15507</v>
      </c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  <c r="V306" s="65"/>
      <c r="W306" s="65"/>
      <c r="X306" s="65"/>
      <c r="Y306" s="65"/>
      <c r="Z306" s="65"/>
      <c r="AA306" s="65"/>
      <c r="AB306" s="65"/>
      <c r="AC306" s="65" t="s">
        <v>12687</v>
      </c>
      <c r="AD306" s="65" t="s">
        <v>12688</v>
      </c>
      <c r="AE306" s="65" t="s">
        <v>15368</v>
      </c>
      <c r="AF306" s="65">
        <v>2460000000</v>
      </c>
      <c r="AG306" s="65">
        <v>146.13999999999999</v>
      </c>
      <c r="AH306" s="65" t="b">
        <v>1</v>
      </c>
      <c r="AI306" s="65"/>
      <c r="AJ306" s="65"/>
      <c r="AK306" s="65"/>
      <c r="AL306" s="65"/>
      <c r="AM306" s="68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 s="5"/>
      <c r="IF306" s="5"/>
      <c r="IG306" s="5"/>
      <c r="II306" s="5"/>
      <c r="IJ306" s="5"/>
      <c r="IK306" s="5"/>
      <c r="IL306" s="5"/>
      <c r="IM306" s="5"/>
      <c r="IN306" s="5"/>
      <c r="IO306" s="5"/>
      <c r="IP306" s="5"/>
      <c r="IQ306" s="5"/>
      <c r="IR306" s="5"/>
      <c r="IS306" s="5"/>
      <c r="IT306" s="5"/>
      <c r="IU306" s="5"/>
      <c r="IV306" s="5"/>
      <c r="IW306" s="5"/>
      <c r="IX306" s="5"/>
      <c r="IY306" s="5"/>
      <c r="IZ306" s="5"/>
      <c r="JA306" s="5"/>
      <c r="JB306" s="5"/>
      <c r="JC306" s="5"/>
      <c r="JD306" s="5"/>
      <c r="JE306" s="5"/>
      <c r="JF306" s="5"/>
      <c r="JG306" s="5"/>
      <c r="JH306" s="5"/>
      <c r="JI306" s="5"/>
      <c r="JJ306" s="5"/>
      <c r="JK306" s="5"/>
      <c r="JL306" s="5"/>
      <c r="JM306" s="5"/>
      <c r="JN306" s="5"/>
      <c r="JO306" s="5"/>
      <c r="JP306" s="5"/>
      <c r="JQ306" s="5"/>
      <c r="JR306" s="5"/>
      <c r="JS306" s="5"/>
      <c r="JT306" s="5"/>
      <c r="JU306" s="5"/>
      <c r="JV306" s="5"/>
      <c r="JW306" s="5"/>
      <c r="JX306" s="5"/>
      <c r="JY306" s="5"/>
      <c r="JZ306" s="5"/>
      <c r="KA306" s="5"/>
      <c r="KB306" s="5"/>
      <c r="KC306" s="5"/>
      <c r="KD306" s="5"/>
      <c r="KE306" s="5"/>
      <c r="KF306" s="5"/>
      <c r="KG306" s="5"/>
      <c r="KH306" s="5"/>
      <c r="KI306" s="5"/>
      <c r="KJ306" s="5"/>
      <c r="KK306" s="5"/>
      <c r="KL306" s="5"/>
      <c r="KM306" s="5"/>
      <c r="KN306" s="5"/>
      <c r="KO306" s="5"/>
      <c r="KP306" s="5"/>
      <c r="KQ306" s="5"/>
      <c r="KR306" s="5"/>
      <c r="KS306" s="5"/>
      <c r="KT306" s="5"/>
      <c r="KU306" s="5"/>
      <c r="KV306" s="5"/>
      <c r="KW306" s="5"/>
      <c r="KX306" s="5"/>
      <c r="KY306" s="5"/>
      <c r="KZ306" s="5"/>
      <c r="LA306" s="5"/>
      <c r="LB306" s="5"/>
      <c r="LC306" s="5"/>
      <c r="LD306" s="5"/>
      <c r="LE306" s="5"/>
      <c r="LF306" s="5"/>
      <c r="LG306" s="5"/>
      <c r="LH306" s="5"/>
      <c r="LI306" s="5"/>
      <c r="LJ306" s="5"/>
      <c r="LK306" s="5"/>
      <c r="LL306" s="5"/>
      <c r="LM306" s="5"/>
      <c r="LN306" s="5"/>
      <c r="LO306" s="5"/>
      <c r="LP306" s="5"/>
      <c r="LQ306" s="5"/>
      <c r="LR306" s="5"/>
      <c r="LS306" s="5"/>
      <c r="LT306" s="5"/>
      <c r="LU306" s="5"/>
      <c r="LV306" s="5"/>
      <c r="LW306" s="5"/>
      <c r="LX306" s="5"/>
      <c r="LY306" s="5"/>
      <c r="LZ306" s="5"/>
      <c r="MA306" s="5"/>
      <c r="MB306" s="5"/>
      <c r="MC306" s="5"/>
      <c r="MD306" s="5"/>
    </row>
    <row r="307" spans="2:342" s="2" customFormat="1" ht="23.25" x14ac:dyDescent="0.25">
      <c r="B307" s="35">
        <f t="shared" si="9"/>
        <v>156</v>
      </c>
      <c r="C307" s="33">
        <v>8</v>
      </c>
      <c r="D307" s="34">
        <v>10</v>
      </c>
      <c r="E307" s="125" cm="1">
        <f t="array" ref="E307">_xlfn.LET(
_xlpm.arr, _xlfn.TEXTSPLIT(G307," shrs of ",";"),
_xlpm.shares, _xlfn.CHOOSECOLS(_xlpm.arr, 1),
_xlpm.tickers, _xlfn.CHOOSECOLS(_xlpm.arr, 2),
_xlpm.startPrice, _xlfn.XLOOKUP(_xlpm.tickers, tblStocks2022[Ticker], tblStocks2022[Price ($)],NA(), 0, 1),
_xlpm.startValue, _xlpm.startPrice * _xlpm.shares,
_xlpm.startPortfolioValue, SUM(_xlpm.startValue),
_xlpm.weightedRatio, _xlpm.startValue / _xlpm.startPortfolioValue,
_xlpm.endprice, _xlfn.XLOOKUP(_xlpm.tickers, tblStocks2023[Ticker], tblStocks2023[Price ($)],NA(), 0, 1),
_xlpm.dividend, _xlfn.XLOOKUP(_xlpm.tickers, tblDividends2023[Ticker], tblDividends2023[Dividends ($)], 0, 0, 1),
_xlpm.gainRates, ( _xlpm.endprice + _xlpm.dividend - _xlpm.startPrice ) / _xlpm.startPrice,
_xlpm.output, SUMPRODUCT( _xlpm.gainRates, _xlpm.weightedRatio ),
_xlpm.output)</f>
        <v>0.24679834198431147</v>
      </c>
      <c r="F307" s="69"/>
      <c r="G307" s="62" t="s">
        <v>15508</v>
      </c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65"/>
      <c r="U307" s="65"/>
      <c r="V307" s="65"/>
      <c r="W307" s="65"/>
      <c r="X307" s="65"/>
      <c r="Y307" s="65"/>
      <c r="Z307" s="65"/>
      <c r="AA307" s="65"/>
      <c r="AB307" s="65"/>
      <c r="AC307" s="65" t="s">
        <v>11593</v>
      </c>
      <c r="AD307" s="65" t="s">
        <v>11594</v>
      </c>
      <c r="AE307" s="65" t="s">
        <v>15370</v>
      </c>
      <c r="AF307" s="65">
        <v>3196000</v>
      </c>
      <c r="AG307" s="65">
        <v>4612.58</v>
      </c>
      <c r="AH307" s="65" t="b">
        <v>1</v>
      </c>
      <c r="AI307" s="65"/>
      <c r="AJ307" s="65"/>
      <c r="AK307" s="65"/>
      <c r="AL307" s="65"/>
      <c r="AM307" s="68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 s="5"/>
      <c r="IF307" s="5"/>
      <c r="IG307" s="5"/>
      <c r="II307" s="5"/>
      <c r="IJ307" s="5"/>
      <c r="IK307" s="5"/>
      <c r="IL307" s="5"/>
      <c r="IM307" s="5"/>
      <c r="IN307" s="5"/>
      <c r="IO307" s="5"/>
      <c r="IP307" s="5"/>
      <c r="IQ307" s="5"/>
      <c r="IR307" s="5"/>
      <c r="IS307" s="5"/>
      <c r="IT307" s="5"/>
      <c r="IU307" s="5"/>
      <c r="IV307" s="5"/>
      <c r="IW307" s="5"/>
      <c r="IX307" s="5"/>
      <c r="IY307" s="5"/>
      <c r="IZ307" s="5"/>
      <c r="JA307" s="5"/>
      <c r="JB307" s="5"/>
      <c r="JC307" s="5"/>
      <c r="JD307" s="5"/>
      <c r="JE307" s="5"/>
      <c r="JF307" s="5"/>
      <c r="JG307" s="5"/>
      <c r="JH307" s="5"/>
      <c r="JI307" s="5"/>
      <c r="JJ307" s="5"/>
      <c r="JK307" s="5"/>
      <c r="JL307" s="5"/>
      <c r="JM307" s="5"/>
      <c r="JN307" s="5"/>
      <c r="JO307" s="5"/>
      <c r="JP307" s="5"/>
      <c r="JQ307" s="5"/>
      <c r="JR307" s="5"/>
      <c r="JS307" s="5"/>
      <c r="JT307" s="5"/>
      <c r="JU307" s="5"/>
      <c r="JV307" s="5"/>
      <c r="JW307" s="5"/>
      <c r="JX307" s="5"/>
      <c r="JY307" s="5"/>
      <c r="JZ307" s="5"/>
      <c r="KA307" s="5"/>
      <c r="KB307" s="5"/>
      <c r="KC307" s="5"/>
      <c r="KD307" s="5"/>
      <c r="KE307" s="5"/>
      <c r="KF307" s="5"/>
      <c r="KG307" s="5"/>
      <c r="KH307" s="5"/>
      <c r="KI307" s="5"/>
      <c r="KJ307" s="5"/>
      <c r="KK307" s="5"/>
      <c r="KL307" s="5"/>
      <c r="KM307" s="5"/>
      <c r="KN307" s="5"/>
      <c r="KO307" s="5"/>
      <c r="KP307" s="5"/>
      <c r="KQ307" s="5"/>
      <c r="KR307" s="5"/>
      <c r="KS307" s="5"/>
      <c r="KT307" s="5"/>
      <c r="KU307" s="5"/>
      <c r="KV307" s="5"/>
      <c r="KW307" s="5"/>
      <c r="KX307" s="5"/>
      <c r="KY307" s="5"/>
      <c r="KZ307" s="5"/>
      <c r="LA307" s="5"/>
      <c r="LB307" s="5"/>
      <c r="LC307" s="5"/>
      <c r="LD307" s="5"/>
      <c r="LE307" s="5"/>
      <c r="LF307" s="5"/>
      <c r="LG307" s="5"/>
      <c r="LH307" s="5"/>
      <c r="LI307" s="5"/>
      <c r="LJ307" s="5"/>
      <c r="LK307" s="5"/>
      <c r="LL307" s="5"/>
      <c r="LM307" s="5"/>
      <c r="LN307" s="5"/>
      <c r="LO307" s="5"/>
      <c r="LP307" s="5"/>
      <c r="LQ307" s="5"/>
      <c r="LR307" s="5"/>
      <c r="LS307" s="5"/>
      <c r="LT307" s="5"/>
      <c r="LU307" s="5"/>
      <c r="LV307" s="5"/>
      <c r="LW307" s="5"/>
      <c r="LX307" s="5"/>
      <c r="LY307" s="5"/>
      <c r="LZ307" s="5"/>
      <c r="MA307" s="5"/>
      <c r="MB307" s="5"/>
      <c r="MC307" s="5"/>
      <c r="MD307" s="5"/>
    </row>
    <row r="308" spans="2:342" s="2" customFormat="1" ht="23.25" x14ac:dyDescent="0.25">
      <c r="B308" s="35">
        <f t="shared" si="9"/>
        <v>157</v>
      </c>
      <c r="C308" s="33">
        <v>8</v>
      </c>
      <c r="D308" s="34">
        <v>10</v>
      </c>
      <c r="E308" s="125" cm="1">
        <f t="array" ref="E308">_xlfn.LET(
_xlpm.arr, _xlfn.TEXTSPLIT(G308," shrs of ",";"),
_xlpm.shares, _xlfn.CHOOSECOLS(_xlpm.arr, 1),
_xlpm.tickers, _xlfn.CHOOSECOLS(_xlpm.arr, 2),
_xlpm.startPrice, _xlfn.XLOOKUP(_xlpm.tickers, tblStocks2022[Ticker], tblStocks2022[Price ($)],NA(), 0, 1),
_xlpm.startValue, _xlpm.startPrice * _xlpm.shares,
_xlpm.startPortfolioValue, SUM(_xlpm.startValue),
_xlpm.weightedRatio, _xlpm.startValue / _xlpm.startPortfolioValue,
_xlpm.endprice, _xlfn.XLOOKUP(_xlpm.tickers, tblStocks2023[Ticker], tblStocks2023[Price ($)],NA(), 0, 1),
_xlpm.dividend, _xlfn.XLOOKUP(_xlpm.tickers, tblDividends2023[Ticker], tblDividends2023[Dividends ($)], 0, 0, 1),
_xlpm.gainRates, ( _xlpm.endprice + _xlpm.dividend - _xlpm.startPrice ) / _xlpm.startPrice,
_xlpm.output, SUMPRODUCT( _xlpm.gainRates, _xlpm.weightedRatio ),
_xlpm.output)</f>
        <v>0.19539268488637263</v>
      </c>
      <c r="F308" s="69"/>
      <c r="G308" s="62" t="s">
        <v>15509</v>
      </c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5"/>
      <c r="U308" s="65"/>
      <c r="V308" s="65"/>
      <c r="W308" s="65"/>
      <c r="X308" s="65"/>
      <c r="Y308" s="65"/>
      <c r="Z308" s="65"/>
      <c r="AA308" s="65"/>
      <c r="AB308" s="65"/>
      <c r="AC308" s="65" t="s">
        <v>10533</v>
      </c>
      <c r="AD308" s="65" t="s">
        <v>10534</v>
      </c>
      <c r="AE308" s="65" t="s">
        <v>15372</v>
      </c>
      <c r="AF308" s="65">
        <v>413600000</v>
      </c>
      <c r="AG308" s="65">
        <v>13.08</v>
      </c>
      <c r="AH308" s="65" t="b">
        <v>1</v>
      </c>
      <c r="AI308" s="65"/>
      <c r="AJ308" s="65"/>
      <c r="AK308" s="65"/>
      <c r="AL308" s="65"/>
      <c r="AM308" s="6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 s="5"/>
      <c r="IF308" s="5"/>
      <c r="IG308" s="5"/>
      <c r="II308" s="5"/>
      <c r="IJ308" s="5"/>
      <c r="IK308" s="5"/>
      <c r="IL308" s="5"/>
      <c r="IM308" s="5"/>
      <c r="IN308" s="5"/>
      <c r="IO308" s="5"/>
      <c r="IP308" s="5"/>
      <c r="IQ308" s="5"/>
      <c r="IR308" s="5"/>
      <c r="IS308" s="5"/>
      <c r="IT308" s="5"/>
      <c r="IU308" s="5"/>
      <c r="IV308" s="5"/>
      <c r="IW308" s="5"/>
      <c r="IX308" s="5"/>
      <c r="IY308" s="5"/>
      <c r="IZ308" s="5"/>
      <c r="JA308" s="5"/>
      <c r="JB308" s="5"/>
      <c r="JC308" s="5"/>
      <c r="JD308" s="5"/>
      <c r="JE308" s="5"/>
      <c r="JF308" s="5"/>
      <c r="JG308" s="5"/>
      <c r="JH308" s="5"/>
      <c r="JI308" s="5"/>
      <c r="JJ308" s="5"/>
      <c r="JK308" s="5"/>
      <c r="JL308" s="5"/>
      <c r="JM308" s="5"/>
      <c r="JN308" s="5"/>
      <c r="JO308" s="5"/>
      <c r="JP308" s="5"/>
      <c r="JQ308" s="5"/>
      <c r="JR308" s="5"/>
      <c r="JS308" s="5"/>
      <c r="JT308" s="5"/>
      <c r="JU308" s="5"/>
      <c r="JV308" s="5"/>
      <c r="JW308" s="5"/>
      <c r="JX308" s="5"/>
      <c r="JY308" s="5"/>
      <c r="JZ308" s="5"/>
      <c r="KA308" s="5"/>
      <c r="KB308" s="5"/>
      <c r="KC308" s="5"/>
      <c r="KD308" s="5"/>
      <c r="KE308" s="5"/>
      <c r="KF308" s="5"/>
      <c r="KG308" s="5"/>
      <c r="KH308" s="5"/>
      <c r="KI308" s="5"/>
      <c r="KJ308" s="5"/>
      <c r="KK308" s="5"/>
      <c r="KL308" s="5"/>
      <c r="KM308" s="5"/>
      <c r="KN308" s="5"/>
      <c r="KO308" s="5"/>
      <c r="KP308" s="5"/>
      <c r="KQ308" s="5"/>
      <c r="KR308" s="5"/>
      <c r="KS308" s="5"/>
      <c r="KT308" s="5"/>
      <c r="KU308" s="5"/>
      <c r="KV308" s="5"/>
      <c r="KW308" s="5"/>
      <c r="KX308" s="5"/>
      <c r="KY308" s="5"/>
      <c r="KZ308" s="5"/>
      <c r="LA308" s="5"/>
      <c r="LB308" s="5"/>
      <c r="LC308" s="5"/>
      <c r="LD308" s="5"/>
      <c r="LE308" s="5"/>
      <c r="LF308" s="5"/>
      <c r="LG308" s="5"/>
      <c r="LH308" s="5"/>
      <c r="LI308" s="5"/>
      <c r="LJ308" s="5"/>
      <c r="LK308" s="5"/>
      <c r="LL308" s="5"/>
      <c r="LM308" s="5"/>
      <c r="LN308" s="5"/>
      <c r="LO308" s="5"/>
      <c r="LP308" s="5"/>
      <c r="LQ308" s="5"/>
      <c r="LR308" s="5"/>
      <c r="LS308" s="5"/>
      <c r="LT308" s="5"/>
      <c r="LU308" s="5"/>
      <c r="LV308" s="5"/>
      <c r="LW308" s="5"/>
      <c r="LX308" s="5"/>
      <c r="LY308" s="5"/>
      <c r="LZ308" s="5"/>
      <c r="MA308" s="5"/>
      <c r="MB308" s="5"/>
      <c r="MC308" s="5"/>
      <c r="MD308" s="5"/>
    </row>
    <row r="309" spans="2:342" s="2" customFormat="1" ht="23.25" x14ac:dyDescent="0.25">
      <c r="B309" s="35">
        <f t="shared" si="9"/>
        <v>158</v>
      </c>
      <c r="C309" s="33">
        <v>8</v>
      </c>
      <c r="D309" s="34">
        <v>10</v>
      </c>
      <c r="E309" s="125" cm="1">
        <f t="array" ref="E309">_xlfn.LET(
_xlpm.arr, _xlfn.TEXTSPLIT(G309," shrs of ",";"),
_xlpm.shares, _xlfn.CHOOSECOLS(_xlpm.arr, 1),
_xlpm.tickers, _xlfn.CHOOSECOLS(_xlpm.arr, 2),
_xlpm.startPrice, _xlfn.XLOOKUP(_xlpm.tickers, tblStocks2022[Ticker], tblStocks2022[Price ($)],NA(), 0, 1),
_xlpm.startValue, _xlpm.startPrice * _xlpm.shares,
_xlpm.startPortfolioValue, SUM(_xlpm.startValue),
_xlpm.weightedRatio, _xlpm.startValue / _xlpm.startPortfolioValue,
_xlpm.endprice, _xlfn.XLOOKUP(_xlpm.tickers, tblStocks2023[Ticker], tblStocks2023[Price ($)],NA(), 0, 1),
_xlpm.dividend, _xlfn.XLOOKUP(_xlpm.tickers, tblDividends2023[Ticker], tblDividends2023[Dividends ($)], 0, 0, 1),
_xlpm.gainRates, ( _xlpm.endprice + _xlpm.dividend - _xlpm.startPrice ) / _xlpm.startPrice,
_xlpm.output, SUMPRODUCT( _xlpm.gainRates, _xlpm.weightedRatio ),
_xlpm.output)</f>
        <v>0.2225676475507157</v>
      </c>
      <c r="F309" s="69"/>
      <c r="G309" s="62" t="s">
        <v>15510</v>
      </c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T309" s="65"/>
      <c r="U309" s="65"/>
      <c r="V309" s="65"/>
      <c r="W309" s="65"/>
      <c r="X309" s="65"/>
      <c r="Y309" s="65"/>
      <c r="Z309" s="65"/>
      <c r="AA309" s="65"/>
      <c r="AB309" s="65"/>
      <c r="AC309" s="65" t="s">
        <v>276</v>
      </c>
      <c r="AD309" s="65" t="s">
        <v>277</v>
      </c>
      <c r="AE309" s="65" t="s">
        <v>15382</v>
      </c>
      <c r="AF309" s="65">
        <v>259463000</v>
      </c>
      <c r="AG309" s="65">
        <v>158.03</v>
      </c>
      <c r="AH309" s="65" t="b">
        <v>1</v>
      </c>
      <c r="AI309" s="65"/>
      <c r="AJ309" s="65"/>
      <c r="AK309" s="65"/>
      <c r="AL309" s="65"/>
      <c r="AM309" s="68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 s="5"/>
      <c r="IF309" s="5"/>
      <c r="IG309" s="5"/>
      <c r="II309" s="5"/>
      <c r="IJ309" s="5"/>
      <c r="IK309" s="5"/>
      <c r="IL309" s="5"/>
      <c r="IM309" s="5"/>
      <c r="IN309" s="5"/>
      <c r="IO309" s="5"/>
      <c r="IP309" s="5"/>
      <c r="IQ309" s="5"/>
      <c r="IR309" s="5"/>
      <c r="IS309" s="5"/>
      <c r="IT309" s="5"/>
      <c r="IU309" s="5"/>
      <c r="IV309" s="5"/>
      <c r="IW309" s="5"/>
      <c r="IX309" s="5"/>
      <c r="IY309" s="5"/>
      <c r="IZ309" s="5"/>
      <c r="JA309" s="5"/>
      <c r="JB309" s="5"/>
      <c r="JC309" s="5"/>
      <c r="JD309" s="5"/>
      <c r="JE309" s="5"/>
      <c r="JF309" s="5"/>
      <c r="JG309" s="5"/>
      <c r="JH309" s="5"/>
      <c r="JI309" s="5"/>
      <c r="JJ309" s="5"/>
      <c r="JK309" s="5"/>
      <c r="JL309" s="5"/>
      <c r="JM309" s="5"/>
      <c r="JN309" s="5"/>
      <c r="JO309" s="5"/>
      <c r="JP309" s="5"/>
      <c r="JQ309" s="5"/>
      <c r="JR309" s="5"/>
      <c r="JS309" s="5"/>
      <c r="JT309" s="5"/>
      <c r="JU309" s="5"/>
      <c r="JV309" s="5"/>
      <c r="JW309" s="5"/>
      <c r="JX309" s="5"/>
      <c r="JY309" s="5"/>
      <c r="JZ309" s="5"/>
      <c r="KA309" s="5"/>
      <c r="KB309" s="5"/>
      <c r="KC309" s="5"/>
      <c r="KD309" s="5"/>
      <c r="KE309" s="5"/>
      <c r="KF309" s="5"/>
      <c r="KG309" s="5"/>
      <c r="KH309" s="5"/>
      <c r="KI309" s="5"/>
      <c r="KJ309" s="5"/>
      <c r="KK309" s="5"/>
      <c r="KL309" s="5"/>
      <c r="KM309" s="5"/>
      <c r="KN309" s="5"/>
      <c r="KO309" s="5"/>
      <c r="KP309" s="5"/>
      <c r="KQ309" s="5"/>
      <c r="KR309" s="5"/>
      <c r="KS309" s="5"/>
      <c r="KT309" s="5"/>
      <c r="KU309" s="5"/>
      <c r="KV309" s="5"/>
      <c r="KW309" s="5"/>
      <c r="KX309" s="5"/>
      <c r="KY309" s="5"/>
      <c r="KZ309" s="5"/>
      <c r="LA309" s="5"/>
      <c r="LB309" s="5"/>
      <c r="LC309" s="5"/>
      <c r="LD309" s="5"/>
      <c r="LE309" s="5"/>
      <c r="LF309" s="5"/>
      <c r="LG309" s="5"/>
      <c r="LH309" s="5"/>
      <c r="LI309" s="5"/>
      <c r="LJ309" s="5"/>
      <c r="LK309" s="5"/>
      <c r="LL309" s="5"/>
      <c r="LM309" s="5"/>
      <c r="LN309" s="5"/>
      <c r="LO309" s="5"/>
      <c r="LP309" s="5"/>
      <c r="LQ309" s="5"/>
      <c r="LR309" s="5"/>
      <c r="LS309" s="5"/>
      <c r="LT309" s="5"/>
      <c r="LU309" s="5"/>
      <c r="LV309" s="5"/>
      <c r="LW309" s="5"/>
      <c r="LX309" s="5"/>
      <c r="LY309" s="5"/>
      <c r="LZ309" s="5"/>
      <c r="MA309" s="5"/>
      <c r="MB309" s="5"/>
      <c r="MC309" s="5"/>
      <c r="MD309" s="5"/>
    </row>
    <row r="310" spans="2:342" s="2" customFormat="1" ht="23.25" x14ac:dyDescent="0.25">
      <c r="B310" s="35">
        <f t="shared" si="9"/>
        <v>159</v>
      </c>
      <c r="C310" s="33">
        <v>8</v>
      </c>
      <c r="D310" s="34">
        <v>10</v>
      </c>
      <c r="E310" s="125" cm="1">
        <f t="array" ref="E310">_xlfn.LET(
_xlpm.arr, _xlfn.TEXTSPLIT(G310," shrs of ",";"),
_xlpm.shares, _xlfn.CHOOSECOLS(_xlpm.arr, 1),
_xlpm.tickers, _xlfn.CHOOSECOLS(_xlpm.arr, 2),
_xlpm.startPrice, _xlfn.XLOOKUP(_xlpm.tickers, tblStocks2022[Ticker], tblStocks2022[Price ($)],NA(), 0, 1),
_xlpm.startValue, _xlpm.startPrice * _xlpm.shares,
_xlpm.startPortfolioValue, SUM(_xlpm.startValue),
_xlpm.weightedRatio, _xlpm.startValue / _xlpm.startPortfolioValue,
_xlpm.endprice, _xlfn.XLOOKUP(_xlpm.tickers, tblStocks2023[Ticker], tblStocks2023[Price ($)],NA(), 0, 1),
_xlpm.dividend, _xlfn.XLOOKUP(_xlpm.tickers, tblDividends2023[Ticker], tblDividends2023[Dividends ($)], 0, 0, 1),
_xlpm.gainRates, ( _xlpm.endprice + _xlpm.dividend - _xlpm.startPrice ) / _xlpm.startPrice,
_xlpm.output, SUMPRODUCT( _xlpm.gainRates, _xlpm.weightedRatio ),
_xlpm.output)</f>
        <v>4.4972112379811809E-2</v>
      </c>
      <c r="F310" s="69"/>
      <c r="G310" s="62" t="s">
        <v>15511</v>
      </c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65"/>
      <c r="U310" s="65"/>
      <c r="V310" s="65"/>
      <c r="W310" s="65"/>
      <c r="X310" s="65"/>
      <c r="Y310" s="65"/>
      <c r="Z310" s="65"/>
      <c r="AA310" s="65"/>
      <c r="AB310" s="65"/>
      <c r="AC310" s="65" t="s">
        <v>11801</v>
      </c>
      <c r="AD310" s="65" t="s">
        <v>11802</v>
      </c>
      <c r="AE310" s="65" t="s">
        <v>15368</v>
      </c>
      <c r="AF310" s="65">
        <v>627154000</v>
      </c>
      <c r="AG310" s="65">
        <v>63.43</v>
      </c>
      <c r="AH310" s="65" t="b">
        <v>1</v>
      </c>
      <c r="AI310" s="65"/>
      <c r="AJ310" s="65"/>
      <c r="AK310" s="65"/>
      <c r="AL310" s="65"/>
      <c r="AM310" s="68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 s="5"/>
      <c r="IF310" s="5"/>
      <c r="IG310" s="5"/>
      <c r="II310" s="5"/>
      <c r="IJ310" s="5"/>
      <c r="IK310" s="5"/>
      <c r="IL310" s="5"/>
      <c r="IM310" s="5"/>
      <c r="IN310" s="5"/>
      <c r="IO310" s="5"/>
      <c r="IP310" s="5"/>
      <c r="IQ310" s="5"/>
      <c r="IR310" s="5"/>
      <c r="IS310" s="5"/>
      <c r="IT310" s="5"/>
      <c r="IU310" s="5"/>
      <c r="IV310" s="5"/>
      <c r="IW310" s="5"/>
      <c r="IX310" s="5"/>
      <c r="IY310" s="5"/>
      <c r="IZ310" s="5"/>
      <c r="JA310" s="5"/>
      <c r="JB310" s="5"/>
      <c r="JC310" s="5"/>
      <c r="JD310" s="5"/>
      <c r="JE310" s="5"/>
      <c r="JF310" s="5"/>
      <c r="JG310" s="5"/>
      <c r="JH310" s="5"/>
      <c r="JI310" s="5"/>
      <c r="JJ310" s="5"/>
      <c r="JK310" s="5"/>
      <c r="JL310" s="5"/>
      <c r="JM310" s="5"/>
      <c r="JN310" s="5"/>
      <c r="JO310" s="5"/>
      <c r="JP310" s="5"/>
      <c r="JQ310" s="5"/>
      <c r="JR310" s="5"/>
      <c r="JS310" s="5"/>
      <c r="JT310" s="5"/>
      <c r="JU310" s="5"/>
      <c r="JV310" s="5"/>
      <c r="JW310" s="5"/>
      <c r="JX310" s="5"/>
      <c r="JY310" s="5"/>
      <c r="JZ310" s="5"/>
      <c r="KA310" s="5"/>
      <c r="KB310" s="5"/>
      <c r="KC310" s="5"/>
      <c r="KD310" s="5"/>
      <c r="KE310" s="5"/>
      <c r="KF310" s="5"/>
      <c r="KG310" s="5"/>
      <c r="KH310" s="5"/>
      <c r="KI310" s="5"/>
      <c r="KJ310" s="5"/>
      <c r="KK310" s="5"/>
      <c r="KL310" s="5"/>
      <c r="KM310" s="5"/>
      <c r="KN310" s="5"/>
      <c r="KO310" s="5"/>
      <c r="KP310" s="5"/>
      <c r="KQ310" s="5"/>
      <c r="KR310" s="5"/>
      <c r="KS310" s="5"/>
      <c r="KT310" s="5"/>
      <c r="KU310" s="5"/>
      <c r="KV310" s="5"/>
      <c r="KW310" s="5"/>
      <c r="KX310" s="5"/>
      <c r="KY310" s="5"/>
      <c r="KZ310" s="5"/>
      <c r="LA310" s="5"/>
      <c r="LB310" s="5"/>
      <c r="LC310" s="5"/>
      <c r="LD310" s="5"/>
      <c r="LE310" s="5"/>
      <c r="LF310" s="5"/>
      <c r="LG310" s="5"/>
      <c r="LH310" s="5"/>
      <c r="LI310" s="5"/>
      <c r="LJ310" s="5"/>
      <c r="LK310" s="5"/>
      <c r="LL310" s="5"/>
      <c r="LM310" s="5"/>
      <c r="LN310" s="5"/>
      <c r="LO310" s="5"/>
      <c r="LP310" s="5"/>
      <c r="LQ310" s="5"/>
      <c r="LR310" s="5"/>
      <c r="LS310" s="5"/>
      <c r="LT310" s="5"/>
      <c r="LU310" s="5"/>
      <c r="LV310" s="5"/>
      <c r="LW310" s="5"/>
      <c r="LX310" s="5"/>
      <c r="LY310" s="5"/>
      <c r="LZ310" s="5"/>
      <c r="MA310" s="5"/>
      <c r="MB310" s="5"/>
      <c r="MC310" s="5"/>
      <c r="MD310" s="5"/>
    </row>
    <row r="311" spans="2:342" s="2" customFormat="1" ht="23.25" x14ac:dyDescent="0.25">
      <c r="B311" s="35">
        <f t="shared" si="9"/>
        <v>160</v>
      </c>
      <c r="C311" s="33">
        <v>8</v>
      </c>
      <c r="D311" s="34">
        <v>10</v>
      </c>
      <c r="E311" s="125" cm="1">
        <f t="array" ref="E311">_xlfn.LET(
_xlpm.arr, _xlfn.TEXTSPLIT(G311," shrs of ",";"),
_xlpm.shares, _xlfn.CHOOSECOLS(_xlpm.arr, 1),
_xlpm.tickers, _xlfn.CHOOSECOLS(_xlpm.arr, 2),
_xlpm.startPrice, _xlfn.XLOOKUP(_xlpm.tickers, tblStocks2022[Ticker], tblStocks2022[Price ($)],NA(), 0, 1),
_xlpm.startValue, _xlpm.startPrice * _xlpm.shares,
_xlpm.startPortfolioValue, SUM(_xlpm.startValue),
_xlpm.weightedRatio, _xlpm.startValue / _xlpm.startPortfolioValue,
_xlpm.endprice, _xlfn.XLOOKUP(_xlpm.tickers, tblStocks2023[Ticker], tblStocks2023[Price ($)],NA(), 0, 1),
_xlpm.dividend, _xlfn.XLOOKUP(_xlpm.tickers, tblDividends2023[Ticker], tblDividends2023[Dividends ($)], 0, 0, 1),
_xlpm.gainRates, ( _xlpm.endprice + _xlpm.dividend - _xlpm.startPrice ) / _xlpm.startPrice,
_xlpm.output, SUMPRODUCT( _xlpm.gainRates, _xlpm.weightedRatio ),
_xlpm.output)</f>
        <v>5.3210003896612346E-2</v>
      </c>
      <c r="F311" s="69"/>
      <c r="G311" s="62" t="s">
        <v>15512</v>
      </c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65"/>
      <c r="U311" s="65"/>
      <c r="V311" s="65"/>
      <c r="W311" s="65"/>
      <c r="X311" s="65"/>
      <c r="Y311" s="65"/>
      <c r="Z311" s="65"/>
      <c r="AA311" s="65"/>
      <c r="AB311" s="65"/>
      <c r="AC311" s="65" t="s">
        <v>6980</v>
      </c>
      <c r="AD311" s="65" t="s">
        <v>6981</v>
      </c>
      <c r="AE311" s="65" t="s">
        <v>15365</v>
      </c>
      <c r="AF311" s="65">
        <v>254364000</v>
      </c>
      <c r="AG311" s="65">
        <v>27.93</v>
      </c>
      <c r="AH311" s="65" t="b">
        <v>1</v>
      </c>
      <c r="AI311" s="65"/>
      <c r="AJ311" s="65"/>
      <c r="AK311" s="65"/>
      <c r="AL311" s="65"/>
      <c r="AM311" s="68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 s="5"/>
      <c r="IF311" s="5"/>
      <c r="IG311" s="5"/>
      <c r="II311" s="5"/>
      <c r="IJ311" s="5"/>
      <c r="IK311" s="5"/>
      <c r="IL311" s="5"/>
      <c r="IM311" s="5"/>
      <c r="IN311" s="5"/>
      <c r="IO311" s="5"/>
      <c r="IP311" s="5"/>
      <c r="IQ311" s="5"/>
      <c r="IR311" s="5"/>
      <c r="IS311" s="5"/>
      <c r="IT311" s="5"/>
      <c r="IU311" s="5"/>
      <c r="IV311" s="5"/>
      <c r="IW311" s="5"/>
      <c r="IX311" s="5"/>
      <c r="IY311" s="5"/>
      <c r="IZ311" s="5"/>
      <c r="JA311" s="5"/>
      <c r="JB311" s="5"/>
      <c r="JC311" s="5"/>
      <c r="JD311" s="5"/>
      <c r="JE311" s="5"/>
      <c r="JF311" s="5"/>
      <c r="JG311" s="5"/>
      <c r="JH311" s="5"/>
      <c r="JI311" s="5"/>
      <c r="JJ311" s="5"/>
      <c r="JK311" s="5"/>
      <c r="JL311" s="5"/>
      <c r="JM311" s="5"/>
      <c r="JN311" s="5"/>
      <c r="JO311" s="5"/>
      <c r="JP311" s="5"/>
      <c r="JQ311" s="5"/>
      <c r="JR311" s="5"/>
      <c r="JS311" s="5"/>
      <c r="JT311" s="5"/>
      <c r="JU311" s="5"/>
      <c r="JV311" s="5"/>
      <c r="JW311" s="5"/>
      <c r="JX311" s="5"/>
      <c r="JY311" s="5"/>
      <c r="JZ311" s="5"/>
      <c r="KA311" s="5"/>
      <c r="KB311" s="5"/>
      <c r="KC311" s="5"/>
      <c r="KD311" s="5"/>
      <c r="KE311" s="5"/>
      <c r="KF311" s="5"/>
      <c r="KG311" s="5"/>
      <c r="KH311" s="5"/>
      <c r="KI311" s="5"/>
      <c r="KJ311" s="5"/>
      <c r="KK311" s="5"/>
      <c r="KL311" s="5"/>
      <c r="KM311" s="5"/>
      <c r="KN311" s="5"/>
      <c r="KO311" s="5"/>
      <c r="KP311" s="5"/>
      <c r="KQ311" s="5"/>
      <c r="KR311" s="5"/>
      <c r="KS311" s="5"/>
      <c r="KT311" s="5"/>
      <c r="KU311" s="5"/>
      <c r="KV311" s="5"/>
      <c r="KW311" s="5"/>
      <c r="KX311" s="5"/>
      <c r="KY311" s="5"/>
      <c r="KZ311" s="5"/>
      <c r="LA311" s="5"/>
      <c r="LB311" s="5"/>
      <c r="LC311" s="5"/>
      <c r="LD311" s="5"/>
      <c r="LE311" s="5"/>
      <c r="LF311" s="5"/>
      <c r="LG311" s="5"/>
      <c r="LH311" s="5"/>
      <c r="LI311" s="5"/>
      <c r="LJ311" s="5"/>
      <c r="LK311" s="5"/>
      <c r="LL311" s="5"/>
      <c r="LM311" s="5"/>
      <c r="LN311" s="5"/>
      <c r="LO311" s="5"/>
      <c r="LP311" s="5"/>
      <c r="LQ311" s="5"/>
      <c r="LR311" s="5"/>
      <c r="LS311" s="5"/>
      <c r="LT311" s="5"/>
      <c r="LU311" s="5"/>
      <c r="LV311" s="5"/>
      <c r="LW311" s="5"/>
      <c r="LX311" s="5"/>
      <c r="LY311" s="5"/>
      <c r="LZ311" s="5"/>
      <c r="MA311" s="5"/>
      <c r="MB311" s="5"/>
      <c r="MC311" s="5"/>
      <c r="MD311" s="5"/>
    </row>
    <row r="312" spans="2:342" x14ac:dyDescent="0.25">
      <c r="AB312"/>
      <c r="AC312" t="s">
        <v>9886</v>
      </c>
      <c r="AD312" t="s">
        <v>9887</v>
      </c>
      <c r="AE312" t="s">
        <v>15391</v>
      </c>
      <c r="AF312">
        <v>446954000</v>
      </c>
      <c r="AG312">
        <v>65.7</v>
      </c>
      <c r="AH312" t="b">
        <v>1</v>
      </c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 s="5"/>
      <c r="IH312" s="5"/>
      <c r="II312" s="5"/>
      <c r="IK312" s="5"/>
    </row>
    <row r="313" spans="2:342" x14ac:dyDescent="0.25">
      <c r="AB313"/>
      <c r="AC313" t="s">
        <v>9994</v>
      </c>
      <c r="AD313" t="s">
        <v>9995</v>
      </c>
      <c r="AE313" t="s">
        <v>15371</v>
      </c>
      <c r="AF313">
        <v>203916000</v>
      </c>
      <c r="AG313">
        <v>81.569999999999993</v>
      </c>
      <c r="AH313" t="b">
        <v>1</v>
      </c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 s="5"/>
      <c r="IH313" s="5"/>
      <c r="II313" s="5"/>
      <c r="IK313" s="5"/>
    </row>
    <row r="314" spans="2:342" x14ac:dyDescent="0.25">
      <c r="AB314"/>
      <c r="AC314" t="s">
        <v>12944</v>
      </c>
      <c r="AD314" t="s">
        <v>12945</v>
      </c>
      <c r="AE314" t="s">
        <v>8710</v>
      </c>
      <c r="AF314">
        <v>431936000</v>
      </c>
      <c r="AG314">
        <v>62.37</v>
      </c>
      <c r="AH314" t="b">
        <v>1</v>
      </c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 s="5"/>
      <c r="IH314" s="5"/>
      <c r="II314" s="5"/>
      <c r="IK314" s="5"/>
    </row>
    <row r="315" spans="2:342" x14ac:dyDescent="0.25">
      <c r="AB315"/>
      <c r="AC315" t="s">
        <v>12</v>
      </c>
      <c r="AD315" t="s">
        <v>13</v>
      </c>
      <c r="AE315" t="s">
        <v>14201</v>
      </c>
      <c r="AF315">
        <v>2696253000</v>
      </c>
      <c r="AG315">
        <v>81.739999999999995</v>
      </c>
      <c r="AH315" t="b">
        <v>1</v>
      </c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 s="5"/>
      <c r="IH315" s="5"/>
      <c r="II315" s="5"/>
      <c r="IK315" s="5"/>
    </row>
    <row r="316" spans="2:342" x14ac:dyDescent="0.25">
      <c r="AB316"/>
      <c r="AC316" t="s">
        <v>11463</v>
      </c>
      <c r="AD316" t="s">
        <v>11464</v>
      </c>
      <c r="AE316" t="s">
        <v>1114</v>
      </c>
      <c r="AF316">
        <v>62353000</v>
      </c>
      <c r="AG316">
        <v>844.03</v>
      </c>
      <c r="AH316" t="b">
        <v>1</v>
      </c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 s="5"/>
      <c r="IH316" s="5"/>
      <c r="II316" s="5"/>
      <c r="IK316" s="5"/>
    </row>
    <row r="317" spans="2:342" x14ac:dyDescent="0.25">
      <c r="AB317"/>
      <c r="AC317" t="s">
        <v>5120</v>
      </c>
      <c r="AD317" t="s">
        <v>5121</v>
      </c>
      <c r="AE317" t="s">
        <v>15381</v>
      </c>
      <c r="AF317">
        <v>416586000</v>
      </c>
      <c r="AG317">
        <v>78.31</v>
      </c>
      <c r="AH317" t="b">
        <v>1</v>
      </c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 s="5"/>
      <c r="IH317" s="5"/>
      <c r="II317" s="5"/>
      <c r="IK317" s="5"/>
    </row>
    <row r="318" spans="2:342" x14ac:dyDescent="0.25">
      <c r="AB318"/>
      <c r="AC318" t="s">
        <v>10052</v>
      </c>
      <c r="AD318" t="s">
        <v>10053</v>
      </c>
      <c r="AE318" t="s">
        <v>14201</v>
      </c>
      <c r="AF318">
        <v>908914000</v>
      </c>
      <c r="AG318">
        <v>62.99</v>
      </c>
      <c r="AH318" t="b">
        <v>1</v>
      </c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 s="5"/>
      <c r="IH318" s="5"/>
      <c r="II318" s="5"/>
      <c r="IK318" s="5"/>
    </row>
    <row r="319" spans="2:342" x14ac:dyDescent="0.25">
      <c r="H319" s="5"/>
      <c r="AB319"/>
      <c r="AC319" t="s">
        <v>1583</v>
      </c>
      <c r="AD319" t="s">
        <v>1584</v>
      </c>
      <c r="AE319" t="s">
        <v>15391</v>
      </c>
      <c r="AF319">
        <v>60020000</v>
      </c>
      <c r="AG319">
        <v>310.31</v>
      </c>
      <c r="AH319" t="b">
        <v>1</v>
      </c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 s="5"/>
      <c r="IH319" s="5"/>
      <c r="II319" s="5"/>
      <c r="IK319" s="5"/>
    </row>
    <row r="320" spans="2:342" x14ac:dyDescent="0.25">
      <c r="AB320"/>
      <c r="AC320" t="s">
        <v>10553</v>
      </c>
      <c r="AD320" t="s">
        <v>10554</v>
      </c>
      <c r="AE320" t="s">
        <v>15371</v>
      </c>
      <c r="AF320">
        <v>360467000</v>
      </c>
      <c r="AG320">
        <v>115.56</v>
      </c>
      <c r="AH320" t="b">
        <v>1</v>
      </c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 s="5"/>
      <c r="IH320" s="5"/>
      <c r="II320" s="5"/>
      <c r="IK320" s="5"/>
    </row>
    <row r="321" spans="28:245" x14ac:dyDescent="0.25">
      <c r="AB321"/>
      <c r="AC321" t="s">
        <v>10519</v>
      </c>
      <c r="AD321" t="s">
        <v>10520</v>
      </c>
      <c r="AE321" t="s">
        <v>15369</v>
      </c>
      <c r="AF321">
        <v>347768000</v>
      </c>
      <c r="AG321">
        <v>65.98</v>
      </c>
      <c r="AH321" t="b">
        <v>1</v>
      </c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 s="5"/>
      <c r="IH321" s="5"/>
      <c r="II321" s="5"/>
      <c r="IK321" s="5"/>
    </row>
    <row r="322" spans="28:245" x14ac:dyDescent="0.25">
      <c r="AB322"/>
      <c r="AC322" t="s">
        <v>959</v>
      </c>
      <c r="AD322" t="s">
        <v>960</v>
      </c>
      <c r="AE322" t="s">
        <v>15368</v>
      </c>
      <c r="AF322">
        <v>1987700000</v>
      </c>
      <c r="AG322">
        <v>16.260000000000002</v>
      </c>
      <c r="AH322" t="b">
        <v>1</v>
      </c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 s="5"/>
      <c r="IH322" s="5"/>
      <c r="II322" s="5"/>
      <c r="IJ322" s="5"/>
      <c r="IK322" s="5"/>
    </row>
    <row r="323" spans="28:245" x14ac:dyDescent="0.25">
      <c r="AB323"/>
      <c r="AC323" t="s">
        <v>10688</v>
      </c>
      <c r="AD323" t="s">
        <v>10689</v>
      </c>
      <c r="AE323" t="s">
        <v>15367</v>
      </c>
      <c r="AF323">
        <v>537540000</v>
      </c>
      <c r="AG323">
        <v>25.07</v>
      </c>
      <c r="AH323" t="b">
        <v>1</v>
      </c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 s="5"/>
      <c r="IH323" s="5"/>
      <c r="II323" s="5"/>
      <c r="IJ323" s="5"/>
      <c r="IK323" s="5"/>
    </row>
    <row r="324" spans="28:245" x14ac:dyDescent="0.25">
      <c r="AB324"/>
      <c r="AC324" t="s">
        <v>9846</v>
      </c>
      <c r="AD324" t="s">
        <v>9847</v>
      </c>
      <c r="AE324" t="s">
        <v>15365</v>
      </c>
      <c r="AF324">
        <v>498950000</v>
      </c>
      <c r="AG324">
        <v>61.27</v>
      </c>
      <c r="AH324" t="b">
        <v>1</v>
      </c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 s="5"/>
      <c r="IH324" s="5"/>
      <c r="II324" s="5"/>
      <c r="IJ324" s="5"/>
      <c r="IK324" s="5"/>
    </row>
    <row r="325" spans="28:245" x14ac:dyDescent="0.25">
      <c r="AB325"/>
      <c r="AC325" t="s">
        <v>1090</v>
      </c>
      <c r="AD325" t="s">
        <v>1091</v>
      </c>
      <c r="AE325" t="s">
        <v>15371</v>
      </c>
      <c r="AF325">
        <v>1377000000</v>
      </c>
      <c r="AG325">
        <v>180.66</v>
      </c>
      <c r="AH325" t="b">
        <v>1</v>
      </c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 s="5"/>
      <c r="IH325" s="5"/>
      <c r="II325" s="5"/>
      <c r="IJ325" s="5"/>
      <c r="IK325" s="5"/>
    </row>
    <row r="326" spans="28:245" x14ac:dyDescent="0.25">
      <c r="AB326"/>
      <c r="AC326" t="s">
        <v>7860</v>
      </c>
      <c r="AD326" t="s">
        <v>7861</v>
      </c>
      <c r="AE326" t="s">
        <v>15371</v>
      </c>
      <c r="AF326">
        <v>5613315000</v>
      </c>
      <c r="AG326">
        <v>51.24</v>
      </c>
      <c r="AH326" t="b">
        <v>1</v>
      </c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 s="5"/>
      <c r="IH326" s="5"/>
      <c r="II326" s="5"/>
      <c r="IJ326" s="5"/>
      <c r="IK326" s="5"/>
    </row>
    <row r="327" spans="28:245" x14ac:dyDescent="0.25">
      <c r="AB327"/>
      <c r="AC327" t="s">
        <v>13266</v>
      </c>
      <c r="AD327" t="s">
        <v>13267</v>
      </c>
      <c r="AE327" t="s">
        <v>15380</v>
      </c>
      <c r="AF327">
        <v>243500000</v>
      </c>
      <c r="AG327">
        <v>83.92</v>
      </c>
      <c r="AH327" t="b">
        <v>1</v>
      </c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 s="5"/>
      <c r="IH327" s="5"/>
      <c r="II327" s="5"/>
      <c r="IJ327" s="5"/>
      <c r="IK327" s="5"/>
    </row>
    <row r="328" spans="28:245" x14ac:dyDescent="0.25">
      <c r="AB328"/>
      <c r="AC328" t="s">
        <v>4167</v>
      </c>
      <c r="AD328" t="s">
        <v>4168</v>
      </c>
      <c r="AE328" t="s">
        <v>15376</v>
      </c>
      <c r="AF328">
        <v>2369697000</v>
      </c>
      <c r="AG328">
        <v>151.56</v>
      </c>
      <c r="AH328" t="b">
        <v>1</v>
      </c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 s="5"/>
      <c r="IH328" s="5"/>
      <c r="II328" s="5"/>
      <c r="IJ328" s="5"/>
      <c r="IK328" s="5"/>
    </row>
    <row r="329" spans="28:245" x14ac:dyDescent="0.25">
      <c r="AB329"/>
      <c r="AC329" t="s">
        <v>10614</v>
      </c>
      <c r="AD329" t="s">
        <v>10615</v>
      </c>
      <c r="AE329" t="s">
        <v>15376</v>
      </c>
      <c r="AF329">
        <v>585070000</v>
      </c>
      <c r="AG329">
        <v>129.71</v>
      </c>
      <c r="AH329" t="b">
        <v>1</v>
      </c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 s="5"/>
      <c r="IH329" s="5"/>
      <c r="II329" s="5"/>
      <c r="IJ329" s="5"/>
      <c r="IK329" s="5"/>
    </row>
    <row r="330" spans="28:245" x14ac:dyDescent="0.25">
      <c r="AB330"/>
      <c r="AC330" t="s">
        <v>10146</v>
      </c>
      <c r="AD330" t="s">
        <v>10147</v>
      </c>
      <c r="AE330" t="s">
        <v>15376</v>
      </c>
      <c r="AF330">
        <v>128406000</v>
      </c>
      <c r="AG330">
        <v>291</v>
      </c>
      <c r="AH330" t="b">
        <v>1</v>
      </c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 s="5"/>
      <c r="IH330" s="5"/>
      <c r="II330" s="5"/>
      <c r="IJ330" s="5"/>
      <c r="IK330" s="5"/>
    </row>
    <row r="331" spans="28:245" x14ac:dyDescent="0.25">
      <c r="AB331"/>
      <c r="AC331" t="s">
        <v>10379</v>
      </c>
      <c r="AD331" t="s">
        <v>10380</v>
      </c>
      <c r="AE331" t="s">
        <v>15372</v>
      </c>
      <c r="AF331">
        <v>227820000</v>
      </c>
      <c r="AG331">
        <v>45.53</v>
      </c>
      <c r="AH331" t="b">
        <v>1</v>
      </c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 s="5"/>
      <c r="IH331" s="5"/>
      <c r="II331" s="5"/>
      <c r="IJ331" s="5"/>
      <c r="IK331" s="5"/>
    </row>
    <row r="332" spans="28:245" x14ac:dyDescent="0.25">
      <c r="AC332" s="2" t="s">
        <v>12892</v>
      </c>
      <c r="AD332" s="2" t="s">
        <v>12893</v>
      </c>
      <c r="AE332" s="2" t="s">
        <v>15375</v>
      </c>
      <c r="AF332" s="2">
        <v>92534000</v>
      </c>
      <c r="AG332" s="2">
        <v>127.91</v>
      </c>
      <c r="AH332" s="2" t="b">
        <v>1</v>
      </c>
      <c r="HU332" s="5"/>
      <c r="HV332" s="5"/>
      <c r="HW332" s="5"/>
      <c r="HX332" s="5"/>
      <c r="HY332" s="5"/>
      <c r="HZ332" s="5"/>
      <c r="IA332" s="5"/>
      <c r="IB332" s="5"/>
      <c r="IC332" s="5"/>
      <c r="ID332" s="5"/>
      <c r="IE332" s="5"/>
      <c r="IF332" s="5"/>
      <c r="IG332" s="5"/>
      <c r="IH332" s="5"/>
      <c r="II332" s="5"/>
      <c r="IJ332" s="5"/>
      <c r="IK332" s="5"/>
    </row>
    <row r="333" spans="28:245" x14ac:dyDescent="0.25">
      <c r="AC333" s="2" t="s">
        <v>10152</v>
      </c>
      <c r="AD333" s="2" t="s">
        <v>10153</v>
      </c>
      <c r="AE333" s="2" t="s">
        <v>14252</v>
      </c>
      <c r="AF333" s="2">
        <v>126316000</v>
      </c>
      <c r="AG333" s="2">
        <v>140.22</v>
      </c>
      <c r="AH333" s="2" t="b">
        <v>1</v>
      </c>
      <c r="HU333" s="5"/>
      <c r="HV333" s="5"/>
      <c r="HW333" s="5"/>
      <c r="HX333" s="5"/>
      <c r="HY333" s="5"/>
      <c r="HZ333" s="5"/>
      <c r="IA333" s="5"/>
      <c r="IB333" s="5"/>
      <c r="IC333" s="5"/>
      <c r="ID333" s="5"/>
      <c r="IE333" s="5"/>
      <c r="IF333" s="5"/>
      <c r="IG333" s="5"/>
      <c r="IH333" s="5"/>
      <c r="II333" s="5"/>
      <c r="IJ333" s="5"/>
      <c r="IK333" s="5"/>
    </row>
    <row r="334" spans="28:245" x14ac:dyDescent="0.25">
      <c r="AC334" s="2" t="s">
        <v>12464</v>
      </c>
      <c r="AD334" s="2" t="s">
        <v>12465</v>
      </c>
      <c r="AE334" s="2" t="s">
        <v>15368</v>
      </c>
      <c r="AF334" s="2">
        <v>923079000</v>
      </c>
      <c r="AG334" s="2">
        <v>112.73</v>
      </c>
      <c r="AH334" s="2" t="b">
        <v>1</v>
      </c>
    </row>
    <row r="335" spans="28:245" x14ac:dyDescent="0.25">
      <c r="AC335" s="2" t="s">
        <v>14925</v>
      </c>
      <c r="AD335" s="2" t="s">
        <v>14926</v>
      </c>
      <c r="AE335" s="2" t="s">
        <v>15381</v>
      </c>
      <c r="AF335" s="2">
        <v>1550202000</v>
      </c>
      <c r="AG335" s="2">
        <v>101.21</v>
      </c>
      <c r="AH335" s="2" t="b">
        <v>1</v>
      </c>
    </row>
    <row r="336" spans="28:245" x14ac:dyDescent="0.25">
      <c r="AC336" s="2" t="s">
        <v>10515</v>
      </c>
      <c r="AD336" s="2" t="s">
        <v>10516</v>
      </c>
      <c r="AE336" s="2" t="s">
        <v>15378</v>
      </c>
      <c r="AF336" s="2">
        <v>403319000</v>
      </c>
      <c r="AG336" s="2">
        <v>157.94</v>
      </c>
      <c r="AH336" s="2" t="b">
        <v>1</v>
      </c>
    </row>
    <row r="337" spans="29:34" x14ac:dyDescent="0.25">
      <c r="AC337" s="2" t="s">
        <v>897</v>
      </c>
      <c r="AD337" s="2" t="s">
        <v>898</v>
      </c>
      <c r="AE337" s="2" t="s">
        <v>15382</v>
      </c>
      <c r="AF337" s="2">
        <v>164498000</v>
      </c>
      <c r="AG337" s="2">
        <v>44.98</v>
      </c>
      <c r="AH337" s="2" t="b">
        <v>1</v>
      </c>
    </row>
    <row r="338" spans="29:34" x14ac:dyDescent="0.25">
      <c r="AC338" s="2" t="s">
        <v>9952</v>
      </c>
      <c r="AD338" s="2" t="s">
        <v>9953</v>
      </c>
      <c r="AE338" s="2" t="s">
        <v>8710</v>
      </c>
      <c r="AF338" s="2">
        <v>113140000</v>
      </c>
      <c r="AG338" s="2">
        <v>76.040000000000006</v>
      </c>
      <c r="AH338" s="2" t="b">
        <v>1</v>
      </c>
    </row>
    <row r="339" spans="29:34" x14ac:dyDescent="0.25">
      <c r="AC339" s="2" t="s">
        <v>11962</v>
      </c>
      <c r="AD339" s="2" t="s">
        <v>11963</v>
      </c>
      <c r="AE339" s="2" t="s">
        <v>15390</v>
      </c>
      <c r="AF339" s="2">
        <v>39069000</v>
      </c>
      <c r="AG339" s="2">
        <v>302.33</v>
      </c>
      <c r="AH339" s="2" t="b">
        <v>1</v>
      </c>
    </row>
    <row r="340" spans="29:34" x14ac:dyDescent="0.25">
      <c r="AC340" s="2" t="s">
        <v>8537</v>
      </c>
      <c r="AD340" s="2" t="s">
        <v>8538</v>
      </c>
      <c r="AE340" s="2" t="s">
        <v>15378</v>
      </c>
      <c r="AF340" s="2">
        <v>736318000</v>
      </c>
      <c r="AG340" s="2">
        <v>29.22</v>
      </c>
      <c r="AH340" s="2" t="b">
        <v>1</v>
      </c>
    </row>
    <row r="341" spans="29:34" x14ac:dyDescent="0.25">
      <c r="AC341" s="2" t="s">
        <v>13299</v>
      </c>
      <c r="AD341" s="2" t="s">
        <v>13300</v>
      </c>
      <c r="AE341" s="2" t="s">
        <v>15365</v>
      </c>
      <c r="AF341" s="2">
        <v>368000000</v>
      </c>
      <c r="AG341" s="2">
        <v>99.46</v>
      </c>
      <c r="AH341" s="2" t="b">
        <v>1</v>
      </c>
    </row>
    <row r="342" spans="29:34" x14ac:dyDescent="0.25">
      <c r="AC342" s="2" t="s">
        <v>10618</v>
      </c>
      <c r="AD342" s="2" t="s">
        <v>10619</v>
      </c>
      <c r="AE342" s="2" t="s">
        <v>15368</v>
      </c>
      <c r="AF342" s="2">
        <v>175638000</v>
      </c>
      <c r="AG342" s="2">
        <v>280.19</v>
      </c>
      <c r="AH342" s="2" t="b">
        <v>1</v>
      </c>
    </row>
    <row r="343" spans="29:34" x14ac:dyDescent="0.25">
      <c r="AC343" s="2" t="s">
        <v>12524</v>
      </c>
      <c r="AD343" s="2" t="s">
        <v>12525</v>
      </c>
      <c r="AE343" s="2" t="s">
        <v>14201</v>
      </c>
      <c r="AF343" s="2">
        <v>142901000</v>
      </c>
      <c r="AG343" s="2">
        <v>142.5</v>
      </c>
      <c r="AH343" s="2" t="b">
        <v>1</v>
      </c>
    </row>
    <row r="344" spans="29:34" x14ac:dyDescent="0.25">
      <c r="AC344" s="2" t="s">
        <v>10850</v>
      </c>
      <c r="AD344" s="2" t="s">
        <v>10851</v>
      </c>
      <c r="AE344" s="2" t="s">
        <v>14201</v>
      </c>
      <c r="AF344" s="2">
        <v>237599000</v>
      </c>
      <c r="AG344" s="2">
        <v>228.39</v>
      </c>
      <c r="AH344" s="2" t="b">
        <v>1</v>
      </c>
    </row>
    <row r="345" spans="29:34" x14ac:dyDescent="0.25">
      <c r="AC345" s="2" t="s">
        <v>2249</v>
      </c>
      <c r="AD345" s="2" t="s">
        <v>2250</v>
      </c>
      <c r="AE345" s="2" t="s">
        <v>15368</v>
      </c>
      <c r="AF345" s="2">
        <v>1136000000</v>
      </c>
      <c r="AG345" s="2">
        <v>71.22</v>
      </c>
      <c r="AH345" s="2" t="b">
        <v>1</v>
      </c>
    </row>
    <row r="346" spans="29:34" x14ac:dyDescent="0.25">
      <c r="AC346" s="2" t="s">
        <v>11155</v>
      </c>
      <c r="AD346" s="2" t="s">
        <v>11156</v>
      </c>
      <c r="AE346" s="2" t="s">
        <v>15368</v>
      </c>
      <c r="AF346" s="2">
        <v>1119000000</v>
      </c>
      <c r="AG346" s="2">
        <v>109.94</v>
      </c>
      <c r="AH346" s="2" t="b">
        <v>1</v>
      </c>
    </row>
    <row r="347" spans="29:34" x14ac:dyDescent="0.25">
      <c r="AC347" s="2" t="s">
        <v>12338</v>
      </c>
      <c r="AD347" s="2" t="s">
        <v>12339</v>
      </c>
      <c r="AE347" s="2" t="s">
        <v>9954</v>
      </c>
      <c r="AF347" s="2">
        <v>100021000</v>
      </c>
      <c r="AG347" s="2">
        <v>90.64</v>
      </c>
      <c r="AH347" s="2" t="b">
        <v>1</v>
      </c>
    </row>
    <row r="348" spans="29:34" x14ac:dyDescent="0.25">
      <c r="AC348" s="2" t="s">
        <v>11473</v>
      </c>
      <c r="AD348" s="2" t="s">
        <v>11474</v>
      </c>
      <c r="AE348" s="2" t="s">
        <v>2235</v>
      </c>
      <c r="AF348" s="2">
        <v>255182000</v>
      </c>
      <c r="AG348" s="2">
        <v>49.43</v>
      </c>
      <c r="AH348" s="2" t="b">
        <v>1</v>
      </c>
    </row>
    <row r="349" spans="29:34" x14ac:dyDescent="0.25">
      <c r="AC349" s="2" t="s">
        <v>11950</v>
      </c>
      <c r="AD349" s="2" t="s">
        <v>11951</v>
      </c>
      <c r="AE349" s="2" t="s">
        <v>15382</v>
      </c>
      <c r="AF349" s="2">
        <v>39165000</v>
      </c>
      <c r="AG349" s="2">
        <v>331.27</v>
      </c>
      <c r="AH349" s="2" t="b">
        <v>1</v>
      </c>
    </row>
    <row r="350" spans="29:34" x14ac:dyDescent="0.25">
      <c r="AC350" s="2" t="s">
        <v>11591</v>
      </c>
      <c r="AD350" s="2" t="s">
        <v>11592</v>
      </c>
      <c r="AE350" s="2" t="s">
        <v>2235</v>
      </c>
      <c r="AF350" s="2">
        <v>170659000</v>
      </c>
      <c r="AG350" s="2">
        <v>62.5</v>
      </c>
      <c r="AH350" s="2" t="b">
        <v>1</v>
      </c>
    </row>
    <row r="351" spans="29:34" x14ac:dyDescent="0.25">
      <c r="AC351" s="2" t="s">
        <v>11057</v>
      </c>
      <c r="AD351" s="2" t="s">
        <v>11058</v>
      </c>
      <c r="AE351" s="2" t="s">
        <v>15371</v>
      </c>
      <c r="AF351" s="2">
        <v>107800000</v>
      </c>
      <c r="AG351" s="2">
        <v>721.49</v>
      </c>
      <c r="AH351" s="2" t="b">
        <v>1</v>
      </c>
    </row>
    <row r="352" spans="29:34" x14ac:dyDescent="0.25">
      <c r="AC352" s="2" t="s">
        <v>10058</v>
      </c>
      <c r="AD352" s="2" t="s">
        <v>10059</v>
      </c>
      <c r="AE352" s="2" t="s">
        <v>499</v>
      </c>
      <c r="AF352" s="2">
        <v>934446000</v>
      </c>
      <c r="AG352" s="2">
        <v>21.56</v>
      </c>
      <c r="AH352" s="2" t="b">
        <v>1</v>
      </c>
    </row>
    <row r="353" spans="29:34" x14ac:dyDescent="0.25">
      <c r="AC353" s="2" t="s">
        <v>10333</v>
      </c>
      <c r="AD353" s="2" t="s">
        <v>10334</v>
      </c>
      <c r="AE353" s="2" t="s">
        <v>15368</v>
      </c>
      <c r="AF353" s="2">
        <v>108499000</v>
      </c>
      <c r="AG353" s="2">
        <v>73.83</v>
      </c>
      <c r="AH353" s="2" t="b">
        <v>1</v>
      </c>
    </row>
    <row r="354" spans="29:34" x14ac:dyDescent="0.25">
      <c r="AC354" s="2" t="s">
        <v>10720</v>
      </c>
      <c r="AD354" s="2" t="s">
        <v>10721</v>
      </c>
      <c r="AE354" s="2" t="s">
        <v>2235</v>
      </c>
      <c r="AF354" s="2">
        <v>215064000</v>
      </c>
      <c r="AG354" s="2">
        <v>106.85</v>
      </c>
      <c r="AH354" s="2" t="b">
        <v>1</v>
      </c>
    </row>
    <row r="355" spans="29:34" x14ac:dyDescent="0.25">
      <c r="AC355" s="2" t="s">
        <v>12348</v>
      </c>
      <c r="AD355" s="2" t="s">
        <v>12349</v>
      </c>
      <c r="AE355" s="2" t="s">
        <v>15371</v>
      </c>
      <c r="AF355" s="2">
        <v>41091000</v>
      </c>
      <c r="AG355" s="2">
        <v>105.67</v>
      </c>
      <c r="AH355" s="2" t="b">
        <v>1</v>
      </c>
    </row>
    <row r="356" spans="29:34" x14ac:dyDescent="0.25">
      <c r="AC356" s="2" t="s">
        <v>11897</v>
      </c>
      <c r="AD356" s="2" t="s">
        <v>11898</v>
      </c>
      <c r="AE356" s="2" t="s">
        <v>15368</v>
      </c>
      <c r="AF356" s="2">
        <v>146484000</v>
      </c>
      <c r="AG356" s="2">
        <v>208.13</v>
      </c>
      <c r="AH356" s="2" t="b">
        <v>1</v>
      </c>
    </row>
    <row r="357" spans="29:34" x14ac:dyDescent="0.25">
      <c r="AC357" s="2" t="s">
        <v>12246</v>
      </c>
      <c r="AD357" s="2" t="s">
        <v>12247</v>
      </c>
      <c r="AE357" s="2" t="s">
        <v>15366</v>
      </c>
      <c r="AF357" s="2">
        <v>114746000</v>
      </c>
      <c r="AG357" s="2">
        <v>257.57</v>
      </c>
      <c r="AH357" s="2" t="b">
        <v>1</v>
      </c>
    </row>
    <row r="358" spans="29:34" x14ac:dyDescent="0.25">
      <c r="AC358" s="2" t="s">
        <v>10070</v>
      </c>
      <c r="AD358" s="2" t="s">
        <v>10071</v>
      </c>
      <c r="AE358" s="2" t="s">
        <v>15372</v>
      </c>
      <c r="AF358" s="2">
        <v>492472000</v>
      </c>
      <c r="AG358" s="2">
        <v>36.54</v>
      </c>
      <c r="AH358" s="2" t="b">
        <v>1</v>
      </c>
    </row>
    <row r="359" spans="29:34" x14ac:dyDescent="0.25">
      <c r="AC359" s="2" t="s">
        <v>14423</v>
      </c>
      <c r="AD359" s="2" t="s">
        <v>14424</v>
      </c>
      <c r="AE359" s="2" t="s">
        <v>15368</v>
      </c>
      <c r="AF359" s="2">
        <v>344371000</v>
      </c>
      <c r="AG359" s="2">
        <v>116.07</v>
      </c>
      <c r="AH359" s="2" t="b">
        <v>1</v>
      </c>
    </row>
    <row r="360" spans="29:34" x14ac:dyDescent="0.25">
      <c r="AC360" s="2" t="s">
        <v>12620</v>
      </c>
      <c r="AD360" s="2" t="s">
        <v>12621</v>
      </c>
      <c r="AE360" s="2" t="s">
        <v>8710</v>
      </c>
      <c r="AF360" s="2">
        <v>316001000</v>
      </c>
      <c r="AG360" s="2">
        <v>128.99</v>
      </c>
      <c r="AH360" s="2" t="b">
        <v>1</v>
      </c>
    </row>
    <row r="361" spans="29:34" x14ac:dyDescent="0.25">
      <c r="AC361" s="2" t="s">
        <v>12763</v>
      </c>
      <c r="AD361" s="2" t="s">
        <v>12764</v>
      </c>
      <c r="AE361" s="2" t="s">
        <v>2235</v>
      </c>
      <c r="AF361" s="2">
        <v>107997000</v>
      </c>
      <c r="AG361" s="2">
        <v>280.31</v>
      </c>
      <c r="AH361" s="2" t="b">
        <v>1</v>
      </c>
    </row>
    <row r="362" spans="29:34" x14ac:dyDescent="0.25">
      <c r="AC362" s="2" t="s">
        <v>11275</v>
      </c>
      <c r="AD362" s="2" t="s">
        <v>11276</v>
      </c>
      <c r="AE362" s="2" t="s">
        <v>15369</v>
      </c>
      <c r="AF362" s="2">
        <v>1148500000</v>
      </c>
      <c r="AG362" s="2">
        <v>99.2</v>
      </c>
      <c r="AH362" s="2" t="b">
        <v>1</v>
      </c>
    </row>
    <row r="363" spans="29:34" x14ac:dyDescent="0.25">
      <c r="AC363" s="2" t="s">
        <v>10842</v>
      </c>
      <c r="AD363" s="2" t="s">
        <v>10843</v>
      </c>
      <c r="AE363" s="2" t="s">
        <v>14201</v>
      </c>
      <c r="AF363" s="2">
        <v>1815846000</v>
      </c>
      <c r="AG363" s="2">
        <v>83.26</v>
      </c>
      <c r="AH363" s="2" t="b">
        <v>1</v>
      </c>
    </row>
    <row r="364" spans="29:34" x14ac:dyDescent="0.25">
      <c r="AC364" s="2" t="s">
        <v>2078</v>
      </c>
      <c r="AD364" s="2" t="s">
        <v>2079</v>
      </c>
      <c r="AE364" s="2" t="s">
        <v>15382</v>
      </c>
      <c r="AF364" s="2">
        <v>56133000</v>
      </c>
      <c r="AG364" s="2">
        <v>283.27</v>
      </c>
      <c r="AH364" s="2" t="b">
        <v>1</v>
      </c>
    </row>
    <row r="365" spans="29:34" x14ac:dyDescent="0.25">
      <c r="AC365" s="2" t="s">
        <v>12552</v>
      </c>
      <c r="AD365" s="2" t="s">
        <v>12553</v>
      </c>
      <c r="AE365" s="2" t="s">
        <v>9954</v>
      </c>
      <c r="AF365" s="2">
        <v>144658000</v>
      </c>
      <c r="AG365" s="2">
        <v>49.88</v>
      </c>
      <c r="AH365" s="2" t="b">
        <v>1</v>
      </c>
    </row>
    <row r="366" spans="29:34" x14ac:dyDescent="0.25">
      <c r="AC366" s="2" t="s">
        <v>10078</v>
      </c>
      <c r="AD366" s="2" t="s">
        <v>10079</v>
      </c>
      <c r="AE366" s="2" t="s">
        <v>15376</v>
      </c>
      <c r="AF366" s="2">
        <v>259143000</v>
      </c>
      <c r="AG366" s="2">
        <v>237.33</v>
      </c>
      <c r="AH366" s="2" t="b">
        <v>1</v>
      </c>
    </row>
    <row r="367" spans="29:34" x14ac:dyDescent="0.25">
      <c r="AC367" s="2" t="s">
        <v>1382</v>
      </c>
      <c r="AD367" s="2" t="s">
        <v>1383</v>
      </c>
      <c r="AE367" s="2" t="s">
        <v>14201</v>
      </c>
      <c r="AF367" s="2">
        <v>1417994000</v>
      </c>
      <c r="AG367" s="2">
        <v>53.46</v>
      </c>
      <c r="AH367" s="2" t="b">
        <v>1</v>
      </c>
    </row>
    <row r="368" spans="29:34" x14ac:dyDescent="0.25">
      <c r="AC368" s="2" t="s">
        <v>10513</v>
      </c>
      <c r="AD368" s="2" t="s">
        <v>10514</v>
      </c>
      <c r="AE368" s="2" t="s">
        <v>15366</v>
      </c>
      <c r="AF368" s="2">
        <v>53155000</v>
      </c>
      <c r="AG368" s="2">
        <v>228.49</v>
      </c>
      <c r="AH368" s="2" t="b">
        <v>1</v>
      </c>
    </row>
    <row r="369" spans="29:34" x14ac:dyDescent="0.25">
      <c r="AC369" s="2" t="s">
        <v>11187</v>
      </c>
      <c r="AD369" s="2" t="s">
        <v>11188</v>
      </c>
      <c r="AE369" s="2" t="s">
        <v>15368</v>
      </c>
      <c r="AF369" s="2">
        <v>152417000</v>
      </c>
      <c r="AG369" s="2">
        <v>319.29000000000002</v>
      </c>
      <c r="AH369" s="2" t="b">
        <v>1</v>
      </c>
    </row>
    <row r="370" spans="29:34" x14ac:dyDescent="0.25">
      <c r="AC370" s="2" t="s">
        <v>4360</v>
      </c>
      <c r="AD370" s="2" t="s">
        <v>4361</v>
      </c>
      <c r="AE370" s="2" t="s">
        <v>15372</v>
      </c>
      <c r="AF370" s="2">
        <v>1088673000</v>
      </c>
      <c r="AG370" s="2">
        <v>71.41</v>
      </c>
      <c r="AH370" s="2" t="b">
        <v>1</v>
      </c>
    </row>
    <row r="371" spans="29:34" x14ac:dyDescent="0.25">
      <c r="AC371" s="2" t="s">
        <v>11653</v>
      </c>
      <c r="AD371" s="2" t="s">
        <v>11654</v>
      </c>
      <c r="AE371" s="2" t="s">
        <v>15385</v>
      </c>
      <c r="AF371" s="2">
        <v>326946000</v>
      </c>
      <c r="AG371" s="2">
        <v>117.48</v>
      </c>
      <c r="AH371" s="2" t="b">
        <v>1</v>
      </c>
    </row>
    <row r="372" spans="29:34" x14ac:dyDescent="0.25">
      <c r="AC372" s="2" t="s">
        <v>3633</v>
      </c>
      <c r="AD372" s="2" t="s">
        <v>3634</v>
      </c>
      <c r="AE372" s="2" t="s">
        <v>15371</v>
      </c>
      <c r="AF372" s="2">
        <v>325800000</v>
      </c>
      <c r="AG372" s="2">
        <v>334.94</v>
      </c>
      <c r="AH372" s="2" t="b">
        <v>1</v>
      </c>
    </row>
    <row r="373" spans="29:34" x14ac:dyDescent="0.25">
      <c r="AC373" s="2" t="s">
        <v>12604</v>
      </c>
      <c r="AD373" s="2" t="s">
        <v>12605</v>
      </c>
      <c r="AE373" s="2" t="s">
        <v>15368</v>
      </c>
      <c r="AF373" s="2">
        <v>314333000</v>
      </c>
      <c r="AG373" s="2">
        <v>77.27</v>
      </c>
      <c r="AH373" s="2" t="b">
        <v>1</v>
      </c>
    </row>
    <row r="374" spans="29:34" x14ac:dyDescent="0.25">
      <c r="AC374" s="2" t="s">
        <v>11261</v>
      </c>
      <c r="AD374" s="2" t="s">
        <v>11262</v>
      </c>
      <c r="AE374" s="2" t="s">
        <v>15382</v>
      </c>
      <c r="AF374" s="2">
        <v>99823000</v>
      </c>
      <c r="AG374" s="2">
        <v>184.69</v>
      </c>
      <c r="AH374" s="2" t="b">
        <v>1</v>
      </c>
    </row>
    <row r="375" spans="29:34" x14ac:dyDescent="0.25">
      <c r="AC375" s="2" t="s">
        <v>12228</v>
      </c>
      <c r="AD375" s="2" t="s">
        <v>12229</v>
      </c>
      <c r="AE375" s="2" t="s">
        <v>15385</v>
      </c>
      <c r="AF375" s="2">
        <v>172936000</v>
      </c>
      <c r="AG375" s="2">
        <v>97.7</v>
      </c>
      <c r="AH375" s="2" t="b">
        <v>1</v>
      </c>
    </row>
    <row r="376" spans="29:34" x14ac:dyDescent="0.25">
      <c r="AC376" s="2" t="s">
        <v>10780</v>
      </c>
      <c r="AD376" s="2" t="s">
        <v>10781</v>
      </c>
      <c r="AE376" s="2" t="s">
        <v>14252</v>
      </c>
      <c r="AF376" s="2">
        <v>366940000</v>
      </c>
      <c r="AG376" s="2">
        <v>77.569999999999993</v>
      </c>
      <c r="AH376" s="2" t="b">
        <v>1</v>
      </c>
    </row>
    <row r="377" spans="29:34" x14ac:dyDescent="0.25">
      <c r="AC377" s="2" t="s">
        <v>13473</v>
      </c>
      <c r="AD377" s="2" t="s">
        <v>13474</v>
      </c>
      <c r="AE377" s="2" t="s">
        <v>15382</v>
      </c>
      <c r="AF377" s="2">
        <v>206477000</v>
      </c>
      <c r="AG377" s="2">
        <v>52.61</v>
      </c>
      <c r="AH377" s="2" t="b">
        <v>1</v>
      </c>
    </row>
    <row r="378" spans="29:34" x14ac:dyDescent="0.25">
      <c r="AC378" s="2" t="s">
        <v>10724</v>
      </c>
      <c r="AD378" s="2" t="s">
        <v>10725</v>
      </c>
      <c r="AE378" s="2" t="s">
        <v>15371</v>
      </c>
      <c r="AF378" s="2">
        <v>184466000</v>
      </c>
      <c r="AG378" s="2">
        <v>231.75</v>
      </c>
      <c r="AH378" s="2" t="b">
        <v>1</v>
      </c>
    </row>
    <row r="379" spans="29:34" x14ac:dyDescent="0.25">
      <c r="AC379" s="2" t="s">
        <v>10176</v>
      </c>
      <c r="AD379" s="2" t="s">
        <v>10177</v>
      </c>
      <c r="AE379" s="2" t="s">
        <v>15381</v>
      </c>
      <c r="AF379" s="2">
        <v>152665000</v>
      </c>
      <c r="AG379" s="2">
        <v>75.12</v>
      </c>
      <c r="AH379" s="2" t="b">
        <v>1</v>
      </c>
    </row>
    <row r="380" spans="29:34" x14ac:dyDescent="0.25">
      <c r="AC380" s="2" t="s">
        <v>10212</v>
      </c>
      <c r="AD380" s="2" t="s">
        <v>10213</v>
      </c>
      <c r="AE380" s="2" t="s">
        <v>15368</v>
      </c>
      <c r="AF380" s="2">
        <v>159100000</v>
      </c>
      <c r="AG380" s="2">
        <v>91.13</v>
      </c>
      <c r="AH380" s="2" t="b">
        <v>1</v>
      </c>
    </row>
    <row r="381" spans="29:34" x14ac:dyDescent="0.25">
      <c r="AC381" s="2" t="s">
        <v>1729</v>
      </c>
      <c r="AD381" s="2" t="s">
        <v>1730</v>
      </c>
      <c r="AE381" s="2" t="s">
        <v>15381</v>
      </c>
      <c r="AF381" s="2">
        <v>450541000</v>
      </c>
      <c r="AG381" s="2">
        <v>32.86</v>
      </c>
      <c r="AH381" s="2" t="b">
        <v>1</v>
      </c>
    </row>
    <row r="382" spans="29:34" x14ac:dyDescent="0.25">
      <c r="AC382" s="2" t="s">
        <v>10788</v>
      </c>
      <c r="AD382" s="2" t="s">
        <v>10789</v>
      </c>
      <c r="AE382" s="2" t="s">
        <v>15386</v>
      </c>
      <c r="AF382" s="2">
        <v>378430000</v>
      </c>
      <c r="AG382" s="2">
        <v>244.49</v>
      </c>
      <c r="AH382" s="2" t="b">
        <v>1</v>
      </c>
    </row>
    <row r="383" spans="29:34" x14ac:dyDescent="0.25">
      <c r="AC383" s="2" t="s">
        <v>10331</v>
      </c>
      <c r="AD383" s="2" t="s">
        <v>10332</v>
      </c>
      <c r="AE383" s="2" t="s">
        <v>14201</v>
      </c>
      <c r="AF383" s="2">
        <v>506768000</v>
      </c>
      <c r="AG383" s="2">
        <v>76.45</v>
      </c>
      <c r="AH383" s="2" t="b">
        <v>1</v>
      </c>
    </row>
    <row r="384" spans="29:34" x14ac:dyDescent="0.25">
      <c r="AC384" s="2" t="s">
        <v>10662</v>
      </c>
      <c r="AD384" s="2" t="s">
        <v>10663</v>
      </c>
      <c r="AE384" s="2" t="s">
        <v>14201</v>
      </c>
      <c r="AF384" s="2">
        <v>7127000000</v>
      </c>
      <c r="AG384" s="2">
        <v>18.41</v>
      </c>
      <c r="AH384" s="2" t="b">
        <v>1</v>
      </c>
    </row>
    <row r="385" spans="29:34" x14ac:dyDescent="0.25">
      <c r="AC385" s="2" t="s">
        <v>14212</v>
      </c>
      <c r="AD385" s="2" t="s">
        <v>14213</v>
      </c>
      <c r="AE385" s="2" t="s">
        <v>15376</v>
      </c>
      <c r="AF385" s="2">
        <v>54375000</v>
      </c>
      <c r="AG385" s="2">
        <v>629.65</v>
      </c>
      <c r="AH385" s="2" t="b">
        <v>1</v>
      </c>
    </row>
    <row r="386" spans="29:34" x14ac:dyDescent="0.25">
      <c r="AC386" s="2" t="s">
        <v>12871</v>
      </c>
      <c r="AD386" s="2" t="s">
        <v>12872</v>
      </c>
      <c r="AE386" s="2" t="s">
        <v>15368</v>
      </c>
      <c r="AF386" s="2">
        <v>46871000</v>
      </c>
      <c r="AG386" s="2">
        <v>399.91</v>
      </c>
      <c r="AH386" s="2" t="b">
        <v>1</v>
      </c>
    </row>
    <row r="387" spans="29:34" x14ac:dyDescent="0.25">
      <c r="AC387" s="2" t="s">
        <v>10938</v>
      </c>
      <c r="AD387" s="2" t="s">
        <v>10939</v>
      </c>
      <c r="AE387" s="2" t="s">
        <v>15377</v>
      </c>
      <c r="AF387" s="2">
        <v>157094000</v>
      </c>
      <c r="AG387" s="2">
        <v>82.88</v>
      </c>
      <c r="AH387" s="2" t="b">
        <v>1</v>
      </c>
    </row>
    <row r="388" spans="29:34" x14ac:dyDescent="0.25">
      <c r="AC388" s="2" t="s">
        <v>14729</v>
      </c>
      <c r="AD388" s="2" t="s">
        <v>14730</v>
      </c>
      <c r="AE388" s="2" t="s">
        <v>15382</v>
      </c>
      <c r="AF388" s="2">
        <v>317231000</v>
      </c>
      <c r="AG388" s="2">
        <v>114.8</v>
      </c>
      <c r="AH388" s="2" t="b">
        <v>1</v>
      </c>
    </row>
    <row r="389" spans="29:34" x14ac:dyDescent="0.25">
      <c r="AC389" s="2" t="s">
        <v>10321</v>
      </c>
      <c r="AD389" s="2" t="s">
        <v>10322</v>
      </c>
      <c r="AE389" s="2" t="s">
        <v>14252</v>
      </c>
      <c r="AF389" s="2">
        <v>155759000</v>
      </c>
      <c r="AG389" s="2">
        <v>87.35</v>
      </c>
      <c r="AH389" s="2" t="b">
        <v>1</v>
      </c>
    </row>
    <row r="390" spans="29:34" x14ac:dyDescent="0.25">
      <c r="AC390" s="2" t="s">
        <v>10762</v>
      </c>
      <c r="AD390" s="2" t="s">
        <v>10763</v>
      </c>
      <c r="AE390" s="2" t="s">
        <v>9954</v>
      </c>
      <c r="AF390" s="2">
        <v>1326766000</v>
      </c>
      <c r="AG390" s="2">
        <v>43.03</v>
      </c>
      <c r="AH390" s="2" t="b">
        <v>1</v>
      </c>
    </row>
    <row r="391" spans="29:34" x14ac:dyDescent="0.25">
      <c r="AC391" s="2" t="s">
        <v>10190</v>
      </c>
      <c r="AD391" s="2" t="s">
        <v>10191</v>
      </c>
      <c r="AE391" s="2" t="s">
        <v>15378</v>
      </c>
      <c r="AF391" s="2">
        <v>46906000</v>
      </c>
      <c r="AG391" s="2">
        <v>249.63</v>
      </c>
      <c r="AH391" s="2" t="b">
        <v>1</v>
      </c>
    </row>
    <row r="392" spans="29:34" x14ac:dyDescent="0.25">
      <c r="AC392" s="2" t="s">
        <v>10283</v>
      </c>
      <c r="AD392" s="2" t="s">
        <v>10284</v>
      </c>
      <c r="AE392" s="2" t="s">
        <v>15377</v>
      </c>
      <c r="AF392" s="2">
        <v>460310000</v>
      </c>
      <c r="AG392" s="2">
        <v>149.04</v>
      </c>
      <c r="AH392" s="2" t="b">
        <v>1</v>
      </c>
    </row>
    <row r="393" spans="29:34" x14ac:dyDescent="0.25">
      <c r="AC393" s="2" t="s">
        <v>10134</v>
      </c>
      <c r="AD393" s="2" t="s">
        <v>10135</v>
      </c>
      <c r="AE393" s="2" t="s">
        <v>14252</v>
      </c>
      <c r="AF393" s="2">
        <v>1155504000</v>
      </c>
      <c r="AG393" s="2">
        <v>79.599999999999994</v>
      </c>
      <c r="AH393" s="2" t="b">
        <v>1</v>
      </c>
    </row>
    <row r="394" spans="29:34" x14ac:dyDescent="0.25">
      <c r="AC394" s="2" t="s">
        <v>10564</v>
      </c>
      <c r="AD394" s="2" t="s">
        <v>10565</v>
      </c>
      <c r="AE394" s="2" t="s">
        <v>14252</v>
      </c>
      <c r="AF394" s="2">
        <v>392196000</v>
      </c>
      <c r="AG394" s="2">
        <v>550.69000000000005</v>
      </c>
      <c r="AH394" s="2" t="b">
        <v>1</v>
      </c>
    </row>
    <row r="395" spans="29:34" x14ac:dyDescent="0.25">
      <c r="AC395" s="2" t="s">
        <v>14627</v>
      </c>
      <c r="AD395" s="2" t="s">
        <v>14628</v>
      </c>
      <c r="AE395" s="2" t="s">
        <v>15369</v>
      </c>
      <c r="AF395" s="2">
        <v>1233960000</v>
      </c>
      <c r="AG395" s="2">
        <v>140</v>
      </c>
      <c r="AH395" s="2" t="b">
        <v>1</v>
      </c>
    </row>
    <row r="396" spans="29:34" x14ac:dyDescent="0.25">
      <c r="AC396" s="2" t="s">
        <v>13104</v>
      </c>
      <c r="AD396" s="2" t="s">
        <v>13105</v>
      </c>
      <c r="AE396" s="2" t="s">
        <v>15371</v>
      </c>
      <c r="AF396" s="2">
        <v>240961000</v>
      </c>
      <c r="AG396" s="2">
        <v>38.08</v>
      </c>
      <c r="AH396" s="2" t="b">
        <v>1</v>
      </c>
    </row>
    <row r="397" spans="29:34" x14ac:dyDescent="0.25">
      <c r="AC397" s="2" t="s">
        <v>406</v>
      </c>
      <c r="AD397" s="2" t="s">
        <v>407</v>
      </c>
      <c r="AE397" s="2" t="s">
        <v>14201</v>
      </c>
      <c r="AF397" s="2">
        <v>226375000</v>
      </c>
      <c r="AG397" s="2">
        <v>73.5</v>
      </c>
      <c r="AH397" s="2" t="b">
        <v>1</v>
      </c>
    </row>
    <row r="398" spans="29:34" x14ac:dyDescent="0.25">
      <c r="AC398" s="2" t="s">
        <v>11017</v>
      </c>
      <c r="AD398" s="2" t="s">
        <v>11018</v>
      </c>
      <c r="AE398" s="2" t="s">
        <v>15367</v>
      </c>
      <c r="AF398" s="2">
        <v>246900000</v>
      </c>
      <c r="AG398" s="2">
        <v>50.56</v>
      </c>
      <c r="AH398" s="2" t="b">
        <v>1</v>
      </c>
    </row>
    <row r="399" spans="29:34" x14ac:dyDescent="0.25">
      <c r="AC399" s="2" t="s">
        <v>18</v>
      </c>
      <c r="AD399" s="2" t="s">
        <v>19</v>
      </c>
      <c r="AE399" s="2" t="s">
        <v>11941</v>
      </c>
      <c r="AF399" s="2">
        <v>224310000</v>
      </c>
      <c r="AG399" s="2">
        <v>109.06</v>
      </c>
      <c r="AH399" s="2" t="b">
        <v>1</v>
      </c>
    </row>
    <row r="400" spans="29:34" x14ac:dyDescent="0.25">
      <c r="AC400" s="2" t="s">
        <v>10489</v>
      </c>
      <c r="AD400" s="2" t="s">
        <v>10490</v>
      </c>
      <c r="AE400" s="2" t="s">
        <v>15371</v>
      </c>
      <c r="AF400" s="2">
        <v>234348000</v>
      </c>
      <c r="AG400" s="2">
        <v>187.49</v>
      </c>
      <c r="AH400" s="2" t="b">
        <v>1</v>
      </c>
    </row>
    <row r="401" spans="29:34" x14ac:dyDescent="0.25">
      <c r="AC401" s="2" t="s">
        <v>11683</v>
      </c>
      <c r="AD401" s="2" t="s">
        <v>11684</v>
      </c>
      <c r="AE401" s="2" t="s">
        <v>15373</v>
      </c>
      <c r="AF401" s="2">
        <v>110251000</v>
      </c>
      <c r="AG401" s="2">
        <v>224.97</v>
      </c>
      <c r="AH401" s="2" t="b">
        <v>1</v>
      </c>
    </row>
    <row r="402" spans="29:34" x14ac:dyDescent="0.25">
      <c r="AC402" s="2" t="s">
        <v>11277</v>
      </c>
      <c r="AD402" s="2" t="s">
        <v>11278</v>
      </c>
      <c r="AE402" s="2" t="s">
        <v>1296</v>
      </c>
      <c r="AF402" s="2">
        <v>287816000</v>
      </c>
      <c r="AG402" s="2">
        <v>62.25</v>
      </c>
      <c r="AH402" s="2" t="b">
        <v>1</v>
      </c>
    </row>
    <row r="403" spans="29:34" x14ac:dyDescent="0.25">
      <c r="AC403" s="2" t="s">
        <v>384</v>
      </c>
      <c r="AD403" s="2" t="s">
        <v>385</v>
      </c>
      <c r="AE403" s="2" t="s">
        <v>15382</v>
      </c>
      <c r="AF403" s="2">
        <v>230307000</v>
      </c>
      <c r="AG403" s="2">
        <v>168.09</v>
      </c>
      <c r="AH403" s="2" t="b">
        <v>1</v>
      </c>
    </row>
    <row r="404" spans="29:34" x14ac:dyDescent="0.25">
      <c r="AC404" s="2" t="s">
        <v>12312</v>
      </c>
      <c r="AD404" s="2" t="s">
        <v>12313</v>
      </c>
      <c r="AE404" s="2" t="s">
        <v>15371</v>
      </c>
      <c r="AF404" s="2">
        <v>168500000</v>
      </c>
      <c r="AG404" s="2">
        <v>104.13</v>
      </c>
      <c r="AH404" s="2" t="b">
        <v>1</v>
      </c>
    </row>
    <row r="405" spans="29:34" x14ac:dyDescent="0.25">
      <c r="AC405" s="2" t="s">
        <v>2299</v>
      </c>
      <c r="AD405" s="2" t="s">
        <v>2300</v>
      </c>
      <c r="AE405" s="2" t="s">
        <v>14201</v>
      </c>
      <c r="AF405" s="2">
        <v>906000000</v>
      </c>
      <c r="AG405" s="2">
        <v>165.22</v>
      </c>
      <c r="AH405" s="2" t="b">
        <v>1</v>
      </c>
    </row>
    <row r="406" spans="29:34" x14ac:dyDescent="0.25">
      <c r="AC406" s="2" t="s">
        <v>9785</v>
      </c>
      <c r="AD406" s="2" t="s">
        <v>9786</v>
      </c>
      <c r="AE406" s="2" t="s">
        <v>15384</v>
      </c>
      <c r="AF406" s="2">
        <v>208771000</v>
      </c>
      <c r="AG406" s="2">
        <v>70.8</v>
      </c>
      <c r="AH406" s="2" t="b">
        <v>1</v>
      </c>
    </row>
    <row r="407" spans="29:34" x14ac:dyDescent="0.25">
      <c r="AC407" s="2" t="s">
        <v>11010</v>
      </c>
      <c r="AD407" s="2" t="s">
        <v>11011</v>
      </c>
      <c r="AE407" s="2" t="s">
        <v>14201</v>
      </c>
      <c r="AF407" s="2">
        <v>41640000</v>
      </c>
      <c r="AG407" s="2">
        <v>322.41000000000003</v>
      </c>
      <c r="AH407" s="2" t="b">
        <v>1</v>
      </c>
    </row>
    <row r="408" spans="29:34" x14ac:dyDescent="0.25">
      <c r="AC408" s="2" t="s">
        <v>14188</v>
      </c>
      <c r="AD408" s="2" t="s">
        <v>14189</v>
      </c>
      <c r="AE408" s="2" t="s">
        <v>15375</v>
      </c>
      <c r="AF408" s="2">
        <v>326930000</v>
      </c>
      <c r="AG408" s="2">
        <v>37.700000000000003</v>
      </c>
      <c r="AH408" s="2" t="b">
        <v>1</v>
      </c>
    </row>
    <row r="409" spans="29:34" x14ac:dyDescent="0.25">
      <c r="AC409" s="2" t="s">
        <v>10481</v>
      </c>
      <c r="AD409" s="2" t="s">
        <v>10482</v>
      </c>
      <c r="AE409" s="2" t="s">
        <v>15367</v>
      </c>
      <c r="AF409" s="2">
        <v>325542000</v>
      </c>
      <c r="AG409" s="2">
        <v>38.729999999999997</v>
      </c>
      <c r="AH409" s="2" t="b">
        <v>1</v>
      </c>
    </row>
    <row r="410" spans="29:34" x14ac:dyDescent="0.25">
      <c r="AC410" s="2" t="s">
        <v>11557</v>
      </c>
      <c r="AD410" s="2" t="s">
        <v>11558</v>
      </c>
      <c r="AE410" s="2" t="s">
        <v>15378</v>
      </c>
      <c r="AF410" s="2">
        <v>64157000</v>
      </c>
      <c r="AG410" s="2">
        <v>140.88999999999999</v>
      </c>
      <c r="AH410" s="2" t="b">
        <v>1</v>
      </c>
    </row>
    <row r="411" spans="29:34" x14ac:dyDescent="0.25">
      <c r="AC411" s="2" t="s">
        <v>14785</v>
      </c>
      <c r="AD411" s="2" t="s">
        <v>14786</v>
      </c>
      <c r="AE411" s="2" t="s">
        <v>15375</v>
      </c>
      <c r="AF411" s="2">
        <v>50881000</v>
      </c>
      <c r="AG411" s="2">
        <v>469.07</v>
      </c>
      <c r="AH411" s="2" t="b">
        <v>1</v>
      </c>
    </row>
    <row r="412" spans="29:34" x14ac:dyDescent="0.25">
      <c r="AC412" s="2" t="s">
        <v>10275</v>
      </c>
      <c r="AD412" s="2" t="s">
        <v>10276</v>
      </c>
      <c r="AE412" s="2" t="s">
        <v>9552</v>
      </c>
      <c r="AF412" s="2">
        <v>614801000</v>
      </c>
      <c r="AG412" s="2">
        <v>207.07</v>
      </c>
      <c r="AH412" s="2" t="b">
        <v>1</v>
      </c>
    </row>
    <row r="413" spans="29:34" x14ac:dyDescent="0.25">
      <c r="AC413" s="2" t="s">
        <v>12873</v>
      </c>
      <c r="AD413" s="2" t="s">
        <v>12874</v>
      </c>
      <c r="AE413" s="2" t="s">
        <v>15372</v>
      </c>
      <c r="AF413" s="2">
        <v>729821000</v>
      </c>
      <c r="AG413" s="2">
        <v>173.84</v>
      </c>
      <c r="AH413" s="2" t="b">
        <v>1</v>
      </c>
    </row>
    <row r="414" spans="29:34" x14ac:dyDescent="0.25">
      <c r="AC414" s="2" t="s">
        <v>12486</v>
      </c>
      <c r="AD414" s="2" t="s">
        <v>12487</v>
      </c>
      <c r="AE414" s="2" t="s">
        <v>15381</v>
      </c>
      <c r="AF414" s="2">
        <v>69308000</v>
      </c>
      <c r="AG414" s="2">
        <v>355.42</v>
      </c>
      <c r="AH414" s="2" t="b">
        <v>1</v>
      </c>
    </row>
    <row r="415" spans="29:34" x14ac:dyDescent="0.25">
      <c r="AC415" s="2" t="s">
        <v>10664</v>
      </c>
      <c r="AD415" s="2" t="s">
        <v>10665</v>
      </c>
      <c r="AE415" s="2" t="s">
        <v>15377</v>
      </c>
      <c r="AF415" s="2">
        <v>1485823000</v>
      </c>
      <c r="AG415" s="2">
        <v>43.61</v>
      </c>
      <c r="AH415" s="2" t="b">
        <v>1</v>
      </c>
    </row>
    <row r="416" spans="29:34" x14ac:dyDescent="0.25">
      <c r="AC416" s="2" t="s">
        <v>10182</v>
      </c>
      <c r="AD416" s="2" t="s">
        <v>10183</v>
      </c>
      <c r="AE416" s="2" t="s">
        <v>15367</v>
      </c>
      <c r="AF416" s="2">
        <v>388566000</v>
      </c>
      <c r="AG416" s="2">
        <v>27.61</v>
      </c>
      <c r="AH416" s="2" t="b">
        <v>1</v>
      </c>
    </row>
    <row r="417" spans="29:34" x14ac:dyDescent="0.25">
      <c r="AC417" s="2" t="s">
        <v>3511</v>
      </c>
      <c r="AD417" s="2" t="s">
        <v>3512</v>
      </c>
      <c r="AE417" s="2" t="s">
        <v>15371</v>
      </c>
      <c r="AF417" s="2">
        <v>963098000</v>
      </c>
      <c r="AG417" s="2">
        <v>32.4</v>
      </c>
      <c r="AH417" s="2" t="b">
        <v>1</v>
      </c>
    </row>
    <row r="418" spans="29:34" x14ac:dyDescent="0.25">
      <c r="AC418" s="2" t="s">
        <v>12386</v>
      </c>
      <c r="AD418" s="2" t="s">
        <v>12387</v>
      </c>
      <c r="AE418" s="2" t="s">
        <v>14201</v>
      </c>
      <c r="AF418" s="2">
        <v>385523000</v>
      </c>
      <c r="AG418" s="2">
        <v>126.86</v>
      </c>
      <c r="AH418" s="2" t="b">
        <v>1</v>
      </c>
    </row>
    <row r="419" spans="29:34" x14ac:dyDescent="0.25">
      <c r="AC419" s="2" t="s">
        <v>2039</v>
      </c>
      <c r="AD419" s="2" t="s">
        <v>2040</v>
      </c>
      <c r="AE419" s="2" t="s">
        <v>499</v>
      </c>
      <c r="AF419" s="2">
        <v>132907000</v>
      </c>
      <c r="AG419" s="2">
        <v>175.11</v>
      </c>
      <c r="AH419" s="2" t="b">
        <v>1</v>
      </c>
    </row>
    <row r="420" spans="29:34" x14ac:dyDescent="0.25">
      <c r="AC420" s="2" t="s">
        <v>9962</v>
      </c>
      <c r="AD420" s="2" t="s">
        <v>9963</v>
      </c>
      <c r="AE420" s="2" t="s">
        <v>15371</v>
      </c>
      <c r="AF420" s="2">
        <v>191817000</v>
      </c>
      <c r="AG420" s="2">
        <v>20.81</v>
      </c>
      <c r="AH420" s="2" t="b">
        <v>1</v>
      </c>
    </row>
    <row r="421" spans="29:34" x14ac:dyDescent="0.25">
      <c r="AC421" s="2" t="s">
        <v>12512</v>
      </c>
      <c r="AD421" s="2" t="s">
        <v>12513</v>
      </c>
      <c r="AE421" s="2" t="s">
        <v>15370</v>
      </c>
      <c r="AF421" s="2">
        <v>105300000</v>
      </c>
      <c r="AG421" s="2">
        <v>205.44</v>
      </c>
      <c r="AH421" s="2" t="b">
        <v>1</v>
      </c>
    </row>
    <row r="422" spans="29:34" x14ac:dyDescent="0.25">
      <c r="AC422" s="2" t="s">
        <v>11085</v>
      </c>
      <c r="AD422" s="2" t="s">
        <v>11086</v>
      </c>
      <c r="AE422" s="2" t="s">
        <v>14252</v>
      </c>
      <c r="AF422" s="2">
        <v>257012000</v>
      </c>
      <c r="AG422" s="2">
        <v>288.77999999999997</v>
      </c>
      <c r="AH422" s="2" t="b">
        <v>1</v>
      </c>
    </row>
    <row r="423" spans="29:34" x14ac:dyDescent="0.25">
      <c r="AC423" s="2" t="s">
        <v>10948</v>
      </c>
      <c r="AD423" s="2" t="s">
        <v>10949</v>
      </c>
      <c r="AE423" s="2" t="s">
        <v>15375</v>
      </c>
      <c r="AF423" s="2">
        <v>399718000</v>
      </c>
      <c r="AG423" s="2">
        <v>45.05</v>
      </c>
      <c r="AH423" s="2" t="b">
        <v>1</v>
      </c>
    </row>
    <row r="424" spans="29:34" x14ac:dyDescent="0.25">
      <c r="AC424" s="2" t="s">
        <v>5815</v>
      </c>
      <c r="AD424" s="2" t="s">
        <v>5816</v>
      </c>
      <c r="AE424" s="2" t="s">
        <v>15378</v>
      </c>
      <c r="AF424" s="2">
        <v>1199008000</v>
      </c>
      <c r="AG424" s="2">
        <v>11.13</v>
      </c>
      <c r="AH424" s="2" t="b">
        <v>1</v>
      </c>
    </row>
    <row r="425" spans="29:34" x14ac:dyDescent="0.25">
      <c r="AC425" s="2" t="s">
        <v>10658</v>
      </c>
      <c r="AD425" s="2" t="s">
        <v>10659</v>
      </c>
      <c r="AE425" s="2" t="s">
        <v>15371</v>
      </c>
      <c r="AF425" s="2">
        <v>4199817000</v>
      </c>
      <c r="AG425" s="2">
        <v>39.4</v>
      </c>
      <c r="AH425" s="2" t="b">
        <v>1</v>
      </c>
    </row>
    <row r="426" spans="29:34" x14ac:dyDescent="0.25">
      <c r="AC426" s="2" t="s">
        <v>11887</v>
      </c>
      <c r="AD426" s="2" t="s">
        <v>11888</v>
      </c>
      <c r="AE426" s="2" t="s">
        <v>15378</v>
      </c>
      <c r="AF426" s="2">
        <v>181868000</v>
      </c>
      <c r="AG426" s="2">
        <v>99.81</v>
      </c>
      <c r="AH426" s="2" t="b">
        <v>1</v>
      </c>
    </row>
    <row r="427" spans="29:34" x14ac:dyDescent="0.25">
      <c r="AC427" s="2" t="s">
        <v>10672</v>
      </c>
      <c r="AD427" s="2" t="s">
        <v>10673</v>
      </c>
      <c r="AE427" s="2" t="s">
        <v>15368</v>
      </c>
      <c r="AF427" s="2">
        <v>319000000</v>
      </c>
      <c r="AG427" s="2">
        <v>31.55</v>
      </c>
      <c r="AH427" s="2" t="b">
        <v>1</v>
      </c>
    </row>
    <row r="428" spans="29:34" x14ac:dyDescent="0.25">
      <c r="AC428" s="2" t="s">
        <v>9746</v>
      </c>
      <c r="AD428" s="2" t="s">
        <v>9747</v>
      </c>
      <c r="AE428" s="2" t="s">
        <v>15366</v>
      </c>
      <c r="AF428" s="2">
        <v>315435000</v>
      </c>
      <c r="AG428" s="2">
        <v>93.76</v>
      </c>
      <c r="AH428" s="2" t="b">
        <v>1</v>
      </c>
    </row>
    <row r="429" spans="29:34" x14ac:dyDescent="0.25">
      <c r="AC429" s="2" t="s">
        <v>10106</v>
      </c>
      <c r="AD429" s="2" t="s">
        <v>10107</v>
      </c>
      <c r="AE429" s="2" t="s">
        <v>15368</v>
      </c>
      <c r="AF429" s="2">
        <v>3810491000</v>
      </c>
      <c r="AG429" s="2">
        <v>41.29</v>
      </c>
      <c r="AH429" s="2" t="b">
        <v>1</v>
      </c>
    </row>
    <row r="430" spans="29:34" x14ac:dyDescent="0.25">
      <c r="AC430" s="2" t="s">
        <v>9892</v>
      </c>
      <c r="AD430" s="2" t="s">
        <v>9893</v>
      </c>
      <c r="AE430" s="2" t="s">
        <v>15386</v>
      </c>
      <c r="AF430" s="2">
        <v>54478000</v>
      </c>
      <c r="AG430" s="2">
        <v>141.46</v>
      </c>
      <c r="AH430" s="2" t="b">
        <v>1</v>
      </c>
    </row>
    <row r="431" spans="29:34" x14ac:dyDescent="0.25">
      <c r="AC431" s="2" t="s">
        <v>10100</v>
      </c>
      <c r="AD431" s="2" t="s">
        <v>10101</v>
      </c>
      <c r="AE431" s="2" t="s">
        <v>15391</v>
      </c>
      <c r="AF431" s="2">
        <v>1218340000</v>
      </c>
      <c r="AG431" s="2">
        <v>32.9</v>
      </c>
      <c r="AH431" s="2" t="b">
        <v>1</v>
      </c>
    </row>
    <row r="432" spans="29:34" x14ac:dyDescent="0.25">
      <c r="AC432" s="2" t="s">
        <v>6988</v>
      </c>
      <c r="AD432" s="2" t="s">
        <v>6989</v>
      </c>
      <c r="AE432" s="2" t="s">
        <v>15372</v>
      </c>
      <c r="AF432" s="2">
        <v>254464000</v>
      </c>
      <c r="AG432" s="2">
        <v>35.159999999999997</v>
      </c>
      <c r="AH432" s="2" t="b">
        <v>1</v>
      </c>
    </row>
    <row r="433" spans="29:34" x14ac:dyDescent="0.25">
      <c r="AC433" s="2" t="s">
        <v>10580</v>
      </c>
      <c r="AD433" s="2" t="s">
        <v>10581</v>
      </c>
      <c r="AE433" s="2" t="s">
        <v>15378</v>
      </c>
      <c r="AF433" s="2">
        <v>74033000</v>
      </c>
      <c r="AG433" s="2">
        <v>235.35</v>
      </c>
      <c r="AH433" s="2" t="b">
        <v>1</v>
      </c>
    </row>
    <row r="434" spans="29:34" x14ac:dyDescent="0.25">
      <c r="AC434" s="2" t="s">
        <v>10126</v>
      </c>
      <c r="AD434" s="2" t="s">
        <v>10127</v>
      </c>
      <c r="AE434" s="2" t="s">
        <v>15369</v>
      </c>
      <c r="AF434" s="2">
        <v>735917000</v>
      </c>
      <c r="AG434" s="2">
        <v>31</v>
      </c>
      <c r="AH434" s="2" t="b">
        <v>1</v>
      </c>
    </row>
    <row r="435" spans="29:34" x14ac:dyDescent="0.25">
      <c r="AC435" s="2" t="s">
        <v>13415</v>
      </c>
      <c r="AD435" s="2" t="s">
        <v>13416</v>
      </c>
      <c r="AE435" s="2" t="s">
        <v>15388</v>
      </c>
      <c r="AF435" s="2">
        <v>113369000</v>
      </c>
      <c r="AG435" s="2">
        <v>82.47</v>
      </c>
      <c r="AH435" s="2" t="b">
        <v>1</v>
      </c>
    </row>
    <row r="436" spans="29:34" x14ac:dyDescent="0.25">
      <c r="AC436" s="2" t="s">
        <v>9854</v>
      </c>
      <c r="AD436" s="2" t="s">
        <v>9855</v>
      </c>
      <c r="AE436" s="2" t="s">
        <v>15377</v>
      </c>
      <c r="AF436" s="2">
        <v>549578000</v>
      </c>
      <c r="AG436" s="2">
        <v>70.11</v>
      </c>
      <c r="AH436" s="2" t="b">
        <v>1</v>
      </c>
    </row>
    <row r="437" spans="29:34" x14ac:dyDescent="0.25">
      <c r="AC437" s="2" t="s">
        <v>224</v>
      </c>
      <c r="AD437" s="2" t="s">
        <v>225</v>
      </c>
      <c r="AE437" s="2" t="s">
        <v>14201</v>
      </c>
      <c r="AF437" s="2">
        <v>4118293000</v>
      </c>
      <c r="AG437" s="2">
        <v>110.3</v>
      </c>
      <c r="AH437" s="2" t="b">
        <v>1</v>
      </c>
    </row>
    <row r="438" spans="29:34" x14ac:dyDescent="0.25">
      <c r="AC438" s="2" t="s">
        <v>182</v>
      </c>
      <c r="AD438" s="2" t="s">
        <v>183</v>
      </c>
      <c r="AE438" s="2" t="s">
        <v>9954</v>
      </c>
      <c r="AF438" s="2">
        <v>215200000</v>
      </c>
      <c r="AG438" s="2">
        <v>31.84</v>
      </c>
      <c r="AH438" s="2" t="b">
        <v>1</v>
      </c>
    </row>
    <row r="439" spans="29:34" x14ac:dyDescent="0.25">
      <c r="AC439" s="2" t="s">
        <v>654</v>
      </c>
      <c r="AD439" s="2" t="s">
        <v>655</v>
      </c>
      <c r="AE439" s="2" t="s">
        <v>9163</v>
      </c>
      <c r="AF439" s="2">
        <v>180222000</v>
      </c>
      <c r="AG439" s="2">
        <v>110.57</v>
      </c>
      <c r="AH439" s="2" t="b">
        <v>1</v>
      </c>
    </row>
    <row r="440" spans="29:34" x14ac:dyDescent="0.25">
      <c r="AC440" s="2" t="s">
        <v>12402</v>
      </c>
      <c r="AD440" s="2" t="s">
        <v>12403</v>
      </c>
      <c r="AE440" s="2" t="s">
        <v>15387</v>
      </c>
      <c r="AF440" s="2">
        <v>281688000</v>
      </c>
      <c r="AG440" s="2">
        <v>128.08000000000001</v>
      </c>
      <c r="AH440" s="2" t="b">
        <v>1</v>
      </c>
    </row>
    <row r="441" spans="29:34" x14ac:dyDescent="0.25">
      <c r="AC441" s="2" t="s">
        <v>11091</v>
      </c>
      <c r="AD441" s="2" t="s">
        <v>11092</v>
      </c>
      <c r="AE441" s="2" t="s">
        <v>15375</v>
      </c>
      <c r="AF441" s="2">
        <v>51452000</v>
      </c>
      <c r="AG441" s="2">
        <v>256.41000000000003</v>
      </c>
      <c r="AH441" s="2" t="b">
        <v>1</v>
      </c>
    </row>
    <row r="442" spans="29:34" x14ac:dyDescent="0.25">
      <c r="AC442" s="2" t="s">
        <v>12206</v>
      </c>
      <c r="AD442" s="2" t="s">
        <v>12207</v>
      </c>
      <c r="AE442" s="2" t="s">
        <v>15374</v>
      </c>
      <c r="AF442" s="2">
        <v>148664000</v>
      </c>
      <c r="AG442" s="2">
        <v>49.16</v>
      </c>
      <c r="AH442" s="2" t="b">
        <v>1</v>
      </c>
    </row>
    <row r="443" spans="29:34" x14ac:dyDescent="0.25">
      <c r="AC443" s="2" t="s">
        <v>1045</v>
      </c>
      <c r="AD443" s="2" t="s">
        <v>1046</v>
      </c>
      <c r="AE443" s="2" t="s">
        <v>15365</v>
      </c>
      <c r="AF443" s="2">
        <v>466072000</v>
      </c>
      <c r="AG443" s="2">
        <v>146.55000000000001</v>
      </c>
      <c r="AH443" s="2" t="b">
        <v>1</v>
      </c>
    </row>
    <row r="1000" spans="648:648" ht="15.75" x14ac:dyDescent="0.25">
      <c r="XX1000" s="116">
        <v>125713</v>
      </c>
    </row>
  </sheetData>
  <mergeCells count="1">
    <mergeCell ref="G152:G153"/>
  </mergeCells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34" id="{1693C640-446A-4323-977D-C95F7745CCC3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0"/>
              <x14:cfIcon iconSet="4RedToBlack" iconId="1"/>
              <x14:cfIcon iconSet="3Symbols" iconId="2"/>
            </x14:iconSet>
          </x14:cfRule>
          <xm:sqref>F28:F31</xm:sqref>
        </x14:conditionalFormatting>
        <x14:conditionalFormatting xmlns:xm="http://schemas.microsoft.com/office/excel/2006/main">
          <x14:cfRule type="iconSet" priority="17" id="{2A015FBD-38E7-4A30-8A85-674487CA042C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0"/>
              <x14:cfIcon iconSet="4RedToBlack" iconId="1"/>
              <x14:cfIcon iconSet="3Symbols" iconId="2"/>
            </x14:iconSet>
          </x14:cfRule>
          <xm:sqref>F46:F67</xm:sqref>
        </x14:conditionalFormatting>
        <x14:conditionalFormatting xmlns:xm="http://schemas.microsoft.com/office/excel/2006/main">
          <x14:cfRule type="iconSet" priority="16" id="{A18DF6B3-CC77-46FF-8316-6FDC03CC100E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0"/>
              <x14:cfIcon iconSet="4RedToBlack" iconId="1"/>
              <x14:cfIcon iconSet="3Symbols" iconId="2"/>
            </x14:iconSet>
          </x14:cfRule>
          <xm:sqref>F80</xm:sqref>
        </x14:conditionalFormatting>
        <x14:conditionalFormatting xmlns:xm="http://schemas.microsoft.com/office/excel/2006/main">
          <x14:cfRule type="iconSet" priority="45" id="{63D23AFF-9A34-447E-A92A-B19430290F0B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0"/>
              <x14:cfIcon iconSet="4RedToBlack" iconId="1"/>
              <x14:cfIcon iconSet="3Symbols" iconId="2"/>
            </x14:iconSet>
          </x14:cfRule>
          <xm:sqref>F81</xm:sqref>
        </x14:conditionalFormatting>
        <x14:conditionalFormatting xmlns:xm="http://schemas.microsoft.com/office/excel/2006/main">
          <x14:cfRule type="iconSet" priority="15" id="{BCE29747-0BE1-47D7-9BEF-943B3024B40F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0"/>
              <x14:cfIcon iconSet="4RedToBlack" iconId="1"/>
              <x14:cfIcon iconSet="3Symbols" iconId="2"/>
            </x14:iconSet>
          </x14:cfRule>
          <xm:sqref>F82:F101</xm:sqref>
        </x14:conditionalFormatting>
        <x14:conditionalFormatting xmlns:xm="http://schemas.microsoft.com/office/excel/2006/main">
          <x14:cfRule type="iconSet" priority="14" id="{0BFEF6ED-FF83-4F13-9B4D-8B95572175CC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0"/>
              <x14:cfIcon iconSet="4RedToBlack" iconId="1"/>
              <x14:cfIcon iconSet="3Symbols" iconId="2"/>
            </x14:iconSet>
          </x14:cfRule>
          <xm:sqref>F118</xm:sqref>
        </x14:conditionalFormatting>
        <x14:conditionalFormatting xmlns:xm="http://schemas.microsoft.com/office/excel/2006/main">
          <x14:cfRule type="iconSet" priority="44" id="{E1713D6F-282D-4430-A401-B2D748C86B77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0"/>
              <x14:cfIcon iconSet="4RedToBlack" iconId="1"/>
              <x14:cfIcon iconSet="3Symbols" iconId="2"/>
            </x14:iconSet>
          </x14:cfRule>
          <xm:sqref>F119</xm:sqref>
        </x14:conditionalFormatting>
        <x14:conditionalFormatting xmlns:xm="http://schemas.microsoft.com/office/excel/2006/main">
          <x14:cfRule type="iconSet" priority="13" id="{6D514DA3-B54A-436B-93C9-29F6016BE1C5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0"/>
              <x14:cfIcon iconSet="4RedToBlack" iconId="1"/>
              <x14:cfIcon iconSet="3Symbols" iconId="2"/>
            </x14:iconSet>
          </x14:cfRule>
          <xm:sqref>F120:F139</xm:sqref>
        </x14:conditionalFormatting>
        <x14:conditionalFormatting xmlns:xm="http://schemas.microsoft.com/office/excel/2006/main">
          <x14:cfRule type="iconSet" priority="12" id="{02BFBE03-D1A2-47AD-AF2A-E093EBA7E809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0"/>
              <x14:cfIcon iconSet="4RedToBlack" iconId="1"/>
              <x14:cfIcon iconSet="3Symbols" iconId="2"/>
            </x14:iconSet>
          </x14:cfRule>
          <xm:sqref>F155</xm:sqref>
        </x14:conditionalFormatting>
        <x14:conditionalFormatting xmlns:xm="http://schemas.microsoft.com/office/excel/2006/main">
          <x14:cfRule type="iconSet" priority="43" id="{BAA8F88F-B308-4C01-9082-819E1DB15C66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0"/>
              <x14:cfIcon iconSet="4RedToBlack" iconId="1"/>
              <x14:cfIcon iconSet="3Symbols" iconId="2"/>
            </x14:iconSet>
          </x14:cfRule>
          <xm:sqref>F156</xm:sqref>
        </x14:conditionalFormatting>
        <x14:conditionalFormatting xmlns:xm="http://schemas.microsoft.com/office/excel/2006/main">
          <x14:cfRule type="iconSet" priority="11" id="{EB2135E2-0DA7-4396-BE66-F48D3AE066CF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0"/>
              <x14:cfIcon iconSet="4RedToBlack" iconId="1"/>
              <x14:cfIcon iconSet="3Symbols" iconId="2"/>
            </x14:iconSet>
          </x14:cfRule>
          <xm:sqref>F157:F176</xm:sqref>
        </x14:conditionalFormatting>
        <x14:conditionalFormatting xmlns:xm="http://schemas.microsoft.com/office/excel/2006/main">
          <x14:cfRule type="iconSet" priority="10" id="{09C875FD-110D-4DA9-968D-132DFDBFA36E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0"/>
              <x14:cfIcon iconSet="4RedToBlack" iconId="1"/>
              <x14:cfIcon iconSet="3Symbols" iconId="2"/>
            </x14:iconSet>
          </x14:cfRule>
          <xm:sqref>F187</xm:sqref>
        </x14:conditionalFormatting>
        <x14:conditionalFormatting xmlns:xm="http://schemas.microsoft.com/office/excel/2006/main">
          <x14:cfRule type="iconSet" priority="50" id="{374613D4-7506-4E6E-A0B0-BC9227ECE991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0"/>
              <x14:cfIcon iconSet="4RedToBlack" iconId="1"/>
              <x14:cfIcon iconSet="3Symbols" iconId="2"/>
            </x14:iconSet>
          </x14:cfRule>
          <xm:sqref>F188</xm:sqref>
        </x14:conditionalFormatting>
        <x14:conditionalFormatting xmlns:xm="http://schemas.microsoft.com/office/excel/2006/main">
          <x14:cfRule type="iconSet" priority="9" id="{EC71EE30-AEEF-47C0-8ADE-D315A22276F6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0"/>
              <x14:cfIcon iconSet="4RedToBlack" iconId="1"/>
              <x14:cfIcon iconSet="3Symbols" iconId="2"/>
            </x14:iconSet>
          </x14:cfRule>
          <xm:sqref>F189:F208</xm:sqref>
        </x14:conditionalFormatting>
        <x14:conditionalFormatting xmlns:xm="http://schemas.microsoft.com/office/excel/2006/main">
          <x14:cfRule type="iconSet" priority="8" id="{D9DCAEA0-3B69-4802-9CF6-9C3B2BC17960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0"/>
              <x14:cfIcon iconSet="4RedToBlack" iconId="1"/>
              <x14:cfIcon iconSet="3Symbols" iconId="2"/>
            </x14:iconSet>
          </x14:cfRule>
          <xm:sqref>F219</xm:sqref>
        </x14:conditionalFormatting>
        <x14:conditionalFormatting xmlns:xm="http://schemas.microsoft.com/office/excel/2006/main">
          <x14:cfRule type="iconSet" priority="49" id="{78A30635-B6B1-4E41-999B-C427C86F52A0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0"/>
              <x14:cfIcon iconSet="4RedToBlack" iconId="1"/>
              <x14:cfIcon iconSet="3Symbols" iconId="2"/>
            </x14:iconSet>
          </x14:cfRule>
          <xm:sqref>F220</xm:sqref>
        </x14:conditionalFormatting>
        <x14:conditionalFormatting xmlns:xm="http://schemas.microsoft.com/office/excel/2006/main">
          <x14:cfRule type="iconSet" priority="7" id="{589F31BE-AA64-4B95-8A59-8438696B88DA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0"/>
              <x14:cfIcon iconSet="4RedToBlack" iconId="1"/>
              <x14:cfIcon iconSet="3Symbols" iconId="2"/>
            </x14:iconSet>
          </x14:cfRule>
          <xm:sqref>F221:F240</xm:sqref>
        </x14:conditionalFormatting>
        <x14:conditionalFormatting xmlns:xm="http://schemas.microsoft.com/office/excel/2006/main">
          <x14:cfRule type="iconSet" priority="5" id="{807683C3-E44D-4E7C-A431-C5AEB5AB78A8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0"/>
              <x14:cfIcon iconSet="4RedToBlack" iconId="1"/>
              <x14:cfIcon iconSet="3Symbols" iconId="2"/>
            </x14:iconSet>
          </x14:cfRule>
          <xm:sqref>F253</xm:sqref>
        </x14:conditionalFormatting>
        <x14:conditionalFormatting xmlns:xm="http://schemas.microsoft.com/office/excel/2006/main">
          <x14:cfRule type="iconSet" priority="6" id="{F093349E-A530-40E1-B5C8-2EE65EFBE067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0"/>
              <x14:cfIcon iconSet="4RedToBlack" iconId="1"/>
              <x14:cfIcon iconSet="3Symbols" iconId="2"/>
            </x14:iconSet>
          </x14:cfRule>
          <xm:sqref>F254</xm:sqref>
        </x14:conditionalFormatting>
        <x14:conditionalFormatting xmlns:xm="http://schemas.microsoft.com/office/excel/2006/main">
          <x14:cfRule type="iconSet" priority="4" id="{6122EABD-9478-4622-A3DC-0A3D86A0B73C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0"/>
              <x14:cfIcon iconSet="4RedToBlack" iconId="1"/>
              <x14:cfIcon iconSet="3Symbols" iconId="2"/>
            </x14:iconSet>
          </x14:cfRule>
          <xm:sqref>F255:F274</xm:sqref>
        </x14:conditionalFormatting>
        <x14:conditionalFormatting xmlns:xm="http://schemas.microsoft.com/office/excel/2006/main">
          <x14:cfRule type="iconSet" priority="2" id="{B8B2717C-6301-4D8E-A220-26CE95DDC1A1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0"/>
              <x14:cfIcon iconSet="4RedToBlack" iconId="1"/>
              <x14:cfIcon iconSet="3Symbols" iconId="2"/>
            </x14:iconSet>
          </x14:cfRule>
          <xm:sqref>F290</xm:sqref>
        </x14:conditionalFormatting>
        <x14:conditionalFormatting xmlns:xm="http://schemas.microsoft.com/office/excel/2006/main">
          <x14:cfRule type="iconSet" priority="3" id="{40D00C3C-23F6-4539-AADB-D6AC9EB604D5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0"/>
              <x14:cfIcon iconSet="4RedToBlack" iconId="1"/>
              <x14:cfIcon iconSet="3Symbols" iconId="2"/>
            </x14:iconSet>
          </x14:cfRule>
          <xm:sqref>F291</xm:sqref>
        </x14:conditionalFormatting>
        <x14:conditionalFormatting xmlns:xm="http://schemas.microsoft.com/office/excel/2006/main">
          <x14:cfRule type="iconSet" priority="1" id="{BF387ACC-CC88-49D5-94AD-12AAB3A0E842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0"/>
              <x14:cfIcon iconSet="4RedToBlack" iconId="1"/>
              <x14:cfIcon iconSet="3Symbols" iconId="2"/>
            </x14:iconSet>
          </x14:cfRule>
          <xm:sqref>F292:F311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43DE9-6120-40C8-9F04-AD2D187B5D81}">
  <sheetPr codeName="Sheet2"/>
  <dimension ref="A1:XX8826"/>
  <sheetViews>
    <sheetView showGridLines="0" workbookViewId="0">
      <selection activeCell="I4" sqref="I4"/>
    </sheetView>
  </sheetViews>
  <sheetFormatPr defaultRowHeight="15" x14ac:dyDescent="0.25"/>
  <cols>
    <col min="1" max="1" width="26.7109375" customWidth="1"/>
    <col min="2" max="2" width="10.7109375" customWidth="1"/>
    <col min="4" max="4" width="24.85546875" bestFit="1" customWidth="1"/>
    <col min="5" max="5" width="36.7109375" bestFit="1" customWidth="1"/>
    <col min="6" max="6" width="7.7109375" customWidth="1"/>
    <col min="7" max="7" width="22.140625" customWidth="1"/>
    <col min="8" max="8" width="11.42578125" customWidth="1"/>
    <col min="9" max="9" width="26.85546875" style="97" bestFit="1" customWidth="1"/>
    <col min="10" max="10" width="14.140625" customWidth="1"/>
    <col min="11" max="11" width="15.28515625" customWidth="1"/>
    <col min="12" max="12" width="18.5703125" customWidth="1"/>
    <col min="15" max="15" width="19.42578125" customWidth="1"/>
    <col min="16" max="16" width="14.85546875" customWidth="1"/>
  </cols>
  <sheetData>
    <row r="1" spans="1:16" ht="21" x14ac:dyDescent="0.35">
      <c r="A1" s="99" t="s">
        <v>15447</v>
      </c>
      <c r="D1" s="101" t="s">
        <v>15513</v>
      </c>
      <c r="E1" s="102"/>
      <c r="F1" s="102"/>
      <c r="G1" s="102"/>
      <c r="H1" s="103"/>
      <c r="K1" s="101" t="s">
        <v>15514</v>
      </c>
      <c r="L1" s="103"/>
      <c r="O1" s="101" t="s">
        <v>15515</v>
      </c>
      <c r="P1" s="103"/>
    </row>
    <row r="2" spans="1:16" x14ac:dyDescent="0.25">
      <c r="A2" s="58" t="s">
        <v>15448</v>
      </c>
      <c r="D2" s="58" t="s">
        <v>15448</v>
      </c>
      <c r="E2" s="58" t="s">
        <v>15449</v>
      </c>
      <c r="F2" s="58" t="s">
        <v>15450</v>
      </c>
      <c r="G2" s="100" t="s">
        <v>15526</v>
      </c>
      <c r="H2" s="100" t="s">
        <v>15517</v>
      </c>
      <c r="I2" s="127" t="s">
        <v>15569</v>
      </c>
      <c r="K2" s="58" t="s">
        <v>15448</v>
      </c>
      <c r="L2" s="100" t="s">
        <v>15517</v>
      </c>
      <c r="O2" s="58" t="s">
        <v>15448</v>
      </c>
      <c r="P2" s="100" t="s">
        <v>15516</v>
      </c>
    </row>
    <row r="3" spans="1:16" x14ac:dyDescent="0.25">
      <c r="A3" t="s">
        <v>12863</v>
      </c>
      <c r="D3" t="s">
        <v>12863</v>
      </c>
      <c r="E3" t="s">
        <v>12864</v>
      </c>
      <c r="F3" t="s">
        <v>15368</v>
      </c>
      <c r="G3" s="59">
        <v>296072000</v>
      </c>
      <c r="H3" s="122">
        <v>149.65</v>
      </c>
      <c r="I3" s="97" t="b">
        <f>NOT(ISERROR(_xlfn.XLOOKUP(tblStocks2022[[#This Row],[Ticker]],tblTickers[Ticker],tblTickers[Ticker],NA(),0,1)))</f>
        <v>1</v>
      </c>
      <c r="K3" t="s">
        <v>12863</v>
      </c>
      <c r="L3" s="122">
        <v>139.03</v>
      </c>
      <c r="O3" t="s">
        <v>12863</v>
      </c>
      <c r="P3" s="122">
        <v>0.9</v>
      </c>
    </row>
    <row r="4" spans="1:16" x14ac:dyDescent="0.25">
      <c r="A4" t="s">
        <v>6834</v>
      </c>
      <c r="D4" t="s">
        <v>2768</v>
      </c>
      <c r="E4" t="s">
        <v>2769</v>
      </c>
      <c r="F4" t="s">
        <v>15378</v>
      </c>
      <c r="G4" s="59">
        <v>176937000</v>
      </c>
      <c r="H4" s="122">
        <v>45.47</v>
      </c>
      <c r="I4" s="97" t="b">
        <f>NOT(ISERROR(_xlfn.XLOOKUP(tblStocks2022[[#This Row],[Ticker]],tblTickers[Ticker],tblTickers[Ticker],NA(),0,1)))</f>
        <v>0</v>
      </c>
      <c r="K4" t="s">
        <v>2768</v>
      </c>
      <c r="L4" s="122">
        <v>34</v>
      </c>
      <c r="O4" t="s">
        <v>2768</v>
      </c>
      <c r="P4" s="122">
        <v>0.4</v>
      </c>
    </row>
    <row r="5" spans="1:16" x14ac:dyDescent="0.25">
      <c r="A5" t="s">
        <v>13278</v>
      </c>
      <c r="D5" t="s">
        <v>4028</v>
      </c>
      <c r="E5" t="s">
        <v>4029</v>
      </c>
      <c r="F5" t="s">
        <v>15371</v>
      </c>
      <c r="G5" s="59">
        <v>23350000</v>
      </c>
      <c r="H5" s="122">
        <v>18.09</v>
      </c>
      <c r="I5" s="97" t="b">
        <f>NOT(ISERROR(_xlfn.XLOOKUP(tblStocks2022[[#This Row],[Ticker]],tblTickers[Ticker],tblTickers[Ticker],NA(),0,1)))</f>
        <v>0</v>
      </c>
      <c r="K5" t="s">
        <v>4028</v>
      </c>
      <c r="L5" s="122">
        <v>20.43</v>
      </c>
      <c r="O5" t="s">
        <v>16</v>
      </c>
      <c r="P5" s="122">
        <v>0.42</v>
      </c>
    </row>
    <row r="6" spans="1:16" x14ac:dyDescent="0.25">
      <c r="A6" t="s">
        <v>1591</v>
      </c>
      <c r="D6" t="s">
        <v>6521</v>
      </c>
      <c r="E6" t="s">
        <v>6522</v>
      </c>
      <c r="F6" t="s">
        <v>15371</v>
      </c>
      <c r="G6" s="59">
        <v>100000000</v>
      </c>
      <c r="H6" s="122">
        <v>10.07</v>
      </c>
      <c r="I6" s="97" t="b">
        <f>NOT(ISERROR(_xlfn.XLOOKUP(tblStocks2022[[#This Row],[Ticker]],tblTickers[Ticker],tblTickers[Ticker],NA(),0,1)))</f>
        <v>0</v>
      </c>
      <c r="K6" t="s">
        <v>14880</v>
      </c>
      <c r="L6" s="122">
        <v>1.1599999999999999</v>
      </c>
      <c r="O6" t="s">
        <v>2301</v>
      </c>
      <c r="P6" s="122">
        <v>0.02</v>
      </c>
    </row>
    <row r="7" spans="1:16" x14ac:dyDescent="0.25">
      <c r="A7" t="s">
        <v>981</v>
      </c>
      <c r="D7" t="s">
        <v>14880</v>
      </c>
      <c r="E7" t="s">
        <v>14881</v>
      </c>
      <c r="F7" t="s">
        <v>15382</v>
      </c>
      <c r="G7" s="59">
        <v>11869000</v>
      </c>
      <c r="H7" s="122">
        <v>1.27</v>
      </c>
      <c r="I7" s="97" t="b">
        <f>NOT(ISERROR(_xlfn.XLOOKUP(tblStocks2022[[#This Row],[Ticker]],tblTickers[Ticker],tblTickers[Ticker],NA(),0,1)))</f>
        <v>0</v>
      </c>
      <c r="K7" t="s">
        <v>8242</v>
      </c>
      <c r="L7" s="122">
        <v>10.77</v>
      </c>
      <c r="O7" t="s">
        <v>5824</v>
      </c>
      <c r="P7" s="122">
        <v>0.5</v>
      </c>
    </row>
    <row r="8" spans="1:16" x14ac:dyDescent="0.25">
      <c r="A8" t="s">
        <v>11863</v>
      </c>
      <c r="D8" t="s">
        <v>8242</v>
      </c>
      <c r="E8" t="s">
        <v>8243</v>
      </c>
      <c r="F8" t="s">
        <v>15382</v>
      </c>
      <c r="G8" s="59">
        <v>20710000</v>
      </c>
      <c r="H8" s="122">
        <v>10.119999999999999</v>
      </c>
      <c r="I8" s="97" t="b">
        <f>NOT(ISERROR(_xlfn.XLOOKUP(tblStocks2022[[#This Row],[Ticker]],tblTickers[Ticker],tblTickers[Ticker],NA(),0,1)))</f>
        <v>0</v>
      </c>
      <c r="K8" t="s">
        <v>3864</v>
      </c>
      <c r="L8" s="122">
        <v>2.02</v>
      </c>
      <c r="O8" t="s">
        <v>11107</v>
      </c>
      <c r="P8" s="122">
        <v>0.32</v>
      </c>
    </row>
    <row r="9" spans="1:16" x14ac:dyDescent="0.25">
      <c r="A9" t="s">
        <v>6244</v>
      </c>
      <c r="D9" t="s">
        <v>3864</v>
      </c>
      <c r="E9" t="s">
        <v>3865</v>
      </c>
      <c r="F9" t="s">
        <v>15368</v>
      </c>
      <c r="G9" s="59">
        <v>24435000</v>
      </c>
      <c r="H9" s="122">
        <v>12.83</v>
      </c>
      <c r="I9" s="97" t="b">
        <f>NOT(ISERROR(_xlfn.XLOOKUP(tblStocks2022[[#This Row],[Ticker]],tblTickers[Ticker],tblTickers[Ticker],NA(),0,1)))</f>
        <v>0</v>
      </c>
      <c r="K9" t="s">
        <v>16</v>
      </c>
      <c r="L9" s="122">
        <v>56.22</v>
      </c>
      <c r="O9" t="s">
        <v>13278</v>
      </c>
      <c r="P9" s="122">
        <v>2</v>
      </c>
    </row>
    <row r="10" spans="1:16" x14ac:dyDescent="0.25">
      <c r="A10" t="s">
        <v>11943</v>
      </c>
      <c r="D10" t="s">
        <v>16</v>
      </c>
      <c r="E10" t="s">
        <v>17</v>
      </c>
      <c r="F10" t="s">
        <v>11941</v>
      </c>
      <c r="G10" s="59">
        <v>705000</v>
      </c>
      <c r="H10" s="122">
        <v>47.76</v>
      </c>
      <c r="I10" s="97" t="b">
        <f>NOT(ISERROR(_xlfn.XLOOKUP(tblStocks2022[[#This Row],[Ticker]],tblTickers[Ticker],tblTickers[Ticker],NA(),0,1)))</f>
        <v>0</v>
      </c>
      <c r="K10" t="s">
        <v>6834</v>
      </c>
      <c r="L10" s="122">
        <v>13.74</v>
      </c>
      <c r="O10" t="s">
        <v>9522</v>
      </c>
      <c r="P10" s="122">
        <v>4.3099999999999996</v>
      </c>
    </row>
    <row r="11" spans="1:16" x14ac:dyDescent="0.25">
      <c r="A11" t="s">
        <v>13231</v>
      </c>
      <c r="D11" t="s">
        <v>12482</v>
      </c>
      <c r="E11" t="s">
        <v>12483</v>
      </c>
      <c r="F11" t="s">
        <v>15370</v>
      </c>
      <c r="G11" s="59">
        <v>28367000</v>
      </c>
      <c r="H11" s="122">
        <v>2.93</v>
      </c>
      <c r="I11" s="97" t="b">
        <f>NOT(ISERROR(_xlfn.XLOOKUP(tblStocks2022[[#This Row],[Ticker]],tblTickers[Ticker],tblTickers[Ticker],NA(),0,1)))</f>
        <v>0</v>
      </c>
      <c r="K11" t="s">
        <v>1255</v>
      </c>
      <c r="L11" s="122">
        <v>4.1399999999999997</v>
      </c>
      <c r="O11" t="s">
        <v>1591</v>
      </c>
      <c r="P11" s="122">
        <v>0.95</v>
      </c>
    </row>
    <row r="12" spans="1:16" x14ac:dyDescent="0.25">
      <c r="A12" t="s">
        <v>10904</v>
      </c>
      <c r="D12" t="s">
        <v>6834</v>
      </c>
      <c r="E12" t="s">
        <v>6835</v>
      </c>
      <c r="F12" t="s">
        <v>14201</v>
      </c>
      <c r="G12" s="59">
        <v>650642000</v>
      </c>
      <c r="H12" s="122">
        <v>12.72</v>
      </c>
      <c r="I12" s="97" t="b">
        <f>NOT(ISERROR(_xlfn.XLOOKUP(tblStocks2022[[#This Row],[Ticker]],tblTickers[Ticker],tblTickers[Ticker],NA(),0,1)))</f>
        <v>1</v>
      </c>
      <c r="K12" t="s">
        <v>2301</v>
      </c>
      <c r="L12" s="122">
        <v>2.4500000000000002</v>
      </c>
      <c r="O12" t="s">
        <v>9523</v>
      </c>
      <c r="P12" s="122">
        <v>0.64</v>
      </c>
    </row>
    <row r="13" spans="1:16" x14ac:dyDescent="0.25">
      <c r="A13" t="s">
        <v>10529</v>
      </c>
      <c r="D13" t="s">
        <v>1255</v>
      </c>
      <c r="E13" t="s">
        <v>1256</v>
      </c>
      <c r="F13" t="s">
        <v>15393</v>
      </c>
      <c r="G13" s="59">
        <v>1777000</v>
      </c>
      <c r="H13" s="122">
        <v>11.91</v>
      </c>
      <c r="I13" s="97" t="b">
        <f>NOT(ISERROR(_xlfn.XLOOKUP(tblStocks2022[[#This Row],[Ticker]],tblTickers[Ticker],tblTickers[Ticker],NA(),0,1)))</f>
        <v>0</v>
      </c>
      <c r="K13" t="s">
        <v>5824</v>
      </c>
      <c r="L13" s="122">
        <v>10.88</v>
      </c>
      <c r="O13" t="s">
        <v>431</v>
      </c>
      <c r="P13" s="122">
        <v>1.32</v>
      </c>
    </row>
    <row r="14" spans="1:16" x14ac:dyDescent="0.25">
      <c r="A14" t="s">
        <v>60</v>
      </c>
      <c r="D14" t="s">
        <v>2301</v>
      </c>
      <c r="E14" t="s">
        <v>2302</v>
      </c>
      <c r="F14" t="s">
        <v>15372</v>
      </c>
      <c r="G14" s="59">
        <v>20407000</v>
      </c>
      <c r="H14" s="122">
        <v>2.34</v>
      </c>
      <c r="I14" s="97" t="b">
        <f>NOT(ISERROR(_xlfn.XLOOKUP(tblStocks2022[[#This Row],[Ticker]],tblTickers[Ticker],tblTickers[Ticker],NA(),0,1)))</f>
        <v>0</v>
      </c>
      <c r="K14" t="s">
        <v>1275</v>
      </c>
      <c r="L14" s="122">
        <v>19.32</v>
      </c>
      <c r="O14" t="s">
        <v>14986</v>
      </c>
      <c r="P14" s="122">
        <v>1.5</v>
      </c>
    </row>
    <row r="15" spans="1:16" x14ac:dyDescent="0.25">
      <c r="A15" t="s">
        <v>10194</v>
      </c>
      <c r="D15" t="s">
        <v>5824</v>
      </c>
      <c r="E15" t="s">
        <v>5825</v>
      </c>
      <c r="F15" t="s">
        <v>15372</v>
      </c>
      <c r="G15" s="59">
        <v>30780000</v>
      </c>
      <c r="H15" s="122">
        <v>11.95</v>
      </c>
      <c r="I15" s="97" t="b">
        <f>NOT(ISERROR(_xlfn.XLOOKUP(tblStocks2022[[#This Row],[Ticker]],tblTickers[Ticker],tblTickers[Ticker],NA(),0,1)))</f>
        <v>0</v>
      </c>
      <c r="K15" t="s">
        <v>11107</v>
      </c>
      <c r="L15" s="122">
        <v>73.87</v>
      </c>
      <c r="O15" t="s">
        <v>10860</v>
      </c>
      <c r="P15" s="122">
        <v>2.62</v>
      </c>
    </row>
    <row r="16" spans="1:16" x14ac:dyDescent="0.25">
      <c r="A16" t="s">
        <v>12476</v>
      </c>
      <c r="D16" t="s">
        <v>1275</v>
      </c>
      <c r="E16" t="s">
        <v>1276</v>
      </c>
      <c r="F16" t="s">
        <v>14201</v>
      </c>
      <c r="G16" s="59">
        <v>29053000</v>
      </c>
      <c r="H16" s="122">
        <v>1.89</v>
      </c>
      <c r="I16" s="97" t="b">
        <f>NOT(ISERROR(_xlfn.XLOOKUP(tblStocks2022[[#This Row],[Ticker]],tblTickers[Ticker],tblTickers[Ticker],NA(),0,1)))</f>
        <v>0</v>
      </c>
      <c r="K16" t="s">
        <v>13278</v>
      </c>
      <c r="L16" s="122">
        <v>61.03</v>
      </c>
      <c r="O16" t="s">
        <v>13167</v>
      </c>
      <c r="P16" s="122">
        <v>0.92</v>
      </c>
    </row>
    <row r="17" spans="1:16" x14ac:dyDescent="0.25">
      <c r="A17" t="s">
        <v>9882</v>
      </c>
      <c r="D17" t="s">
        <v>11107</v>
      </c>
      <c r="E17" t="s">
        <v>11108</v>
      </c>
      <c r="F17" t="s">
        <v>15391</v>
      </c>
      <c r="G17" s="59">
        <v>53425000</v>
      </c>
      <c r="H17" s="122">
        <v>50.21</v>
      </c>
      <c r="I17" s="97" t="b">
        <f>NOT(ISERROR(_xlfn.XLOOKUP(tblStocks2022[[#This Row],[Ticker]],tblTickers[Ticker],tblTickers[Ticker],NA(),0,1)))</f>
        <v>0</v>
      </c>
      <c r="K17" t="s">
        <v>9522</v>
      </c>
      <c r="L17" s="122">
        <v>22.97</v>
      </c>
      <c r="O17" t="s">
        <v>981</v>
      </c>
      <c r="P17" s="122">
        <v>5.92</v>
      </c>
    </row>
    <row r="18" spans="1:16" x14ac:dyDescent="0.25">
      <c r="A18" t="s">
        <v>9860</v>
      </c>
      <c r="D18" t="s">
        <v>13278</v>
      </c>
      <c r="E18" t="s">
        <v>13279</v>
      </c>
      <c r="F18" t="s">
        <v>9954</v>
      </c>
      <c r="G18" s="59">
        <v>59254000</v>
      </c>
      <c r="H18" s="122">
        <v>147.03</v>
      </c>
      <c r="I18" s="97" t="b">
        <f>NOT(ISERROR(_xlfn.XLOOKUP(tblStocks2022[[#This Row],[Ticker]],tblTickers[Ticker],tblTickers[Ticker],NA(),0,1)))</f>
        <v>1</v>
      </c>
      <c r="K18" t="s">
        <v>1591</v>
      </c>
      <c r="L18" s="122">
        <v>192.53</v>
      </c>
      <c r="O18" t="s">
        <v>11863</v>
      </c>
      <c r="P18" s="122">
        <v>1.97</v>
      </c>
    </row>
    <row r="19" spans="1:16" x14ac:dyDescent="0.25">
      <c r="A19" t="s">
        <v>11077</v>
      </c>
      <c r="D19" t="s">
        <v>9522</v>
      </c>
      <c r="E19" t="s">
        <v>3055</v>
      </c>
      <c r="F19" t="s">
        <v>15371</v>
      </c>
      <c r="G19" s="59">
        <v>40000</v>
      </c>
      <c r="H19" s="122">
        <v>15.38</v>
      </c>
      <c r="I19" s="97" t="b">
        <f>NOT(ISERROR(_xlfn.XLOOKUP(tblStocks2022[[#This Row],[Ticker]],tblTickers[Ticker],tblTickers[Ticker],NA(),0,1)))</f>
        <v>0</v>
      </c>
      <c r="K19" t="s">
        <v>9523</v>
      </c>
      <c r="L19" s="122">
        <v>27.41</v>
      </c>
      <c r="O19" t="s">
        <v>11719</v>
      </c>
      <c r="P19" s="122">
        <v>0.6</v>
      </c>
    </row>
    <row r="20" spans="1:16" x14ac:dyDescent="0.25">
      <c r="A20" t="s">
        <v>10447</v>
      </c>
      <c r="D20" t="s">
        <v>1591</v>
      </c>
      <c r="E20" t="s">
        <v>1592</v>
      </c>
      <c r="F20" t="s">
        <v>15368</v>
      </c>
      <c r="G20" s="59">
        <v>15842407000</v>
      </c>
      <c r="H20" s="122">
        <v>129.93</v>
      </c>
      <c r="I20" s="97" t="b">
        <f>NOT(ISERROR(_xlfn.XLOOKUP(tblStocks2022[[#This Row],[Ticker]],tblTickers[Ticker],tblTickers[Ticker],NA(),0,1)))</f>
        <v>1</v>
      </c>
      <c r="K20" t="s">
        <v>431</v>
      </c>
      <c r="L20" s="122">
        <v>22.51</v>
      </c>
      <c r="O20" t="s">
        <v>5025</v>
      </c>
      <c r="P20" s="122">
        <v>0.74</v>
      </c>
    </row>
    <row r="21" spans="1:16" x14ac:dyDescent="0.25">
      <c r="A21" t="s">
        <v>10678</v>
      </c>
      <c r="D21" t="s">
        <v>9523</v>
      </c>
      <c r="E21" t="s">
        <v>131</v>
      </c>
      <c r="F21" t="s">
        <v>15371</v>
      </c>
      <c r="G21" s="59">
        <v>500000</v>
      </c>
      <c r="H21" s="122">
        <v>16.649999999999999</v>
      </c>
      <c r="I21" s="97" t="b">
        <f>NOT(ISERROR(_xlfn.XLOOKUP(tblStocks2022[[#This Row],[Ticker]],tblTickers[Ticker],tblTickers[Ticker],NA(),0,1)))</f>
        <v>0</v>
      </c>
      <c r="K21" t="s">
        <v>14159</v>
      </c>
      <c r="L21" s="122">
        <v>0.14000000000000001</v>
      </c>
      <c r="O21" t="s">
        <v>12376</v>
      </c>
      <c r="P21" s="122">
        <v>0.15</v>
      </c>
    </row>
    <row r="22" spans="1:16" x14ac:dyDescent="0.25">
      <c r="A22" t="s">
        <v>13679</v>
      </c>
      <c r="D22" t="s">
        <v>431</v>
      </c>
      <c r="E22" t="s">
        <v>432</v>
      </c>
      <c r="F22" t="s">
        <v>15368</v>
      </c>
      <c r="G22" s="59">
        <v>60528000</v>
      </c>
      <c r="H22" s="122">
        <v>26.5</v>
      </c>
      <c r="I22" s="97" t="b">
        <f>NOT(ISERROR(_xlfn.XLOOKUP(tblStocks2022[[#This Row],[Ticker]],tblTickers[Ticker],tblTickers[Ticker],NA(),0,1)))</f>
        <v>0</v>
      </c>
      <c r="K22" t="s">
        <v>14986</v>
      </c>
      <c r="L22" s="122">
        <v>66.569999999999993</v>
      </c>
      <c r="O22" t="s">
        <v>10253</v>
      </c>
      <c r="P22" s="122">
        <v>0.88</v>
      </c>
    </row>
    <row r="23" spans="1:16" x14ac:dyDescent="0.25">
      <c r="A23" t="s">
        <v>10098</v>
      </c>
      <c r="D23" t="s">
        <v>14159</v>
      </c>
      <c r="E23" t="s">
        <v>14160</v>
      </c>
      <c r="F23" t="s">
        <v>96</v>
      </c>
      <c r="G23" s="59">
        <v>137221000</v>
      </c>
      <c r="H23" s="122">
        <v>0.24</v>
      </c>
      <c r="I23" s="97" t="b">
        <f>NOT(ISERROR(_xlfn.XLOOKUP(tblStocks2022[[#This Row],[Ticker]],tblTickers[Ticker],tblTickers[Ticker],NA(),0,1)))</f>
        <v>0</v>
      </c>
      <c r="K23" t="s">
        <v>10860</v>
      </c>
      <c r="L23" s="122">
        <v>31.03</v>
      </c>
      <c r="O23" t="s">
        <v>13713</v>
      </c>
      <c r="P23" s="122">
        <v>1.68</v>
      </c>
    </row>
    <row r="24" spans="1:16" x14ac:dyDescent="0.25">
      <c r="A24" t="s">
        <v>12835</v>
      </c>
      <c r="D24" t="s">
        <v>14256</v>
      </c>
      <c r="E24" t="s">
        <v>14257</v>
      </c>
      <c r="F24" t="s">
        <v>15371</v>
      </c>
      <c r="G24" s="59">
        <v>28542000</v>
      </c>
      <c r="H24" s="122">
        <v>100.8</v>
      </c>
      <c r="I24" s="97" t="b">
        <f>NOT(ISERROR(_xlfn.XLOOKUP(tblStocks2022[[#This Row],[Ticker]],tblTickers[Ticker],tblTickers[Ticker],NA(),0,1)))</f>
        <v>0</v>
      </c>
      <c r="K24" t="s">
        <v>981</v>
      </c>
      <c r="L24" s="122">
        <v>154.97</v>
      </c>
      <c r="O24" t="s">
        <v>5743</v>
      </c>
      <c r="P24" s="122">
        <v>0.12</v>
      </c>
    </row>
    <row r="25" spans="1:16" x14ac:dyDescent="0.25">
      <c r="A25" t="s">
        <v>11667</v>
      </c>
      <c r="D25" t="s">
        <v>14986</v>
      </c>
      <c r="E25" t="s">
        <v>283</v>
      </c>
      <c r="F25" t="s">
        <v>15368</v>
      </c>
      <c r="G25" s="59">
        <v>42200000</v>
      </c>
      <c r="H25" s="122">
        <v>64.790000000000006</v>
      </c>
      <c r="I25" s="97" t="b">
        <f>NOT(ISERROR(_xlfn.XLOOKUP(tblStocks2022[[#This Row],[Ticker]],tblTickers[Ticker],tblTickers[Ticker],NA(),0,1)))</f>
        <v>0</v>
      </c>
      <c r="K25" t="s">
        <v>11863</v>
      </c>
      <c r="L25" s="122">
        <v>205.38</v>
      </c>
      <c r="O25" t="s">
        <v>6244</v>
      </c>
      <c r="P25" s="122">
        <v>2.04</v>
      </c>
    </row>
    <row r="26" spans="1:16" x14ac:dyDescent="0.25">
      <c r="A26" t="s">
        <v>13136</v>
      </c>
      <c r="D26" t="s">
        <v>10860</v>
      </c>
      <c r="E26" t="s">
        <v>10861</v>
      </c>
      <c r="F26" t="s">
        <v>15373</v>
      </c>
      <c r="G26" s="59">
        <v>100401000</v>
      </c>
      <c r="H26" s="122">
        <v>34.369999999999997</v>
      </c>
      <c r="I26" s="97" t="b">
        <f>NOT(ISERROR(_xlfn.XLOOKUP(tblStocks2022[[#This Row],[Ticker]],tblTickers[Ticker],tblTickers[Ticker],NA(),0,1)))</f>
        <v>0</v>
      </c>
      <c r="K26" t="s">
        <v>11719</v>
      </c>
      <c r="L26" s="122">
        <v>53.05</v>
      </c>
      <c r="O26" t="s">
        <v>2424</v>
      </c>
      <c r="P26" s="122">
        <v>0.2</v>
      </c>
    </row>
    <row r="27" spans="1:16" x14ac:dyDescent="0.25">
      <c r="A27" t="s">
        <v>9970</v>
      </c>
      <c r="D27" t="s">
        <v>13167</v>
      </c>
      <c r="E27" t="s">
        <v>13168</v>
      </c>
      <c r="F27" t="s">
        <v>15382</v>
      </c>
      <c r="G27" s="59">
        <v>150513000</v>
      </c>
      <c r="H27" s="122">
        <v>30.46</v>
      </c>
      <c r="I27" s="97" t="b">
        <f>NOT(ISERROR(_xlfn.XLOOKUP(tblStocks2022[[#This Row],[Ticker]],tblTickers[Ticker],tblTickers[Ticker],NA(),0,1)))</f>
        <v>0</v>
      </c>
      <c r="K27" t="s">
        <v>6010</v>
      </c>
      <c r="L27" s="122">
        <v>5.71</v>
      </c>
      <c r="O27" t="s">
        <v>4148</v>
      </c>
      <c r="P27" s="122">
        <v>0.2</v>
      </c>
    </row>
    <row r="28" spans="1:16" x14ac:dyDescent="0.25">
      <c r="A28" t="s">
        <v>11507</v>
      </c>
      <c r="D28" t="s">
        <v>981</v>
      </c>
      <c r="E28" t="s">
        <v>982</v>
      </c>
      <c r="F28" t="s">
        <v>15375</v>
      </c>
      <c r="G28" s="59">
        <v>1768481000</v>
      </c>
      <c r="H28" s="122">
        <v>161.61000000000001</v>
      </c>
      <c r="I28" s="97" t="b">
        <f>NOT(ISERROR(_xlfn.XLOOKUP(tblStocks2022[[#This Row],[Ticker]],tblTickers[Ticker],tblTickers[Ticker],NA(),0,1)))</f>
        <v>1</v>
      </c>
      <c r="K28" t="s">
        <v>12902</v>
      </c>
      <c r="L28" s="122">
        <v>5.01</v>
      </c>
      <c r="O28" t="s">
        <v>14052</v>
      </c>
      <c r="P28" s="122">
        <v>0.3</v>
      </c>
    </row>
    <row r="29" spans="1:16" x14ac:dyDescent="0.25">
      <c r="A29" t="s">
        <v>1391</v>
      </c>
      <c r="D29" t="s">
        <v>11863</v>
      </c>
      <c r="E29" t="s">
        <v>11864</v>
      </c>
      <c r="F29" t="s">
        <v>15378</v>
      </c>
      <c r="G29" s="59">
        <v>205669000</v>
      </c>
      <c r="H29" s="122">
        <v>165.71</v>
      </c>
      <c r="I29" s="97" t="b">
        <f>NOT(ISERROR(_xlfn.XLOOKUP(tblStocks2022[[#This Row],[Ticker]],tblTickers[Ticker],tblTickers[Ticker],NA(),0,1)))</f>
        <v>1</v>
      </c>
      <c r="K29" t="s">
        <v>5025</v>
      </c>
      <c r="L29" s="122">
        <v>28.36</v>
      </c>
      <c r="O29" t="s">
        <v>3918</v>
      </c>
      <c r="P29" s="122">
        <v>0.52</v>
      </c>
    </row>
    <row r="30" spans="1:16" x14ac:dyDescent="0.25">
      <c r="A30" t="s">
        <v>1691</v>
      </c>
      <c r="D30" t="s">
        <v>11719</v>
      </c>
      <c r="E30" t="s">
        <v>11720</v>
      </c>
      <c r="F30" t="s">
        <v>15372</v>
      </c>
      <c r="G30" s="59">
        <v>69369000</v>
      </c>
      <c r="H30" s="122">
        <v>47.14</v>
      </c>
      <c r="I30" s="97" t="b">
        <f>NOT(ISERROR(_xlfn.XLOOKUP(tblStocks2022[[#This Row],[Ticker]],tblTickers[Ticker],tblTickers[Ticker],NA(),0,1)))</f>
        <v>0</v>
      </c>
      <c r="K30" t="s">
        <v>12376</v>
      </c>
      <c r="L30" s="122">
        <v>2.8</v>
      </c>
      <c r="O30" t="s">
        <v>5240</v>
      </c>
      <c r="P30" s="122">
        <v>0.48</v>
      </c>
    </row>
    <row r="31" spans="1:16" x14ac:dyDescent="0.25">
      <c r="A31" t="s">
        <v>4587</v>
      </c>
      <c r="D31" t="s">
        <v>6010</v>
      </c>
      <c r="E31" t="s">
        <v>6011</v>
      </c>
      <c r="F31" t="s">
        <v>96</v>
      </c>
      <c r="G31" s="59">
        <v>286852000</v>
      </c>
      <c r="H31" s="122">
        <v>10.130000000000001</v>
      </c>
      <c r="I31" s="97" t="b">
        <f>NOT(ISERROR(_xlfn.XLOOKUP(tblStocks2022[[#This Row],[Ticker]],tblTickers[Ticker],tblTickers[Ticker],NA(),0,1)))</f>
        <v>0</v>
      </c>
      <c r="K31" t="s">
        <v>13322</v>
      </c>
      <c r="L31" s="122">
        <v>224.97</v>
      </c>
      <c r="O31" t="s">
        <v>14643</v>
      </c>
      <c r="P31" s="122">
        <v>0.72</v>
      </c>
    </row>
    <row r="32" spans="1:16" x14ac:dyDescent="0.25">
      <c r="A32" t="s">
        <v>10539</v>
      </c>
      <c r="D32" t="s">
        <v>5741</v>
      </c>
      <c r="E32" t="s">
        <v>5742</v>
      </c>
      <c r="F32" t="s">
        <v>15382</v>
      </c>
      <c r="G32" s="59">
        <v>213886000</v>
      </c>
      <c r="H32" s="122">
        <v>15.56</v>
      </c>
      <c r="I32" s="97" t="b">
        <f>NOT(ISERROR(_xlfn.XLOOKUP(tblStocks2022[[#This Row],[Ticker]],tblTickers[Ticker],tblTickers[Ticker],NA(),0,1)))</f>
        <v>0</v>
      </c>
      <c r="K32" t="s">
        <v>12392</v>
      </c>
      <c r="L32" s="122">
        <v>1.7</v>
      </c>
      <c r="O32" t="s">
        <v>13231</v>
      </c>
      <c r="P32" s="122">
        <v>4.6500000000000004</v>
      </c>
    </row>
    <row r="33" spans="1:16" x14ac:dyDescent="0.25">
      <c r="A33" t="s">
        <v>12378</v>
      </c>
      <c r="D33" t="s">
        <v>12902</v>
      </c>
      <c r="E33" t="s">
        <v>12903</v>
      </c>
      <c r="F33" t="s">
        <v>15371</v>
      </c>
      <c r="G33" s="59">
        <v>17720000</v>
      </c>
      <c r="H33" s="122">
        <v>3.08</v>
      </c>
      <c r="I33" s="97" t="b">
        <f>NOT(ISERROR(_xlfn.XLOOKUP(tblStocks2022[[#This Row],[Ticker]],tblTickers[Ticker],tblTickers[Ticker],NA(),0,1)))</f>
        <v>0</v>
      </c>
      <c r="K33" t="s">
        <v>10253</v>
      </c>
      <c r="L33" s="122">
        <v>44.83</v>
      </c>
      <c r="O33" t="s">
        <v>410</v>
      </c>
      <c r="P33" s="122">
        <v>1.1399999999999999</v>
      </c>
    </row>
    <row r="34" spans="1:16" x14ac:dyDescent="0.25">
      <c r="A34" t="s">
        <v>1183</v>
      </c>
      <c r="D34" t="s">
        <v>5025</v>
      </c>
      <c r="E34" t="s">
        <v>5026</v>
      </c>
      <c r="F34" t="s">
        <v>2235</v>
      </c>
      <c r="G34" s="59">
        <v>3125000</v>
      </c>
      <c r="H34" s="122">
        <v>27.83</v>
      </c>
      <c r="I34" s="97" t="b">
        <f>NOT(ISERROR(_xlfn.XLOOKUP(tblStocks2022[[#This Row],[Ticker]],tblTickers[Ticker],tblTickers[Ticker],NA(),0,1)))</f>
        <v>0</v>
      </c>
      <c r="K34" t="s">
        <v>5946</v>
      </c>
      <c r="L34" s="122">
        <v>136.13999999999999</v>
      </c>
      <c r="O34" t="s">
        <v>433</v>
      </c>
      <c r="P34" s="122">
        <v>1.2</v>
      </c>
    </row>
    <row r="35" spans="1:16" x14ac:dyDescent="0.25">
      <c r="A35" t="s">
        <v>14079</v>
      </c>
      <c r="D35" t="s">
        <v>12376</v>
      </c>
      <c r="E35" t="s">
        <v>12377</v>
      </c>
      <c r="F35" t="s">
        <v>15382</v>
      </c>
      <c r="G35" s="59">
        <v>1237191000</v>
      </c>
      <c r="H35" s="122">
        <v>2.72</v>
      </c>
      <c r="I35" s="97" t="b">
        <f>NOT(ISERROR(_xlfn.XLOOKUP(tblStocks2022[[#This Row],[Ticker]],tblTickers[Ticker],tblTickers[Ticker],NA(),0,1)))</f>
        <v>0</v>
      </c>
      <c r="K35" t="s">
        <v>7502</v>
      </c>
      <c r="L35" s="122">
        <v>3.84</v>
      </c>
      <c r="O35" t="s">
        <v>7037</v>
      </c>
      <c r="P35" s="122">
        <v>0.5</v>
      </c>
    </row>
    <row r="36" spans="1:16" x14ac:dyDescent="0.25">
      <c r="A36" t="s">
        <v>12592</v>
      </c>
      <c r="D36" t="s">
        <v>13322</v>
      </c>
      <c r="E36" t="s">
        <v>13323</v>
      </c>
      <c r="F36" t="s">
        <v>15372</v>
      </c>
      <c r="G36" s="59">
        <v>22133000</v>
      </c>
      <c r="H36" s="122">
        <v>179.25</v>
      </c>
      <c r="I36" s="97" t="b">
        <f>NOT(ISERROR(_xlfn.XLOOKUP(tblStocks2022[[#This Row],[Ticker]],tblTickers[Ticker],tblTickers[Ticker],NA(),0,1)))</f>
        <v>0</v>
      </c>
      <c r="K36" t="s">
        <v>13713</v>
      </c>
      <c r="L36" s="122">
        <v>15.18</v>
      </c>
      <c r="O36" t="s">
        <v>7805</v>
      </c>
      <c r="P36" s="122">
        <v>1.33</v>
      </c>
    </row>
    <row r="37" spans="1:16" x14ac:dyDescent="0.25">
      <c r="A37" t="s">
        <v>12318</v>
      </c>
      <c r="D37" t="s">
        <v>6289</v>
      </c>
      <c r="E37" t="s">
        <v>6290</v>
      </c>
      <c r="F37" t="s">
        <v>15382</v>
      </c>
      <c r="G37" s="59">
        <v>15566000</v>
      </c>
      <c r="H37" s="122">
        <v>10.09</v>
      </c>
      <c r="I37" s="97" t="b">
        <f>NOT(ISERROR(_xlfn.XLOOKUP(tblStocks2022[[#This Row],[Ticker]],tblTickers[Ticker],tblTickers[Ticker],NA(),0,1)))</f>
        <v>0</v>
      </c>
      <c r="K37" t="s">
        <v>7404</v>
      </c>
      <c r="L37" s="122">
        <v>4.2</v>
      </c>
      <c r="O37" t="s">
        <v>5726</v>
      </c>
      <c r="P37" s="122">
        <v>0.4</v>
      </c>
    </row>
    <row r="38" spans="1:16" x14ac:dyDescent="0.25">
      <c r="A38" t="s">
        <v>1701</v>
      </c>
      <c r="D38" t="s">
        <v>12392</v>
      </c>
      <c r="E38" t="s">
        <v>12393</v>
      </c>
      <c r="F38" t="s">
        <v>15367</v>
      </c>
      <c r="G38" s="59">
        <v>14410000</v>
      </c>
      <c r="H38" s="122">
        <v>2.37</v>
      </c>
      <c r="I38" s="97" t="b">
        <f>NOT(ISERROR(_xlfn.XLOOKUP(tblStocks2022[[#This Row],[Ticker]],tblTickers[Ticker],tblTickers[Ticker],NA(),0,1)))</f>
        <v>0</v>
      </c>
      <c r="K38" t="s">
        <v>6244</v>
      </c>
      <c r="L38" s="122">
        <v>110.07</v>
      </c>
      <c r="O38" t="s">
        <v>10505</v>
      </c>
      <c r="P38" s="122">
        <v>0.56000000000000005</v>
      </c>
    </row>
    <row r="39" spans="1:16" x14ac:dyDescent="0.25">
      <c r="A39" t="s">
        <v>12124</v>
      </c>
      <c r="D39" t="s">
        <v>10253</v>
      </c>
      <c r="E39" t="s">
        <v>10254</v>
      </c>
      <c r="F39" t="s">
        <v>15371</v>
      </c>
      <c r="G39" s="59">
        <v>65601000</v>
      </c>
      <c r="H39" s="122">
        <v>44.42</v>
      </c>
      <c r="I39" s="97" t="b">
        <f>NOT(ISERROR(_xlfn.XLOOKUP(tblStocks2022[[#This Row],[Ticker]],tblTickers[Ticker],tblTickers[Ticker],NA(),0,1)))</f>
        <v>0</v>
      </c>
      <c r="K39" t="s">
        <v>382</v>
      </c>
      <c r="L39" s="122">
        <v>2.5</v>
      </c>
      <c r="O39" t="s">
        <v>5687</v>
      </c>
      <c r="P39" s="122">
        <v>0.3</v>
      </c>
    </row>
    <row r="40" spans="1:16" x14ac:dyDescent="0.25">
      <c r="A40" t="s">
        <v>10555</v>
      </c>
      <c r="D40" t="s">
        <v>5946</v>
      </c>
      <c r="E40" t="s">
        <v>5947</v>
      </c>
      <c r="F40" t="s">
        <v>15368</v>
      </c>
      <c r="G40" s="59">
        <v>408000000</v>
      </c>
      <c r="H40" s="122">
        <v>85.5</v>
      </c>
      <c r="I40" s="97" t="b">
        <f>NOT(ISERROR(_xlfn.XLOOKUP(tblStocks2022[[#This Row],[Ticker]],tblTickers[Ticker],tblTickers[Ticker],NA(),0,1)))</f>
        <v>0</v>
      </c>
      <c r="K40" t="s">
        <v>7692</v>
      </c>
      <c r="L40" s="122">
        <v>1.1599999999999999</v>
      </c>
      <c r="O40" t="s">
        <v>2132</v>
      </c>
      <c r="P40" s="122">
        <v>0.95</v>
      </c>
    </row>
    <row r="41" spans="1:16" x14ac:dyDescent="0.25">
      <c r="A41" t="s">
        <v>10648</v>
      </c>
      <c r="D41" t="s">
        <v>7502</v>
      </c>
      <c r="E41" t="s">
        <v>7503</v>
      </c>
      <c r="F41" t="s">
        <v>15370</v>
      </c>
      <c r="G41" s="59">
        <v>41025000</v>
      </c>
      <c r="H41" s="122">
        <v>5.4</v>
      </c>
      <c r="I41" s="97" t="b">
        <f>NOT(ISERROR(_xlfn.XLOOKUP(tblStocks2022[[#This Row],[Ticker]],tblTickers[Ticker],tblTickers[Ticker],NA(),0,1)))</f>
        <v>0</v>
      </c>
      <c r="K41" t="s">
        <v>2424</v>
      </c>
      <c r="L41" s="122">
        <v>35.71</v>
      </c>
      <c r="O41" t="s">
        <v>14906</v>
      </c>
      <c r="P41" s="122">
        <v>1.92</v>
      </c>
    </row>
    <row r="42" spans="1:16" x14ac:dyDescent="0.25">
      <c r="A42" t="s">
        <v>10116</v>
      </c>
      <c r="D42" t="s">
        <v>13713</v>
      </c>
      <c r="E42" t="s">
        <v>13714</v>
      </c>
      <c r="F42" t="s">
        <v>15371</v>
      </c>
      <c r="G42" s="59">
        <v>171524000</v>
      </c>
      <c r="H42" s="122">
        <v>13.19</v>
      </c>
      <c r="I42" s="97" t="b">
        <f>NOT(ISERROR(_xlfn.XLOOKUP(tblStocks2022[[#This Row],[Ticker]],tblTickers[Ticker],tblTickers[Ticker],NA(),0,1)))</f>
        <v>0</v>
      </c>
      <c r="K42" t="s">
        <v>4148</v>
      </c>
      <c r="L42" s="122">
        <v>82.64</v>
      </c>
      <c r="O42" t="s">
        <v>643</v>
      </c>
      <c r="P42" s="122">
        <v>2.42</v>
      </c>
    </row>
    <row r="43" spans="1:16" x14ac:dyDescent="0.25">
      <c r="A43" t="s">
        <v>9956</v>
      </c>
      <c r="D43" t="s">
        <v>7404</v>
      </c>
      <c r="E43" t="s">
        <v>7405</v>
      </c>
      <c r="F43" t="s">
        <v>15369</v>
      </c>
      <c r="G43" s="59">
        <v>92411000</v>
      </c>
      <c r="H43" s="122">
        <v>2.1</v>
      </c>
      <c r="I43" s="97" t="b">
        <f>NOT(ISERROR(_xlfn.XLOOKUP(tblStocks2022[[#This Row],[Ticker]],tblTickers[Ticker],tblTickers[Ticker],NA(),0,1)))</f>
        <v>0</v>
      </c>
      <c r="K43" t="s">
        <v>9035</v>
      </c>
      <c r="L43" s="122">
        <v>10.98</v>
      </c>
      <c r="O43" t="s">
        <v>14907</v>
      </c>
      <c r="P43" s="122">
        <v>1.51</v>
      </c>
    </row>
    <row r="44" spans="1:16" x14ac:dyDescent="0.25">
      <c r="A44" t="s">
        <v>12316</v>
      </c>
      <c r="D44" t="s">
        <v>5743</v>
      </c>
      <c r="E44" t="s">
        <v>5744</v>
      </c>
      <c r="F44" t="s">
        <v>96</v>
      </c>
      <c r="G44" s="59">
        <v>52738000</v>
      </c>
      <c r="H44" s="122">
        <v>10.44</v>
      </c>
      <c r="I44" s="97" t="b">
        <f>NOT(ISERROR(_xlfn.XLOOKUP(tblStocks2022[[#This Row],[Ticker]],tblTickers[Ticker],tblTickers[Ticker],NA(),0,1)))</f>
        <v>0</v>
      </c>
      <c r="K44" t="s">
        <v>9467</v>
      </c>
      <c r="L44" s="122">
        <v>11.06</v>
      </c>
      <c r="O44" t="s">
        <v>11711</v>
      </c>
      <c r="P44" s="122">
        <v>2.92</v>
      </c>
    </row>
    <row r="45" spans="1:16" x14ac:dyDescent="0.25">
      <c r="A45" t="s">
        <v>12314</v>
      </c>
      <c r="D45" t="s">
        <v>6244</v>
      </c>
      <c r="E45" t="s">
        <v>6245</v>
      </c>
      <c r="F45" t="s">
        <v>15375</v>
      </c>
      <c r="G45" s="59">
        <v>1743574000</v>
      </c>
      <c r="H45" s="122">
        <v>109.79</v>
      </c>
      <c r="I45" s="97" t="b">
        <f>NOT(ISERROR(_xlfn.XLOOKUP(tblStocks2022[[#This Row],[Ticker]],tblTickers[Ticker],tblTickers[Ticker],NA(),0,1)))</f>
        <v>1</v>
      </c>
      <c r="K45" t="s">
        <v>13743</v>
      </c>
      <c r="L45" s="122">
        <v>31.31</v>
      </c>
      <c r="O45" t="s">
        <v>13617</v>
      </c>
      <c r="P45" s="122">
        <v>0.2</v>
      </c>
    </row>
    <row r="46" spans="1:16" x14ac:dyDescent="0.25">
      <c r="A46" t="s">
        <v>10022</v>
      </c>
      <c r="D46" t="s">
        <v>382</v>
      </c>
      <c r="E46" t="s">
        <v>383</v>
      </c>
      <c r="F46" t="s">
        <v>15378</v>
      </c>
      <c r="G46" s="59">
        <v>157455000</v>
      </c>
      <c r="H46" s="122">
        <v>2.33</v>
      </c>
      <c r="I46" s="97" t="b">
        <f>NOT(ISERROR(_xlfn.XLOOKUP(tblStocks2022[[#This Row],[Ticker]],tblTickers[Ticker],tblTickers[Ticker],NA(),0,1)))</f>
        <v>0</v>
      </c>
      <c r="K46" t="s">
        <v>6820</v>
      </c>
      <c r="L46" s="122">
        <v>10.59</v>
      </c>
      <c r="O46" t="s">
        <v>5469</v>
      </c>
      <c r="P46" s="122">
        <v>0.25</v>
      </c>
    </row>
    <row r="47" spans="1:16" x14ac:dyDescent="0.25">
      <c r="A47" t="s">
        <v>11705</v>
      </c>
      <c r="D47" t="s">
        <v>7692</v>
      </c>
      <c r="E47" t="s">
        <v>7693</v>
      </c>
      <c r="F47" t="s">
        <v>15368</v>
      </c>
      <c r="G47" s="59">
        <v>32857000</v>
      </c>
      <c r="H47" s="122">
        <v>6.25</v>
      </c>
      <c r="I47" s="97" t="b">
        <f>NOT(ISERROR(_xlfn.XLOOKUP(tblStocks2022[[#This Row],[Ticker]],tblTickers[Ticker],tblTickers[Ticker],NA(),0,1)))</f>
        <v>0</v>
      </c>
      <c r="K47" t="s">
        <v>9037</v>
      </c>
      <c r="L47" s="122">
        <v>10.3</v>
      </c>
      <c r="O47" t="s">
        <v>10529</v>
      </c>
      <c r="P47" s="122">
        <v>3.44</v>
      </c>
    </row>
    <row r="48" spans="1:16" x14ac:dyDescent="0.25">
      <c r="A48" t="s">
        <v>10192</v>
      </c>
      <c r="D48" t="s">
        <v>2424</v>
      </c>
      <c r="E48" t="s">
        <v>2425</v>
      </c>
      <c r="F48" t="s">
        <v>15381</v>
      </c>
      <c r="G48" s="59">
        <v>3039000</v>
      </c>
      <c r="H48" s="122">
        <v>41.99</v>
      </c>
      <c r="I48" s="97" t="b">
        <f>NOT(ISERROR(_xlfn.XLOOKUP(tblStocks2022[[#This Row],[Ticker]],tblTickers[Ticker],tblTickers[Ticker],NA(),0,1)))</f>
        <v>0</v>
      </c>
      <c r="K48" t="s">
        <v>4158</v>
      </c>
      <c r="L48" s="122">
        <v>0.48</v>
      </c>
      <c r="O48" t="s">
        <v>6476</v>
      </c>
      <c r="P48" s="122">
        <v>0.64</v>
      </c>
    </row>
    <row r="49" spans="1:16" x14ac:dyDescent="0.25">
      <c r="A49" t="s">
        <v>14932</v>
      </c>
      <c r="D49" t="s">
        <v>4148</v>
      </c>
      <c r="E49" t="s">
        <v>4149</v>
      </c>
      <c r="F49" t="s">
        <v>14201</v>
      </c>
      <c r="G49" s="59">
        <v>48354000</v>
      </c>
      <c r="H49" s="122">
        <v>54.34</v>
      </c>
      <c r="I49" s="97" t="b">
        <f>NOT(ISERROR(_xlfn.XLOOKUP(tblStocks2022[[#This Row],[Ticker]],tblTickers[Ticker],tblTickers[Ticker],NA(),0,1)))</f>
        <v>0</v>
      </c>
      <c r="K49" t="s">
        <v>7061</v>
      </c>
      <c r="L49" s="122">
        <v>11.85</v>
      </c>
      <c r="O49" t="s">
        <v>60</v>
      </c>
      <c r="P49" s="122">
        <v>1.8</v>
      </c>
    </row>
    <row r="50" spans="1:16" x14ac:dyDescent="0.25">
      <c r="A50" t="s">
        <v>10475</v>
      </c>
      <c r="D50" t="s">
        <v>9035</v>
      </c>
      <c r="E50" t="s">
        <v>9036</v>
      </c>
      <c r="F50" t="s">
        <v>15382</v>
      </c>
      <c r="G50" s="59">
        <v>30000000</v>
      </c>
      <c r="H50" s="122">
        <v>10.19</v>
      </c>
      <c r="I50" s="97" t="b">
        <f>NOT(ISERROR(_xlfn.XLOOKUP(tblStocks2022[[#This Row],[Ticker]],tblTickers[Ticker],tblTickers[Ticker],NA(),0,1)))</f>
        <v>0</v>
      </c>
      <c r="K50" t="s">
        <v>5325</v>
      </c>
      <c r="L50" s="122">
        <v>12.01</v>
      </c>
      <c r="O50" t="s">
        <v>3620</v>
      </c>
      <c r="P50" s="122">
        <v>0.3</v>
      </c>
    </row>
    <row r="51" spans="1:16" x14ac:dyDescent="0.25">
      <c r="A51" t="s">
        <v>11055</v>
      </c>
      <c r="D51" t="s">
        <v>9467</v>
      </c>
      <c r="E51" t="s">
        <v>9468</v>
      </c>
      <c r="F51" t="s">
        <v>15382</v>
      </c>
      <c r="G51" s="59">
        <v>8625000</v>
      </c>
      <c r="H51" s="122">
        <v>10.220000000000001</v>
      </c>
      <c r="I51" s="97" t="b">
        <f>NOT(ISERROR(_xlfn.XLOOKUP(tblStocks2022[[#This Row],[Ticker]],tblTickers[Ticker],tblTickers[Ticker],NA(),0,1)))</f>
        <v>0</v>
      </c>
      <c r="K51" t="s">
        <v>14052</v>
      </c>
      <c r="L51" s="122">
        <v>6.08</v>
      </c>
      <c r="O51" t="s">
        <v>10194</v>
      </c>
      <c r="P51" s="122">
        <v>5.15</v>
      </c>
    </row>
    <row r="52" spans="1:16" x14ac:dyDescent="0.25">
      <c r="A52" t="s">
        <v>10487</v>
      </c>
      <c r="D52" t="s">
        <v>13743</v>
      </c>
      <c r="E52" t="s">
        <v>13744</v>
      </c>
      <c r="F52" t="s">
        <v>15368</v>
      </c>
      <c r="G52" s="59">
        <v>162065000</v>
      </c>
      <c r="H52" s="122">
        <v>15.92</v>
      </c>
      <c r="I52" s="97" t="b">
        <f>NOT(ISERROR(_xlfn.XLOOKUP(tblStocks2022[[#This Row],[Ticker]],tblTickers[Ticker],tblTickers[Ticker],NA(),0,1)))</f>
        <v>0</v>
      </c>
      <c r="K52" t="s">
        <v>9259</v>
      </c>
      <c r="L52" s="122">
        <v>8.48</v>
      </c>
      <c r="O52" t="s">
        <v>9764</v>
      </c>
      <c r="P52" s="122">
        <v>0.06</v>
      </c>
    </row>
    <row r="53" spans="1:16" x14ac:dyDescent="0.25">
      <c r="A53" t="s">
        <v>10437</v>
      </c>
      <c r="D53" t="s">
        <v>6820</v>
      </c>
      <c r="E53" t="s">
        <v>6821</v>
      </c>
      <c r="F53" t="s">
        <v>15382</v>
      </c>
      <c r="G53" s="59">
        <v>34500000</v>
      </c>
      <c r="H53" s="122">
        <v>10.02</v>
      </c>
      <c r="I53" s="97" t="b">
        <f>NOT(ISERROR(_xlfn.XLOOKUP(tblStocks2022[[#This Row],[Ticker]],tblTickers[Ticker],tblTickers[Ticker],NA(),0,1)))</f>
        <v>0</v>
      </c>
      <c r="K53" t="s">
        <v>3166</v>
      </c>
      <c r="L53" s="122">
        <v>10.27</v>
      </c>
      <c r="O53" t="s">
        <v>3454</v>
      </c>
      <c r="P53" s="122">
        <v>0.14000000000000001</v>
      </c>
    </row>
    <row r="54" spans="1:16" x14ac:dyDescent="0.25">
      <c r="A54" t="s">
        <v>9940</v>
      </c>
      <c r="D54" t="s">
        <v>8453</v>
      </c>
      <c r="E54" t="s">
        <v>8454</v>
      </c>
      <c r="F54" t="s">
        <v>15382</v>
      </c>
      <c r="G54" s="59">
        <v>24060000</v>
      </c>
      <c r="H54" s="122">
        <v>10.63</v>
      </c>
      <c r="I54" s="97" t="b">
        <f>NOT(ISERROR(_xlfn.XLOOKUP(tblStocks2022[[#This Row],[Ticker]],tblTickers[Ticker],tblTickers[Ticker],NA(),0,1)))</f>
        <v>0</v>
      </c>
      <c r="K54" t="s">
        <v>3918</v>
      </c>
      <c r="L54" s="122">
        <v>35.9</v>
      </c>
      <c r="O54" t="s">
        <v>11755</v>
      </c>
      <c r="P54" s="122">
        <v>0.27</v>
      </c>
    </row>
    <row r="55" spans="1:16" x14ac:dyDescent="0.25">
      <c r="A55" t="s">
        <v>10610</v>
      </c>
      <c r="D55" t="s">
        <v>9037</v>
      </c>
      <c r="E55" t="s">
        <v>9038</v>
      </c>
      <c r="F55" t="s">
        <v>15382</v>
      </c>
      <c r="G55" s="59">
        <v>9099000</v>
      </c>
      <c r="H55" s="122">
        <v>10.029999999999999</v>
      </c>
      <c r="I55" s="97" t="b">
        <f>NOT(ISERROR(_xlfn.XLOOKUP(tblStocks2022[[#This Row],[Ticker]],tblTickers[Ticker],tblTickers[Ticker],NA(),0,1)))</f>
        <v>0</v>
      </c>
      <c r="K55" t="s">
        <v>3497</v>
      </c>
      <c r="L55" s="122">
        <v>1.89</v>
      </c>
      <c r="O55" t="s">
        <v>8</v>
      </c>
      <c r="P55" s="122">
        <v>1.3</v>
      </c>
    </row>
    <row r="56" spans="1:16" x14ac:dyDescent="0.25">
      <c r="A56" t="s">
        <v>12546</v>
      </c>
      <c r="D56" t="s">
        <v>4158</v>
      </c>
      <c r="E56" t="s">
        <v>4159</v>
      </c>
      <c r="F56" t="s">
        <v>10860</v>
      </c>
      <c r="G56" s="59">
        <v>340987000</v>
      </c>
      <c r="H56" s="122">
        <v>0.92</v>
      </c>
      <c r="I56" s="97" t="b">
        <f>NOT(ISERROR(_xlfn.XLOOKUP(tblStocks2022[[#This Row],[Ticker]],tblTickers[Ticker],tblTickers[Ticker],NA(),0,1)))</f>
        <v>0</v>
      </c>
      <c r="K56" t="s">
        <v>11943</v>
      </c>
      <c r="L56" s="122">
        <v>74.27</v>
      </c>
      <c r="O56" t="s">
        <v>10547</v>
      </c>
      <c r="P56" s="122">
        <v>0.96</v>
      </c>
    </row>
    <row r="57" spans="1:16" x14ac:dyDescent="0.25">
      <c r="A57" t="s">
        <v>10122</v>
      </c>
      <c r="D57" t="s">
        <v>7061</v>
      </c>
      <c r="E57" t="s">
        <v>7062</v>
      </c>
      <c r="F57" t="s">
        <v>15382</v>
      </c>
      <c r="G57" s="59">
        <v>6054000</v>
      </c>
      <c r="H57" s="122">
        <v>10.62</v>
      </c>
      <c r="I57" s="97" t="b">
        <f>NOT(ISERROR(_xlfn.XLOOKUP(tblStocks2022[[#This Row],[Ticker]],tblTickers[Ticker],tblTickers[Ticker],NA(),0,1)))</f>
        <v>0</v>
      </c>
      <c r="K57" t="s">
        <v>670</v>
      </c>
      <c r="L57" s="122">
        <v>77.760000000000005</v>
      </c>
      <c r="O57" t="s">
        <v>9882</v>
      </c>
      <c r="P57" s="122">
        <v>2.52</v>
      </c>
    </row>
    <row r="58" spans="1:16" x14ac:dyDescent="0.25">
      <c r="A58" t="s">
        <v>10092</v>
      </c>
      <c r="D58" t="s">
        <v>5325</v>
      </c>
      <c r="E58" t="s">
        <v>5326</v>
      </c>
      <c r="F58" t="s">
        <v>15378</v>
      </c>
      <c r="G58" s="59">
        <v>72787000</v>
      </c>
      <c r="H58" s="122">
        <v>7.79</v>
      </c>
      <c r="I58" s="97" t="b">
        <f>NOT(ISERROR(_xlfn.XLOOKUP(tblStocks2022[[#This Row],[Ticker]],tblTickers[Ticker],tblTickers[Ticker],NA(),0,1)))</f>
        <v>0</v>
      </c>
      <c r="K58" t="s">
        <v>6545</v>
      </c>
      <c r="L58" s="122">
        <v>0.89</v>
      </c>
      <c r="O58" t="s">
        <v>10944</v>
      </c>
      <c r="P58" s="122">
        <v>0.39</v>
      </c>
    </row>
    <row r="59" spans="1:16" x14ac:dyDescent="0.25">
      <c r="A59" t="s">
        <v>10293</v>
      </c>
      <c r="D59" t="s">
        <v>14052</v>
      </c>
      <c r="E59" t="s">
        <v>14053</v>
      </c>
      <c r="F59" t="s">
        <v>15375</v>
      </c>
      <c r="G59" s="59">
        <v>94261000</v>
      </c>
      <c r="H59" s="122">
        <v>5.59</v>
      </c>
      <c r="I59" s="97" t="b">
        <f>NOT(ISERROR(_xlfn.XLOOKUP(tblStocks2022[[#This Row],[Ticker]],tblTickers[Ticker],tblTickers[Ticker],NA(),0,1)))</f>
        <v>0</v>
      </c>
      <c r="K59" t="s">
        <v>5964</v>
      </c>
      <c r="L59" s="122">
        <v>6.14</v>
      </c>
      <c r="O59" t="s">
        <v>12358</v>
      </c>
      <c r="P59" s="122">
        <v>0.28000000000000003</v>
      </c>
    </row>
    <row r="60" spans="1:16" x14ac:dyDescent="0.25">
      <c r="A60" t="s">
        <v>12707</v>
      </c>
      <c r="D60" t="s">
        <v>9259</v>
      </c>
      <c r="E60" t="s">
        <v>9260</v>
      </c>
      <c r="F60" t="s">
        <v>14201</v>
      </c>
      <c r="G60" s="59">
        <v>54000000</v>
      </c>
      <c r="H60" s="122">
        <v>25.2</v>
      </c>
      <c r="I60" s="97" t="b">
        <f>NOT(ISERROR(_xlfn.XLOOKUP(tblStocks2022[[#This Row],[Ticker]],tblTickers[Ticker],tblTickers[Ticker],NA(),0,1)))</f>
        <v>0</v>
      </c>
      <c r="K60" t="s">
        <v>11966</v>
      </c>
      <c r="L60" s="122">
        <v>4.12</v>
      </c>
      <c r="O60" t="s">
        <v>11970</v>
      </c>
      <c r="P60" s="122">
        <v>0.4</v>
      </c>
    </row>
    <row r="61" spans="1:16" x14ac:dyDescent="0.25">
      <c r="A61" t="s">
        <v>10800</v>
      </c>
      <c r="D61" t="s">
        <v>8507</v>
      </c>
      <c r="E61" t="s">
        <v>8508</v>
      </c>
      <c r="F61" t="s">
        <v>15382</v>
      </c>
      <c r="G61" s="59">
        <v>30000000</v>
      </c>
      <c r="H61" s="122">
        <v>10.32</v>
      </c>
      <c r="I61" s="97" t="b">
        <f>NOT(ISERROR(_xlfn.XLOOKUP(tblStocks2022[[#This Row],[Ticker]],tblTickers[Ticker],tblTickers[Ticker],NA(),0,1)))</f>
        <v>0</v>
      </c>
      <c r="K61" t="s">
        <v>5240</v>
      </c>
      <c r="L61" s="122">
        <v>23</v>
      </c>
      <c r="O61" t="s">
        <v>11357</v>
      </c>
      <c r="P61" s="122">
        <v>1.6</v>
      </c>
    </row>
    <row r="62" spans="1:16" x14ac:dyDescent="0.25">
      <c r="A62" t="s">
        <v>14588</v>
      </c>
      <c r="D62" t="s">
        <v>3166</v>
      </c>
      <c r="E62" t="s">
        <v>3167</v>
      </c>
      <c r="F62" t="s">
        <v>15375</v>
      </c>
      <c r="G62" s="59">
        <v>87467000</v>
      </c>
      <c r="H62" s="122">
        <v>7.7</v>
      </c>
      <c r="I62" s="97" t="b">
        <f>NOT(ISERROR(_xlfn.XLOOKUP(tblStocks2022[[#This Row],[Ticker]],tblTickers[Ticker],tblTickers[Ticker],NA(),0,1)))</f>
        <v>0</v>
      </c>
      <c r="K62" t="s">
        <v>2709</v>
      </c>
      <c r="L62" s="122">
        <v>5</v>
      </c>
      <c r="O62" t="s">
        <v>11715</v>
      </c>
      <c r="P62" s="122">
        <v>0.3</v>
      </c>
    </row>
    <row r="63" spans="1:16" x14ac:dyDescent="0.25">
      <c r="A63" t="s">
        <v>10594</v>
      </c>
      <c r="D63" t="s">
        <v>14388</v>
      </c>
      <c r="E63" t="s">
        <v>14389</v>
      </c>
      <c r="F63" t="s">
        <v>14252</v>
      </c>
      <c r="G63" s="59">
        <v>19624000</v>
      </c>
      <c r="H63" s="122">
        <v>2.5099999999999998</v>
      </c>
      <c r="I63" s="97" t="b">
        <f>NOT(ISERROR(_xlfn.XLOOKUP(tblStocks2022[[#This Row],[Ticker]],tblTickers[Ticker],tblTickers[Ticker],NA(),0,1)))</f>
        <v>0</v>
      </c>
      <c r="K63" t="s">
        <v>11847</v>
      </c>
      <c r="L63" s="122">
        <v>30.6</v>
      </c>
      <c r="O63" t="s">
        <v>9860</v>
      </c>
      <c r="P63" s="122">
        <v>3.37</v>
      </c>
    </row>
    <row r="64" spans="1:16" x14ac:dyDescent="0.25">
      <c r="A64" t="s">
        <v>11245</v>
      </c>
      <c r="D64" t="s">
        <v>3918</v>
      </c>
      <c r="E64" t="s">
        <v>247</v>
      </c>
      <c r="F64" t="s">
        <v>15367</v>
      </c>
      <c r="G64" s="59">
        <v>12450000</v>
      </c>
      <c r="H64" s="122">
        <v>45.49</v>
      </c>
      <c r="I64" s="97" t="b">
        <f>NOT(ISERROR(_xlfn.XLOOKUP(tblStocks2022[[#This Row],[Ticker]],tblTickers[Ticker],tblTickers[Ticker],NA(),0,1)))</f>
        <v>0</v>
      </c>
      <c r="K64" t="s">
        <v>13036</v>
      </c>
      <c r="L64" s="122">
        <v>129.69</v>
      </c>
      <c r="O64" t="s">
        <v>11077</v>
      </c>
      <c r="P64" s="122">
        <v>0.66</v>
      </c>
    </row>
    <row r="65" spans="1:16" x14ac:dyDescent="0.25">
      <c r="A65" t="s">
        <v>11539</v>
      </c>
      <c r="D65" t="s">
        <v>3497</v>
      </c>
      <c r="E65" t="s">
        <v>3498</v>
      </c>
      <c r="F65" t="s">
        <v>14252</v>
      </c>
      <c r="G65" s="59">
        <v>42955000</v>
      </c>
      <c r="H65" s="122">
        <v>8.94</v>
      </c>
      <c r="I65" s="97" t="b">
        <f>NOT(ISERROR(_xlfn.XLOOKUP(tblStocks2022[[#This Row],[Ticker]],tblTickers[Ticker],tblTickers[Ticker],NA(),0,1)))</f>
        <v>0</v>
      </c>
      <c r="K65" t="s">
        <v>8884</v>
      </c>
      <c r="L65" s="122">
        <v>55.5</v>
      </c>
      <c r="O65" t="s">
        <v>4972</v>
      </c>
      <c r="P65" s="122">
        <v>0.05</v>
      </c>
    </row>
    <row r="66" spans="1:16" x14ac:dyDescent="0.25">
      <c r="A66" t="s">
        <v>10738</v>
      </c>
      <c r="D66" t="s">
        <v>11943</v>
      </c>
      <c r="E66" t="s">
        <v>11944</v>
      </c>
      <c r="F66" t="s">
        <v>15382</v>
      </c>
      <c r="G66" s="59">
        <v>370346000</v>
      </c>
      <c r="H66" s="122">
        <v>62.78</v>
      </c>
      <c r="I66" s="97" t="b">
        <f>NOT(ISERROR(_xlfn.XLOOKUP(tblStocks2022[[#This Row],[Ticker]],tblTickers[Ticker],tblTickers[Ticker],NA(),0,1)))</f>
        <v>1</v>
      </c>
      <c r="K66" t="s">
        <v>14643</v>
      </c>
      <c r="L66" s="122">
        <v>92.43</v>
      </c>
      <c r="O66" t="s">
        <v>13307</v>
      </c>
      <c r="P66" s="122">
        <v>0.39</v>
      </c>
    </row>
    <row r="67" spans="1:16" x14ac:dyDescent="0.25">
      <c r="A67" t="s">
        <v>10413</v>
      </c>
      <c r="D67" t="s">
        <v>670</v>
      </c>
      <c r="E67" t="s">
        <v>671</v>
      </c>
      <c r="F67" t="s">
        <v>15373</v>
      </c>
      <c r="G67" s="59">
        <v>89914000</v>
      </c>
      <c r="H67" s="122">
        <v>82.32</v>
      </c>
      <c r="I67" s="97" t="b">
        <f>NOT(ISERROR(_xlfn.XLOOKUP(tblStocks2022[[#This Row],[Ticker]],tblTickers[Ticker],tblTickers[Ticker],NA(),0,1)))</f>
        <v>0</v>
      </c>
      <c r="K67" t="s">
        <v>3309</v>
      </c>
      <c r="L67" s="122">
        <v>19.54</v>
      </c>
      <c r="O67" t="s">
        <v>6551</v>
      </c>
      <c r="P67" s="122">
        <v>2</v>
      </c>
    </row>
    <row r="68" spans="1:16" x14ac:dyDescent="0.25">
      <c r="A68" t="s">
        <v>7212</v>
      </c>
      <c r="D68" t="s">
        <v>6545</v>
      </c>
      <c r="E68" t="s">
        <v>6546</v>
      </c>
      <c r="F68" t="s">
        <v>15382</v>
      </c>
      <c r="G68" s="59">
        <v>39314000</v>
      </c>
      <c r="H68" s="122">
        <v>0.9</v>
      </c>
      <c r="I68" s="97" t="b">
        <f>NOT(ISERROR(_xlfn.XLOOKUP(tblStocks2022[[#This Row],[Ticker]],tblTickers[Ticker],tblTickers[Ticker],NA(),0,1)))</f>
        <v>0</v>
      </c>
      <c r="K68" t="s">
        <v>13231</v>
      </c>
      <c r="L68" s="122">
        <v>350.91</v>
      </c>
      <c r="O68" t="s">
        <v>10527</v>
      </c>
      <c r="P68" s="122">
        <v>8.1</v>
      </c>
    </row>
    <row r="69" spans="1:16" x14ac:dyDescent="0.25">
      <c r="A69" t="s">
        <v>5118</v>
      </c>
      <c r="D69" t="s">
        <v>5964</v>
      </c>
      <c r="E69" t="s">
        <v>5965</v>
      </c>
      <c r="F69" t="s">
        <v>15368</v>
      </c>
      <c r="G69" s="59">
        <v>177686000</v>
      </c>
      <c r="H69" s="122">
        <v>1.87</v>
      </c>
      <c r="I69" s="97" t="b">
        <f>NOT(ISERROR(_xlfn.XLOOKUP(tblStocks2022[[#This Row],[Ticker]],tblTickers[Ticker],tblTickers[Ticker],NA(),0,1)))</f>
        <v>0</v>
      </c>
      <c r="K69" t="s">
        <v>410</v>
      </c>
      <c r="L69" s="122">
        <v>44.76</v>
      </c>
      <c r="O69" t="s">
        <v>14981</v>
      </c>
      <c r="P69" s="122">
        <v>0.31</v>
      </c>
    </row>
    <row r="70" spans="1:16" x14ac:dyDescent="0.25">
      <c r="A70" t="s">
        <v>4454</v>
      </c>
      <c r="D70" t="s">
        <v>11966</v>
      </c>
      <c r="E70" t="s">
        <v>11967</v>
      </c>
      <c r="F70" t="s">
        <v>96</v>
      </c>
      <c r="G70" s="59">
        <v>17897000</v>
      </c>
      <c r="H70" s="122">
        <v>2.4500000000000002</v>
      </c>
      <c r="I70" s="97" t="b">
        <f>NOT(ISERROR(_xlfn.XLOOKUP(tblStocks2022[[#This Row],[Ticker]],tblTickers[Ticker],tblTickers[Ticker],NA(),0,1)))</f>
        <v>0</v>
      </c>
      <c r="K70" t="s">
        <v>10174</v>
      </c>
      <c r="L70" s="122">
        <v>9.56</v>
      </c>
      <c r="O70" t="s">
        <v>10447</v>
      </c>
      <c r="P70" s="122">
        <v>1.68</v>
      </c>
    </row>
    <row r="71" spans="1:16" x14ac:dyDescent="0.25">
      <c r="A71" t="s">
        <v>11453</v>
      </c>
      <c r="D71" t="s">
        <v>5240</v>
      </c>
      <c r="E71" t="s">
        <v>5241</v>
      </c>
      <c r="F71" t="s">
        <v>3344</v>
      </c>
      <c r="G71" s="59">
        <v>535066000</v>
      </c>
      <c r="H71" s="122">
        <v>20.74</v>
      </c>
      <c r="I71" s="97" t="b">
        <f>NOT(ISERROR(_xlfn.XLOOKUP(tblStocks2022[[#This Row],[Ticker]],tblTickers[Ticker],tblTickers[Ticker],NA(),0,1)))</f>
        <v>0</v>
      </c>
      <c r="K71" t="s">
        <v>9176</v>
      </c>
      <c r="L71" s="122">
        <v>0.2</v>
      </c>
      <c r="O71" t="s">
        <v>4950</v>
      </c>
      <c r="P71" s="122">
        <v>0.42</v>
      </c>
    </row>
    <row r="72" spans="1:16" x14ac:dyDescent="0.25">
      <c r="A72" t="s">
        <v>12636</v>
      </c>
      <c r="D72" t="s">
        <v>2709</v>
      </c>
      <c r="E72" t="s">
        <v>2710</v>
      </c>
      <c r="F72" t="s">
        <v>15382</v>
      </c>
      <c r="G72" s="59">
        <v>83620000</v>
      </c>
      <c r="H72" s="122">
        <v>2.04</v>
      </c>
      <c r="I72" s="97" t="b">
        <f>NOT(ISERROR(_xlfn.XLOOKUP(tblStocks2022[[#This Row],[Ticker]],tblTickers[Ticker],tblTickers[Ticker],NA(),0,1)))</f>
        <v>0</v>
      </c>
      <c r="K72" t="s">
        <v>14182</v>
      </c>
      <c r="L72" s="122">
        <v>15.09</v>
      </c>
      <c r="O72" t="s">
        <v>4949</v>
      </c>
      <c r="P72" s="122">
        <v>0.23</v>
      </c>
    </row>
    <row r="73" spans="1:16" x14ac:dyDescent="0.25">
      <c r="A73" t="s">
        <v>10830</v>
      </c>
      <c r="D73" t="s">
        <v>11847</v>
      </c>
      <c r="E73" t="s">
        <v>11848</v>
      </c>
      <c r="F73" t="s">
        <v>9552</v>
      </c>
      <c r="G73" s="59">
        <v>108069000</v>
      </c>
      <c r="H73" s="122">
        <v>23</v>
      </c>
      <c r="I73" s="97" t="b">
        <f>NOT(ISERROR(_xlfn.XLOOKUP(tblStocks2022[[#This Row],[Ticker]],tblTickers[Ticker],tblTickers[Ticker],NA(),0,1)))</f>
        <v>0</v>
      </c>
      <c r="K73" t="s">
        <v>433</v>
      </c>
      <c r="L73" s="122">
        <v>6.8</v>
      </c>
      <c r="O73" t="s">
        <v>4948</v>
      </c>
      <c r="P73" s="122">
        <v>0.25</v>
      </c>
    </row>
    <row r="74" spans="1:16" x14ac:dyDescent="0.25">
      <c r="A74" t="s">
        <v>3741</v>
      </c>
      <c r="D74" t="s">
        <v>13036</v>
      </c>
      <c r="E74" t="s">
        <v>13037</v>
      </c>
      <c r="F74" t="s">
        <v>14252</v>
      </c>
      <c r="G74" s="59">
        <v>32775000</v>
      </c>
      <c r="H74" s="122">
        <v>79.36</v>
      </c>
      <c r="I74" s="97" t="b">
        <f>NOT(ISERROR(_xlfn.XLOOKUP(tblStocks2022[[#This Row],[Ticker]],tblTickers[Ticker],tblTickers[Ticker],NA(),0,1)))</f>
        <v>0</v>
      </c>
      <c r="K74" t="s">
        <v>14196</v>
      </c>
      <c r="L74" s="122">
        <v>9.6199999999999992</v>
      </c>
      <c r="O74" t="s">
        <v>457</v>
      </c>
      <c r="P74" s="122">
        <v>1.47</v>
      </c>
    </row>
    <row r="75" spans="1:16" x14ac:dyDescent="0.25">
      <c r="A75" t="s">
        <v>156</v>
      </c>
      <c r="D75" t="s">
        <v>8884</v>
      </c>
      <c r="E75" t="s">
        <v>8885</v>
      </c>
      <c r="F75" t="s">
        <v>15368</v>
      </c>
      <c r="G75" s="59">
        <v>44106000</v>
      </c>
      <c r="H75" s="122">
        <v>30.98</v>
      </c>
      <c r="I75" s="97" t="b">
        <f>NOT(ISERROR(_xlfn.XLOOKUP(tblStocks2022[[#This Row],[Ticker]],tblTickers[Ticker],tblTickers[Ticker],NA(),0,1)))</f>
        <v>0</v>
      </c>
      <c r="K75" t="s">
        <v>2399</v>
      </c>
      <c r="L75" s="122">
        <v>1.05</v>
      </c>
      <c r="O75" t="s">
        <v>5020</v>
      </c>
      <c r="P75" s="122">
        <v>0.3</v>
      </c>
    </row>
    <row r="76" spans="1:16" x14ac:dyDescent="0.25">
      <c r="A76" t="s">
        <v>1147</v>
      </c>
      <c r="D76" t="s">
        <v>14643</v>
      </c>
      <c r="E76" t="s">
        <v>14644</v>
      </c>
      <c r="F76" t="s">
        <v>14201</v>
      </c>
      <c r="G76" s="59">
        <v>138650000</v>
      </c>
      <c r="H76" s="122">
        <v>84.93</v>
      </c>
      <c r="I76" s="97" t="b">
        <f>NOT(ISERROR(_xlfn.XLOOKUP(tblStocks2022[[#This Row],[Ticker]],tblTickers[Ticker],tblTickers[Ticker],NA(),0,1)))</f>
        <v>0</v>
      </c>
      <c r="K76" t="s">
        <v>9713</v>
      </c>
      <c r="L76" s="122">
        <v>4.92</v>
      </c>
      <c r="O76" t="s">
        <v>390</v>
      </c>
      <c r="P76" s="122">
        <v>0.02</v>
      </c>
    </row>
    <row r="77" spans="1:16" x14ac:dyDescent="0.25">
      <c r="A77" t="s">
        <v>13907</v>
      </c>
      <c r="D77" t="s">
        <v>3309</v>
      </c>
      <c r="E77" t="s">
        <v>3310</v>
      </c>
      <c r="F77" t="s">
        <v>15368</v>
      </c>
      <c r="G77" s="59">
        <v>54655000</v>
      </c>
      <c r="H77" s="122">
        <v>7.71</v>
      </c>
      <c r="I77" s="97" t="b">
        <f>NOT(ISERROR(_xlfn.XLOOKUP(tblStocks2022[[#This Row],[Ticker]],tblTickers[Ticker],tblTickers[Ticker],NA(),0,1)))</f>
        <v>0</v>
      </c>
      <c r="K77" t="s">
        <v>469</v>
      </c>
      <c r="L77" s="122">
        <v>0.74</v>
      </c>
      <c r="O77" t="s">
        <v>11227</v>
      </c>
      <c r="P77" s="122">
        <v>6.11</v>
      </c>
    </row>
    <row r="78" spans="1:16" x14ac:dyDescent="0.25">
      <c r="A78" t="s">
        <v>14054</v>
      </c>
      <c r="D78" t="s">
        <v>13231</v>
      </c>
      <c r="E78" t="s">
        <v>13232</v>
      </c>
      <c r="F78" t="s">
        <v>15382</v>
      </c>
      <c r="G78" s="59">
        <v>658389000</v>
      </c>
      <c r="H78" s="122">
        <v>266.83999999999997</v>
      </c>
      <c r="I78" s="97" t="b">
        <f>NOT(ISERROR(_xlfn.XLOOKUP(tblStocks2022[[#This Row],[Ticker]],tblTickers[Ticker],tblTickers[Ticker],NA(),0,1)))</f>
        <v>1</v>
      </c>
      <c r="K78" t="s">
        <v>7037</v>
      </c>
      <c r="L78" s="122">
        <v>49.97</v>
      </c>
      <c r="O78" t="s">
        <v>14334</v>
      </c>
      <c r="P78" s="122">
        <v>0.78</v>
      </c>
    </row>
    <row r="79" spans="1:16" x14ac:dyDescent="0.25">
      <c r="A79" t="s">
        <v>1816</v>
      </c>
      <c r="D79" t="s">
        <v>410</v>
      </c>
      <c r="E79" t="s">
        <v>411</v>
      </c>
      <c r="F79" t="s">
        <v>15378</v>
      </c>
      <c r="G79" s="59">
        <v>8515000</v>
      </c>
      <c r="H79" s="122">
        <v>39.81</v>
      </c>
      <c r="I79" s="97" t="b">
        <f>NOT(ISERROR(_xlfn.XLOOKUP(tblStocks2022[[#This Row],[Ticker]],tblTickers[Ticker],tblTickers[Ticker],NA(),0,1)))</f>
        <v>0</v>
      </c>
      <c r="K79" t="s">
        <v>1004</v>
      </c>
      <c r="L79" s="122">
        <v>2.89</v>
      </c>
      <c r="O79" t="s">
        <v>12894</v>
      </c>
      <c r="P79" s="122">
        <v>0.03</v>
      </c>
    </row>
    <row r="80" spans="1:16" x14ac:dyDescent="0.25">
      <c r="A80" t="s">
        <v>9594</v>
      </c>
      <c r="D80" t="s">
        <v>10174</v>
      </c>
      <c r="E80" t="s">
        <v>10175</v>
      </c>
      <c r="F80" t="s">
        <v>15375</v>
      </c>
      <c r="G80" s="59">
        <v>10161000</v>
      </c>
      <c r="H80" s="122">
        <v>8.67</v>
      </c>
      <c r="I80" s="97" t="b">
        <f>NOT(ISERROR(_xlfn.XLOOKUP(tblStocks2022[[#This Row],[Ticker]],tblTickers[Ticker],tblTickers[Ticker],NA(),0,1)))</f>
        <v>0</v>
      </c>
      <c r="K80" t="s">
        <v>7805</v>
      </c>
      <c r="L80" s="122">
        <v>28.89</v>
      </c>
      <c r="O80" t="s">
        <v>9018</v>
      </c>
      <c r="P80" s="122">
        <v>2.1</v>
      </c>
    </row>
    <row r="81" spans="1:16" x14ac:dyDescent="0.25">
      <c r="A81" t="s">
        <v>12438</v>
      </c>
      <c r="D81" t="s">
        <v>9176</v>
      </c>
      <c r="E81" t="s">
        <v>9177</v>
      </c>
      <c r="F81" t="s">
        <v>15367</v>
      </c>
      <c r="G81" s="59">
        <v>7862000</v>
      </c>
      <c r="H81" s="122">
        <v>0.57999999999999996</v>
      </c>
      <c r="I81" s="97" t="b">
        <f>NOT(ISERROR(_xlfn.XLOOKUP(tblStocks2022[[#This Row],[Ticker]],tblTickers[Ticker],tblTickers[Ticker],NA(),0,1)))</f>
        <v>0</v>
      </c>
      <c r="K81" t="s">
        <v>13461</v>
      </c>
      <c r="L81" s="122">
        <v>3.92</v>
      </c>
      <c r="O81" t="s">
        <v>2311</v>
      </c>
      <c r="P81" s="122">
        <v>1.66</v>
      </c>
    </row>
    <row r="82" spans="1:16" x14ac:dyDescent="0.25">
      <c r="A82" t="s">
        <v>314</v>
      </c>
      <c r="D82" t="s">
        <v>14182</v>
      </c>
      <c r="E82" t="s">
        <v>14183</v>
      </c>
      <c r="F82" t="s">
        <v>15371</v>
      </c>
      <c r="G82" s="59">
        <v>24338000</v>
      </c>
      <c r="H82" s="122">
        <v>15.33</v>
      </c>
      <c r="I82" s="97" t="b">
        <f>NOT(ISERROR(_xlfn.XLOOKUP(tblStocks2022[[#This Row],[Ticker]],tblTickers[Ticker],tblTickers[Ticker],NA(),0,1)))</f>
        <v>0</v>
      </c>
      <c r="K82" t="s">
        <v>5726</v>
      </c>
      <c r="L82" s="122">
        <v>33.380000000000003</v>
      </c>
      <c r="O82" t="s">
        <v>1016</v>
      </c>
      <c r="P82" s="122">
        <v>0.1</v>
      </c>
    </row>
    <row r="83" spans="1:16" x14ac:dyDescent="0.25">
      <c r="A83" t="s">
        <v>10606</v>
      </c>
      <c r="D83" t="s">
        <v>433</v>
      </c>
      <c r="E83" t="s">
        <v>434</v>
      </c>
      <c r="F83" t="s">
        <v>15382</v>
      </c>
      <c r="G83" s="59">
        <v>24510000</v>
      </c>
      <c r="H83" s="122">
        <v>6.78</v>
      </c>
      <c r="I83" s="97" t="b">
        <f>NOT(ISERROR(_xlfn.XLOOKUP(tblStocks2022[[#This Row],[Ticker]],tblTickers[Ticker],tblTickers[Ticker],NA(),0,1)))</f>
        <v>0</v>
      </c>
      <c r="K83" t="s">
        <v>10505</v>
      </c>
      <c r="L83" s="122">
        <v>42.86</v>
      </c>
      <c r="O83" t="s">
        <v>14954</v>
      </c>
      <c r="P83" s="122">
        <v>1.44</v>
      </c>
    </row>
    <row r="84" spans="1:16" x14ac:dyDescent="0.25">
      <c r="A84" t="s">
        <v>9679</v>
      </c>
      <c r="D84" t="s">
        <v>6822</v>
      </c>
      <c r="E84" t="s">
        <v>6823</v>
      </c>
      <c r="F84" t="s">
        <v>15382</v>
      </c>
      <c r="G84" s="59">
        <v>49591000</v>
      </c>
      <c r="H84" s="122">
        <v>10.08</v>
      </c>
      <c r="I84" s="97" t="b">
        <f>NOT(ISERROR(_xlfn.XLOOKUP(tblStocks2022[[#This Row],[Ticker]],tblTickers[Ticker],tblTickers[Ticker],NA(),0,1)))</f>
        <v>0</v>
      </c>
      <c r="K84" t="s">
        <v>6427</v>
      </c>
      <c r="L84" s="122">
        <v>15.15</v>
      </c>
      <c r="O84" t="s">
        <v>2579</v>
      </c>
      <c r="P84" s="122">
        <v>0.27</v>
      </c>
    </row>
    <row r="85" spans="1:16" x14ac:dyDescent="0.25">
      <c r="A85" t="s">
        <v>4597</v>
      </c>
      <c r="D85" t="s">
        <v>14196</v>
      </c>
      <c r="E85" t="s">
        <v>14197</v>
      </c>
      <c r="F85" t="s">
        <v>15371</v>
      </c>
      <c r="G85" s="59">
        <v>8759000</v>
      </c>
      <c r="H85" s="122">
        <v>8.26</v>
      </c>
      <c r="I85" s="97" t="b">
        <f>NOT(ISERROR(_xlfn.XLOOKUP(tblStocks2022[[#This Row],[Ticker]],tblTickers[Ticker],tblTickers[Ticker],NA(),0,1)))</f>
        <v>0</v>
      </c>
      <c r="K85" t="s">
        <v>5687</v>
      </c>
      <c r="L85" s="122">
        <v>36.479999999999997</v>
      </c>
      <c r="O85" t="s">
        <v>13723</v>
      </c>
      <c r="P85" s="122">
        <v>1.1200000000000001</v>
      </c>
    </row>
    <row r="86" spans="1:16" x14ac:dyDescent="0.25">
      <c r="A86" t="s">
        <v>10218</v>
      </c>
      <c r="D86" t="s">
        <v>7651</v>
      </c>
      <c r="E86" t="s">
        <v>7652</v>
      </c>
      <c r="F86" t="s">
        <v>15382</v>
      </c>
      <c r="G86" s="59">
        <v>34500000</v>
      </c>
      <c r="H86" s="122">
        <v>9.93</v>
      </c>
      <c r="I86" s="97" t="b">
        <f>NOT(ISERROR(_xlfn.XLOOKUP(tblStocks2022[[#This Row],[Ticker]],tblTickers[Ticker],tblTickers[Ticker],NA(),0,1)))</f>
        <v>0</v>
      </c>
      <c r="K86" t="s">
        <v>2132</v>
      </c>
      <c r="L86" s="122">
        <v>37.869999999999997</v>
      </c>
      <c r="O86" t="s">
        <v>7034</v>
      </c>
      <c r="P86" s="122">
        <v>7.0000000000000007E-2</v>
      </c>
    </row>
    <row r="87" spans="1:16" x14ac:dyDescent="0.25">
      <c r="A87" t="s">
        <v>9884</v>
      </c>
      <c r="D87" t="s">
        <v>2399</v>
      </c>
      <c r="E87" t="s">
        <v>2400</v>
      </c>
      <c r="F87" t="s">
        <v>15378</v>
      </c>
      <c r="G87" s="59">
        <v>66689000</v>
      </c>
      <c r="H87" s="122">
        <v>15.75</v>
      </c>
      <c r="I87" s="97" t="b">
        <f>NOT(ISERROR(_xlfn.XLOOKUP(tblStocks2022[[#This Row],[Ticker]],tblTickers[Ticker],tblTickers[Ticker],NA(),0,1)))</f>
        <v>0</v>
      </c>
      <c r="K87" t="s">
        <v>14906</v>
      </c>
      <c r="L87" s="122">
        <v>101.77</v>
      </c>
      <c r="O87" t="s">
        <v>2463</v>
      </c>
      <c r="P87" s="122">
        <v>1.76</v>
      </c>
    </row>
    <row r="88" spans="1:16" x14ac:dyDescent="0.25">
      <c r="A88" t="s">
        <v>13413</v>
      </c>
      <c r="D88" t="s">
        <v>9713</v>
      </c>
      <c r="E88" t="s">
        <v>9714</v>
      </c>
      <c r="F88" t="s">
        <v>14252</v>
      </c>
      <c r="G88" s="59">
        <v>21920000</v>
      </c>
      <c r="H88" s="122">
        <v>11.52</v>
      </c>
      <c r="I88" s="97" t="b">
        <f>NOT(ISERROR(_xlfn.XLOOKUP(tblStocks2022[[#This Row],[Ticker]],tblTickers[Ticker],tblTickers[Ticker],NA(),0,1)))</f>
        <v>0</v>
      </c>
      <c r="K88" t="s">
        <v>643</v>
      </c>
      <c r="L88" s="122">
        <v>100.35</v>
      </c>
      <c r="O88" t="s">
        <v>455</v>
      </c>
      <c r="P88" s="122">
        <v>0.33</v>
      </c>
    </row>
    <row r="89" spans="1:16" x14ac:dyDescent="0.25">
      <c r="A89" t="s">
        <v>14172</v>
      </c>
      <c r="D89" t="s">
        <v>469</v>
      </c>
      <c r="E89" t="s">
        <v>470</v>
      </c>
      <c r="F89" t="s">
        <v>15368</v>
      </c>
      <c r="G89" s="59">
        <v>10918000</v>
      </c>
      <c r="H89" s="122">
        <v>2.2599999999999998</v>
      </c>
      <c r="I89" s="97" t="b">
        <f>NOT(ISERROR(_xlfn.XLOOKUP(tblStocks2022[[#This Row],[Ticker]],tblTickers[Ticker],tblTickers[Ticker],NA(),0,1)))</f>
        <v>0</v>
      </c>
      <c r="K89" t="s">
        <v>14907</v>
      </c>
      <c r="L89" s="122">
        <v>51.04</v>
      </c>
      <c r="O89" t="s">
        <v>10622</v>
      </c>
      <c r="P89" s="122">
        <v>1.05</v>
      </c>
    </row>
    <row r="90" spans="1:16" x14ac:dyDescent="0.25">
      <c r="A90" t="s">
        <v>9432</v>
      </c>
      <c r="D90" t="s">
        <v>7037</v>
      </c>
      <c r="E90" t="s">
        <v>4448</v>
      </c>
      <c r="F90" t="s">
        <v>15366</v>
      </c>
      <c r="G90" s="59">
        <v>1550000</v>
      </c>
      <c r="H90" s="122">
        <v>41.69</v>
      </c>
      <c r="I90" s="97" t="b">
        <f>NOT(ISERROR(_xlfn.XLOOKUP(tblStocks2022[[#This Row],[Ticker]],tblTickers[Ticker],tblTickers[Ticker],NA(),0,1)))</f>
        <v>0</v>
      </c>
      <c r="K90" t="s">
        <v>7267</v>
      </c>
      <c r="L90" s="122">
        <v>3.83</v>
      </c>
      <c r="O90" t="s">
        <v>1110</v>
      </c>
      <c r="P90" s="122">
        <v>0.77</v>
      </c>
    </row>
    <row r="91" spans="1:16" x14ac:dyDescent="0.25">
      <c r="A91" t="s">
        <v>13303</v>
      </c>
      <c r="D91" t="s">
        <v>1004</v>
      </c>
      <c r="E91" t="s">
        <v>1005</v>
      </c>
      <c r="F91" t="s">
        <v>15382</v>
      </c>
      <c r="G91" s="59">
        <v>44613000</v>
      </c>
      <c r="H91" s="122">
        <v>3.01</v>
      </c>
      <c r="I91" s="97" t="b">
        <f>NOT(ISERROR(_xlfn.XLOOKUP(tblStocks2022[[#This Row],[Ticker]],tblTickers[Ticker],tblTickers[Ticker],NA(),0,1)))</f>
        <v>0</v>
      </c>
      <c r="K91" t="s">
        <v>6291</v>
      </c>
      <c r="L91" s="122">
        <v>1.93</v>
      </c>
      <c r="O91" t="s">
        <v>8416</v>
      </c>
      <c r="P91" s="122">
        <v>0.06</v>
      </c>
    </row>
    <row r="92" spans="1:16" x14ac:dyDescent="0.25">
      <c r="A92" t="s">
        <v>7647</v>
      </c>
      <c r="D92" t="s">
        <v>7805</v>
      </c>
      <c r="E92" t="s">
        <v>7806</v>
      </c>
      <c r="F92" t="s">
        <v>9954</v>
      </c>
      <c r="G92" s="59">
        <v>162779000</v>
      </c>
      <c r="H92" s="122">
        <v>24.12</v>
      </c>
      <c r="I92" s="97" t="b">
        <f>NOT(ISERROR(_xlfn.XLOOKUP(tblStocks2022[[#This Row],[Ticker]],tblTickers[Ticker],tblTickers[Ticker],NA(),0,1)))</f>
        <v>0</v>
      </c>
      <c r="K92" t="s">
        <v>2155</v>
      </c>
      <c r="L92" s="122">
        <v>0.79</v>
      </c>
      <c r="O92" t="s">
        <v>9344</v>
      </c>
      <c r="P92" s="122">
        <v>0.12</v>
      </c>
    </row>
    <row r="93" spans="1:16" x14ac:dyDescent="0.25">
      <c r="A93" t="s">
        <v>11805</v>
      </c>
      <c r="D93" t="s">
        <v>13461</v>
      </c>
      <c r="E93" t="s">
        <v>13462</v>
      </c>
      <c r="F93" t="s">
        <v>15371</v>
      </c>
      <c r="G93" s="59">
        <v>43485000</v>
      </c>
      <c r="H93" s="122">
        <v>4.21</v>
      </c>
      <c r="I93" s="97" t="b">
        <f>NOT(ISERROR(_xlfn.XLOOKUP(tblStocks2022[[#This Row],[Ticker]],tblTickers[Ticker],tblTickers[Ticker],NA(),0,1)))</f>
        <v>0</v>
      </c>
      <c r="K93" t="s">
        <v>10904</v>
      </c>
      <c r="L93" s="122">
        <v>596.6</v>
      </c>
      <c r="O93" t="s">
        <v>14812</v>
      </c>
      <c r="P93" s="122">
        <v>1.52</v>
      </c>
    </row>
    <row r="94" spans="1:16" x14ac:dyDescent="0.25">
      <c r="A94" t="s">
        <v>10652</v>
      </c>
      <c r="D94" t="s">
        <v>5726</v>
      </c>
      <c r="E94" t="s">
        <v>3685</v>
      </c>
      <c r="F94" t="s">
        <v>8710</v>
      </c>
      <c r="G94" s="59">
        <v>2925000</v>
      </c>
      <c r="H94" s="122">
        <v>29.32</v>
      </c>
      <c r="I94" s="97" t="b">
        <f>NOT(ISERROR(_xlfn.XLOOKUP(tblStocks2022[[#This Row],[Ticker]],tblTickers[Ticker],tblTickers[Ticker],NA(),0,1)))</f>
        <v>0</v>
      </c>
      <c r="K94" t="s">
        <v>11711</v>
      </c>
      <c r="L94" s="122">
        <v>62.95</v>
      </c>
      <c r="O94" t="s">
        <v>3278</v>
      </c>
      <c r="P94" s="122">
        <v>0.35</v>
      </c>
    </row>
    <row r="95" spans="1:16" x14ac:dyDescent="0.25">
      <c r="A95" t="s">
        <v>1137</v>
      </c>
      <c r="D95" t="s">
        <v>10505</v>
      </c>
      <c r="E95" t="s">
        <v>10506</v>
      </c>
      <c r="F95" t="s">
        <v>15381</v>
      </c>
      <c r="G95" s="59">
        <v>3535000</v>
      </c>
      <c r="H95" s="122">
        <v>21.9</v>
      </c>
      <c r="I95" s="97" t="b">
        <f>NOT(ISERROR(_xlfn.XLOOKUP(tblStocks2022[[#This Row],[Ticker]],tblTickers[Ticker],tblTickers[Ticker],NA(),0,1)))</f>
        <v>0</v>
      </c>
      <c r="K95" t="s">
        <v>5207</v>
      </c>
      <c r="L95" s="122">
        <v>1.66</v>
      </c>
      <c r="O95" t="s">
        <v>1018</v>
      </c>
      <c r="P95" s="122">
        <v>1.48</v>
      </c>
    </row>
    <row r="96" spans="1:16" x14ac:dyDescent="0.25">
      <c r="A96" t="s">
        <v>12779</v>
      </c>
      <c r="D96" t="s">
        <v>6427</v>
      </c>
      <c r="E96" t="s">
        <v>6428</v>
      </c>
      <c r="F96" t="s">
        <v>15371</v>
      </c>
      <c r="G96" s="59">
        <v>121214000</v>
      </c>
      <c r="H96" s="122">
        <v>8.2100000000000009</v>
      </c>
      <c r="I96" s="97" t="b">
        <f>NOT(ISERROR(_xlfn.XLOOKUP(tblStocks2022[[#This Row],[Ticker]],tblTickers[Ticker],tblTickers[Ticker],NA(),0,1)))</f>
        <v>0</v>
      </c>
      <c r="K96" t="s">
        <v>15180</v>
      </c>
      <c r="L96" s="122">
        <v>0.37</v>
      </c>
      <c r="O96" t="s">
        <v>10678</v>
      </c>
      <c r="P96" s="122">
        <v>1.4</v>
      </c>
    </row>
    <row r="97" spans="1:16" x14ac:dyDescent="0.25">
      <c r="A97" t="s">
        <v>9890</v>
      </c>
      <c r="D97" t="s">
        <v>5687</v>
      </c>
      <c r="E97" t="s">
        <v>5688</v>
      </c>
      <c r="F97" t="s">
        <v>11941</v>
      </c>
      <c r="G97" s="59">
        <v>1150000</v>
      </c>
      <c r="H97" s="122">
        <v>29.73</v>
      </c>
      <c r="I97" s="97" t="b">
        <f>NOT(ISERROR(_xlfn.XLOOKUP(tblStocks2022[[#This Row],[Ticker]],tblTickers[Ticker],tblTickers[Ticker],NA(),0,1)))</f>
        <v>0</v>
      </c>
      <c r="K97" t="s">
        <v>13617</v>
      </c>
      <c r="L97" s="122">
        <v>12.39</v>
      </c>
      <c r="O97" t="s">
        <v>202</v>
      </c>
      <c r="P97" s="122">
        <v>1.01</v>
      </c>
    </row>
    <row r="98" spans="1:16" x14ac:dyDescent="0.25">
      <c r="A98" t="s">
        <v>11691</v>
      </c>
      <c r="D98" t="s">
        <v>2132</v>
      </c>
      <c r="E98" t="s">
        <v>283</v>
      </c>
      <c r="F98" t="s">
        <v>15368</v>
      </c>
      <c r="G98" s="59">
        <v>3600000</v>
      </c>
      <c r="H98" s="122">
        <v>31.76</v>
      </c>
      <c r="I98" s="97" t="b">
        <f>NOT(ISERROR(_xlfn.XLOOKUP(tblStocks2022[[#This Row],[Ticker]],tblTickers[Ticker],tblTickers[Ticker],NA(),0,1)))</f>
        <v>0</v>
      </c>
      <c r="K98" t="s">
        <v>13855</v>
      </c>
      <c r="L98" s="122">
        <v>2.98</v>
      </c>
      <c r="O98" t="s">
        <v>4822</v>
      </c>
      <c r="P98" s="122">
        <v>1.8</v>
      </c>
    </row>
    <row r="99" spans="1:16" x14ac:dyDescent="0.25">
      <c r="A99" t="s">
        <v>11527</v>
      </c>
      <c r="D99" t="s">
        <v>14906</v>
      </c>
      <c r="E99" t="s">
        <v>283</v>
      </c>
      <c r="F99" t="s">
        <v>15368</v>
      </c>
      <c r="G99" s="59">
        <v>214000000</v>
      </c>
      <c r="H99" s="122">
        <v>84.88</v>
      </c>
      <c r="I99" s="97" t="b">
        <f>NOT(ISERROR(_xlfn.XLOOKUP(tblStocks2022[[#This Row],[Ticker]],tblTickers[Ticker],tblTickers[Ticker],NA(),0,1)))</f>
        <v>0</v>
      </c>
      <c r="K99" t="s">
        <v>6444</v>
      </c>
      <c r="L99" s="122">
        <v>5.38</v>
      </c>
      <c r="O99" t="s">
        <v>3814</v>
      </c>
      <c r="P99" s="122">
        <v>0.05</v>
      </c>
    </row>
    <row r="100" spans="1:16" x14ac:dyDescent="0.25">
      <c r="A100" t="s">
        <v>13761</v>
      </c>
      <c r="D100" t="s">
        <v>643</v>
      </c>
      <c r="E100" t="s">
        <v>612</v>
      </c>
      <c r="F100" t="s">
        <v>15368</v>
      </c>
      <c r="G100" s="59">
        <v>47900000</v>
      </c>
      <c r="H100" s="122">
        <v>95.02</v>
      </c>
      <c r="I100" s="97" t="b">
        <f>NOT(ISERROR(_xlfn.XLOOKUP(tblStocks2022[[#This Row],[Ticker]],tblTickers[Ticker],tblTickers[Ticker],NA(),0,1)))</f>
        <v>0</v>
      </c>
      <c r="K100" t="s">
        <v>5469</v>
      </c>
      <c r="L100" s="122">
        <v>8.61</v>
      </c>
      <c r="O100" t="s">
        <v>5948</v>
      </c>
      <c r="P100" s="122">
        <v>1.8</v>
      </c>
    </row>
    <row r="101" spans="1:16" x14ac:dyDescent="0.25">
      <c r="A101" t="s">
        <v>10986</v>
      </c>
      <c r="D101" t="s">
        <v>14907</v>
      </c>
      <c r="E101" t="s">
        <v>283</v>
      </c>
      <c r="F101" t="s">
        <v>15368</v>
      </c>
      <c r="G101" s="59">
        <v>91400000</v>
      </c>
      <c r="H101" s="122">
        <v>45.5</v>
      </c>
      <c r="I101" s="97" t="b">
        <f>NOT(ISERROR(_xlfn.XLOOKUP(tblStocks2022[[#This Row],[Ticker]],tblTickers[Ticker],tblTickers[Ticker],NA(),0,1)))</f>
        <v>0</v>
      </c>
      <c r="K101" t="s">
        <v>10529</v>
      </c>
      <c r="L101" s="122">
        <v>198.56</v>
      </c>
      <c r="O101" t="s">
        <v>1531</v>
      </c>
      <c r="P101" s="122">
        <v>0.13</v>
      </c>
    </row>
    <row r="102" spans="1:16" x14ac:dyDescent="0.25">
      <c r="A102" t="s">
        <v>12627</v>
      </c>
      <c r="D102" t="s">
        <v>7267</v>
      </c>
      <c r="E102" t="s">
        <v>7268</v>
      </c>
      <c r="F102" t="s">
        <v>15371</v>
      </c>
      <c r="G102" s="59">
        <v>11628000</v>
      </c>
      <c r="H102" s="122">
        <v>3.98</v>
      </c>
      <c r="I102" s="97" t="b">
        <f>NOT(ISERROR(_xlfn.XLOOKUP(tblStocks2022[[#This Row],[Ticker]],tblTickers[Ticker],tblTickers[Ticker],NA(),0,1)))</f>
        <v>0</v>
      </c>
      <c r="K102" t="s">
        <v>3955</v>
      </c>
      <c r="L102" s="122">
        <v>1.86</v>
      </c>
      <c r="O102" t="s">
        <v>9978</v>
      </c>
      <c r="P102" s="122">
        <v>1.4</v>
      </c>
    </row>
    <row r="103" spans="1:16" x14ac:dyDescent="0.25">
      <c r="A103" t="s">
        <v>10566</v>
      </c>
      <c r="D103" t="s">
        <v>6291</v>
      </c>
      <c r="E103" t="s">
        <v>6292</v>
      </c>
      <c r="F103" t="s">
        <v>15382</v>
      </c>
      <c r="G103" s="59">
        <v>20665000</v>
      </c>
      <c r="H103" s="122">
        <v>1.33</v>
      </c>
      <c r="I103" s="97" t="b">
        <f>NOT(ISERROR(_xlfn.XLOOKUP(tblStocks2022[[#This Row],[Ticker]],tblTickers[Ticker],tblTickers[Ticker],NA(),0,1)))</f>
        <v>0</v>
      </c>
      <c r="K103" t="s">
        <v>60</v>
      </c>
      <c r="L103" s="122">
        <v>72.22</v>
      </c>
      <c r="O103" t="s">
        <v>14314</v>
      </c>
      <c r="P103" s="122">
        <v>2.04</v>
      </c>
    </row>
    <row r="104" spans="1:16" x14ac:dyDescent="0.25">
      <c r="A104" t="s">
        <v>9844</v>
      </c>
      <c r="D104" t="s">
        <v>8539</v>
      </c>
      <c r="E104" t="s">
        <v>8540</v>
      </c>
      <c r="F104" t="s">
        <v>15382</v>
      </c>
      <c r="G104" s="59">
        <v>23000000</v>
      </c>
      <c r="H104" s="122">
        <v>10.28</v>
      </c>
      <c r="I104" s="97" t="b">
        <f>NOT(ISERROR(_xlfn.XLOOKUP(tblStocks2022[[#This Row],[Ticker]],tblTickers[Ticker],tblTickers[Ticker],NA(),0,1)))</f>
        <v>0</v>
      </c>
      <c r="K104" t="s">
        <v>1930</v>
      </c>
      <c r="L104" s="122">
        <v>4.5199999999999996</v>
      </c>
      <c r="O104" t="s">
        <v>14308</v>
      </c>
      <c r="P104" s="122">
        <v>2.33</v>
      </c>
    </row>
    <row r="105" spans="1:16" x14ac:dyDescent="0.25">
      <c r="A105" t="s">
        <v>12608</v>
      </c>
      <c r="D105" t="s">
        <v>2155</v>
      </c>
      <c r="E105" t="s">
        <v>2156</v>
      </c>
      <c r="F105" t="s">
        <v>15382</v>
      </c>
      <c r="G105" s="59">
        <v>145359000</v>
      </c>
      <c r="H105" s="122">
        <v>1.46</v>
      </c>
      <c r="I105" s="97" t="b">
        <f>NOT(ISERROR(_xlfn.XLOOKUP(tblStocks2022[[#This Row],[Ticker]],tblTickers[Ticker],tblTickers[Ticker],NA(),0,1)))</f>
        <v>0</v>
      </c>
      <c r="K105" t="s">
        <v>3620</v>
      </c>
      <c r="L105" s="122">
        <v>38.44</v>
      </c>
      <c r="O105" t="s">
        <v>13679</v>
      </c>
      <c r="P105" s="122">
        <v>2.82</v>
      </c>
    </row>
    <row r="106" spans="1:16" x14ac:dyDescent="0.25">
      <c r="A106" t="s">
        <v>4508</v>
      </c>
      <c r="D106" t="s">
        <v>10904</v>
      </c>
      <c r="E106" t="s">
        <v>10905</v>
      </c>
      <c r="F106" t="s">
        <v>15368</v>
      </c>
      <c r="G106" s="59">
        <v>462000000</v>
      </c>
      <c r="H106" s="122">
        <v>336.53</v>
      </c>
      <c r="I106" s="97" t="b">
        <f>NOT(ISERROR(_xlfn.XLOOKUP(tblStocks2022[[#This Row],[Ticker]],tblTickers[Ticker],tblTickers[Ticker],NA(),0,1)))</f>
        <v>1</v>
      </c>
      <c r="K106" t="s">
        <v>11923</v>
      </c>
      <c r="L106" s="122">
        <v>0.7</v>
      </c>
      <c r="O106" t="s">
        <v>10098</v>
      </c>
      <c r="P106" s="122">
        <v>2.2000000000000002</v>
      </c>
    </row>
    <row r="107" spans="1:16" x14ac:dyDescent="0.25">
      <c r="A107" t="s">
        <v>3275</v>
      </c>
      <c r="D107" t="s">
        <v>11711</v>
      </c>
      <c r="E107" t="s">
        <v>11712</v>
      </c>
      <c r="F107" t="s">
        <v>15386</v>
      </c>
      <c r="G107" s="59">
        <v>88573000</v>
      </c>
      <c r="H107" s="122">
        <v>70.930000000000007</v>
      </c>
      <c r="I107" s="97" t="b">
        <f>NOT(ISERROR(_xlfn.XLOOKUP(tblStocks2022[[#This Row],[Ticker]],tblTickers[Ticker],tblTickers[Ticker],NA(),0,1)))</f>
        <v>0</v>
      </c>
      <c r="K107" t="s">
        <v>4270</v>
      </c>
      <c r="L107" s="122">
        <v>0.22</v>
      </c>
      <c r="O107" t="s">
        <v>2031</v>
      </c>
      <c r="P107" s="122">
        <v>0.76</v>
      </c>
    </row>
    <row r="108" spans="1:16" x14ac:dyDescent="0.25">
      <c r="A108" t="s">
        <v>1545</v>
      </c>
      <c r="D108" t="s">
        <v>5207</v>
      </c>
      <c r="E108" t="s">
        <v>5208</v>
      </c>
      <c r="F108" t="s">
        <v>15382</v>
      </c>
      <c r="G108" s="59">
        <v>76912000</v>
      </c>
      <c r="H108" s="122">
        <v>3.84</v>
      </c>
      <c r="I108" s="97" t="b">
        <f>NOT(ISERROR(_xlfn.XLOOKUP(tblStocks2022[[#This Row],[Ticker]],tblTickers[Ticker],tblTickers[Ticker],NA(),0,1)))</f>
        <v>0</v>
      </c>
      <c r="K108" t="s">
        <v>2764</v>
      </c>
      <c r="L108" s="122">
        <v>36.36</v>
      </c>
      <c r="O108" t="s">
        <v>11489</v>
      </c>
      <c r="P108" s="122">
        <v>0.72</v>
      </c>
    </row>
    <row r="109" spans="1:16" x14ac:dyDescent="0.25">
      <c r="A109" t="s">
        <v>1807</v>
      </c>
      <c r="D109" t="s">
        <v>15180</v>
      </c>
      <c r="E109" t="s">
        <v>15181</v>
      </c>
      <c r="F109" t="s">
        <v>15371</v>
      </c>
      <c r="G109" s="59">
        <v>9570000</v>
      </c>
      <c r="H109" s="122">
        <v>0.91</v>
      </c>
      <c r="I109" s="97" t="b">
        <f>NOT(ISERROR(_xlfn.XLOOKUP(tblStocks2022[[#This Row],[Ticker]],tblTickers[Ticker],tblTickers[Ticker],NA(),0,1)))</f>
        <v>0</v>
      </c>
      <c r="K109" t="s">
        <v>6014</v>
      </c>
      <c r="L109" s="122">
        <v>11.58</v>
      </c>
      <c r="O109" t="s">
        <v>499</v>
      </c>
      <c r="P109" s="122">
        <v>0.81</v>
      </c>
    </row>
    <row r="110" spans="1:16" x14ac:dyDescent="0.25">
      <c r="A110" t="s">
        <v>10628</v>
      </c>
      <c r="D110" t="s">
        <v>13617</v>
      </c>
      <c r="E110" t="s">
        <v>13618</v>
      </c>
      <c r="F110" t="s">
        <v>15368</v>
      </c>
      <c r="G110" s="59">
        <v>105167000</v>
      </c>
      <c r="H110" s="122">
        <v>9.48</v>
      </c>
      <c r="I110" s="97" t="b">
        <f>NOT(ISERROR(_xlfn.XLOOKUP(tblStocks2022[[#This Row],[Ticker]],tblTickers[Ticker],tblTickers[Ticker],NA(),0,1)))</f>
        <v>0</v>
      </c>
      <c r="K110" t="s">
        <v>10194</v>
      </c>
      <c r="L110" s="122">
        <v>232.97</v>
      </c>
      <c r="O110" t="s">
        <v>11667</v>
      </c>
      <c r="P110" s="122">
        <v>1.6</v>
      </c>
    </row>
    <row r="111" spans="1:16" x14ac:dyDescent="0.25">
      <c r="A111" t="s">
        <v>14621</v>
      </c>
      <c r="D111" t="s">
        <v>6547</v>
      </c>
      <c r="E111" t="s">
        <v>6548</v>
      </c>
      <c r="F111" t="s">
        <v>15382</v>
      </c>
      <c r="G111" s="59">
        <v>26313000</v>
      </c>
      <c r="H111" s="122">
        <v>10.14</v>
      </c>
      <c r="I111" s="97" t="b">
        <f>NOT(ISERROR(_xlfn.XLOOKUP(tblStocks2022[[#This Row],[Ticker]],tblTickers[Ticker],tblTickers[Ticker],NA(),0,1)))</f>
        <v>0</v>
      </c>
      <c r="K111" t="s">
        <v>4625</v>
      </c>
      <c r="L111" s="122">
        <v>4.9000000000000004</v>
      </c>
      <c r="O111" t="s">
        <v>4424</v>
      </c>
      <c r="P111" s="122">
        <v>0.24</v>
      </c>
    </row>
    <row r="112" spans="1:16" x14ac:dyDescent="0.25">
      <c r="A112" t="s">
        <v>3150</v>
      </c>
      <c r="D112" t="s">
        <v>13855</v>
      </c>
      <c r="E112" t="s">
        <v>13856</v>
      </c>
      <c r="F112" t="s">
        <v>15367</v>
      </c>
      <c r="G112" s="59">
        <v>19170000</v>
      </c>
      <c r="H112" s="122">
        <v>2.4300000000000002</v>
      </c>
      <c r="I112" s="97" t="b">
        <f>NOT(ISERROR(_xlfn.XLOOKUP(tblStocks2022[[#This Row],[Ticker]],tblTickers[Ticker],tblTickers[Ticker],NA(),0,1)))</f>
        <v>0</v>
      </c>
      <c r="K112" t="s">
        <v>9764</v>
      </c>
      <c r="L112" s="122">
        <v>24.89</v>
      </c>
      <c r="O112" t="s">
        <v>214</v>
      </c>
      <c r="P112" s="122">
        <v>0.2</v>
      </c>
    </row>
    <row r="113" spans="1:16" x14ac:dyDescent="0.25">
      <c r="A113" t="s">
        <v>5172</v>
      </c>
      <c r="D113" t="s">
        <v>6444</v>
      </c>
      <c r="E113" t="s">
        <v>6445</v>
      </c>
      <c r="F113" t="s">
        <v>15382</v>
      </c>
      <c r="G113" s="59">
        <v>9367000</v>
      </c>
      <c r="H113" s="122">
        <v>10.11</v>
      </c>
      <c r="I113" s="97" t="b">
        <f>NOT(ISERROR(_xlfn.XLOOKUP(tblStocks2022[[#This Row],[Ticker]],tblTickers[Ticker],tblTickers[Ticker],NA(),0,1)))</f>
        <v>0</v>
      </c>
      <c r="K113" t="s">
        <v>6442</v>
      </c>
      <c r="L113" s="122">
        <v>0.93</v>
      </c>
      <c r="O113" t="s">
        <v>9864</v>
      </c>
      <c r="P113" s="122">
        <v>2.71</v>
      </c>
    </row>
    <row r="114" spans="1:16" x14ac:dyDescent="0.25">
      <c r="A114" t="s">
        <v>14713</v>
      </c>
      <c r="D114" t="s">
        <v>5469</v>
      </c>
      <c r="E114" t="s">
        <v>3685</v>
      </c>
      <c r="F114" t="s">
        <v>15368</v>
      </c>
      <c r="G114" s="59">
        <v>2000000</v>
      </c>
      <c r="H114" s="122">
        <v>8.31</v>
      </c>
      <c r="I114" s="97" t="b">
        <f>NOT(ISERROR(_xlfn.XLOOKUP(tblStocks2022[[#This Row],[Ticker]],tblTickers[Ticker],tblTickers[Ticker],NA(),0,1)))</f>
        <v>0</v>
      </c>
      <c r="K114" t="s">
        <v>8968</v>
      </c>
      <c r="L114" s="122">
        <v>11.12</v>
      </c>
      <c r="O114" t="s">
        <v>823</v>
      </c>
      <c r="P114" s="122">
        <v>0.88</v>
      </c>
    </row>
    <row r="115" spans="1:16" x14ac:dyDescent="0.25">
      <c r="A115" t="s">
        <v>12244</v>
      </c>
      <c r="D115" t="s">
        <v>10529</v>
      </c>
      <c r="E115" t="s">
        <v>10530</v>
      </c>
      <c r="F115" t="s">
        <v>14252</v>
      </c>
      <c r="G115" s="59">
        <v>509296000</v>
      </c>
      <c r="H115" s="122">
        <v>164.03</v>
      </c>
      <c r="I115" s="97" t="b">
        <f>NOT(ISERROR(_xlfn.XLOOKUP(tblStocks2022[[#This Row],[Ticker]],tblTickers[Ticker],tblTickers[Ticker],NA(),0,1)))</f>
        <v>1</v>
      </c>
      <c r="K115" t="s">
        <v>8541</v>
      </c>
      <c r="L115" s="122">
        <v>7.15</v>
      </c>
      <c r="O115" t="s">
        <v>11415</v>
      </c>
      <c r="P115" s="122">
        <v>0.88</v>
      </c>
    </row>
    <row r="116" spans="1:16" x14ac:dyDescent="0.25">
      <c r="A116" t="s">
        <v>11267</v>
      </c>
      <c r="D116" t="s">
        <v>3955</v>
      </c>
      <c r="E116" t="s">
        <v>3956</v>
      </c>
      <c r="F116" t="s">
        <v>15370</v>
      </c>
      <c r="G116" s="59">
        <v>26687000</v>
      </c>
      <c r="H116" s="122">
        <v>5.38</v>
      </c>
      <c r="I116" s="97" t="b">
        <f>NOT(ISERROR(_xlfn.XLOOKUP(tblStocks2022[[#This Row],[Ticker]],tblTickers[Ticker],tblTickers[Ticker],NA(),0,1)))</f>
        <v>0</v>
      </c>
      <c r="K116" t="s">
        <v>12476</v>
      </c>
      <c r="L116" s="122">
        <v>243.48</v>
      </c>
      <c r="O116" t="s">
        <v>14479</v>
      </c>
      <c r="P116" s="122">
        <v>1.2</v>
      </c>
    </row>
    <row r="117" spans="1:16" x14ac:dyDescent="0.25">
      <c r="A117" t="s">
        <v>10295</v>
      </c>
      <c r="D117" t="s">
        <v>6476</v>
      </c>
      <c r="E117" t="s">
        <v>5976</v>
      </c>
      <c r="F117" t="s">
        <v>15368</v>
      </c>
      <c r="G117" s="59">
        <v>257000</v>
      </c>
      <c r="H117" s="122">
        <v>13.1</v>
      </c>
      <c r="I117" s="97" t="b">
        <f>NOT(ISERROR(_xlfn.XLOOKUP(tblStocks2022[[#This Row],[Ticker]],tblTickers[Ticker],tblTickers[Ticker],NA(),0,1)))</f>
        <v>0</v>
      </c>
      <c r="K117" t="s">
        <v>3454</v>
      </c>
      <c r="L117" s="122">
        <v>6.82</v>
      </c>
      <c r="O117" t="s">
        <v>11083</v>
      </c>
      <c r="P117" s="122">
        <v>0.38</v>
      </c>
    </row>
    <row r="118" spans="1:16" x14ac:dyDescent="0.25">
      <c r="A118" t="s">
        <v>11891</v>
      </c>
      <c r="D118" t="s">
        <v>60</v>
      </c>
      <c r="E118" t="s">
        <v>61</v>
      </c>
      <c r="F118" t="s">
        <v>15375</v>
      </c>
      <c r="G118" s="59">
        <v>549334000</v>
      </c>
      <c r="H118" s="122">
        <v>92.85</v>
      </c>
      <c r="I118" s="97" t="b">
        <f>NOT(ISERROR(_xlfn.XLOOKUP(tblStocks2022[[#This Row],[Ticker]],tblTickers[Ticker],tblTickers[Ticker],NA(),0,1)))</f>
        <v>1</v>
      </c>
      <c r="K118" t="s">
        <v>6910</v>
      </c>
      <c r="L118" s="122">
        <v>1.45</v>
      </c>
      <c r="O118" t="s">
        <v>11507</v>
      </c>
      <c r="P118" s="122">
        <v>3.56</v>
      </c>
    </row>
    <row r="119" spans="1:16" x14ac:dyDescent="0.25">
      <c r="A119" t="s">
        <v>13838</v>
      </c>
      <c r="D119" t="s">
        <v>1930</v>
      </c>
      <c r="E119" t="s">
        <v>1931</v>
      </c>
      <c r="F119" t="s">
        <v>15365</v>
      </c>
      <c r="G119" s="59">
        <v>221817000</v>
      </c>
      <c r="H119" s="122">
        <v>3.88</v>
      </c>
      <c r="I119" s="97" t="b">
        <f>NOT(ISERROR(_xlfn.XLOOKUP(tblStocks2022[[#This Row],[Ticker]],tblTickers[Ticker],tblTickers[Ticker],NA(),0,1)))</f>
        <v>0</v>
      </c>
      <c r="K119" t="s">
        <v>11755</v>
      </c>
      <c r="L119" s="122">
        <v>7.34</v>
      </c>
      <c r="O119" t="s">
        <v>1391</v>
      </c>
      <c r="P119" s="122">
        <v>1.8</v>
      </c>
    </row>
    <row r="120" spans="1:16" x14ac:dyDescent="0.25">
      <c r="A120" t="s">
        <v>11857</v>
      </c>
      <c r="D120" t="s">
        <v>3620</v>
      </c>
      <c r="E120" t="s">
        <v>1369</v>
      </c>
      <c r="F120" t="s">
        <v>499</v>
      </c>
      <c r="G120" s="59">
        <v>8592000</v>
      </c>
      <c r="H120" s="122">
        <v>33.590000000000003</v>
      </c>
      <c r="I120" s="97" t="b">
        <f>NOT(ISERROR(_xlfn.XLOOKUP(tblStocks2022[[#This Row],[Ticker]],tblTickers[Ticker],tblTickers[Ticker],NA(),0,1)))</f>
        <v>0</v>
      </c>
      <c r="K120" t="s">
        <v>5272</v>
      </c>
      <c r="L120" s="122">
        <v>6.63</v>
      </c>
      <c r="O120" t="s">
        <v>1572</v>
      </c>
      <c r="P120" s="122">
        <v>1.2</v>
      </c>
    </row>
    <row r="121" spans="1:16" x14ac:dyDescent="0.25">
      <c r="A121" t="s">
        <v>9904</v>
      </c>
      <c r="D121" t="s">
        <v>11923</v>
      </c>
      <c r="E121" t="s">
        <v>11924</v>
      </c>
      <c r="F121" t="s">
        <v>15368</v>
      </c>
      <c r="G121" s="59">
        <v>166483000</v>
      </c>
      <c r="H121" s="122">
        <v>11.85</v>
      </c>
      <c r="I121" s="97" t="b">
        <f>NOT(ISERROR(_xlfn.XLOOKUP(tblStocks2022[[#This Row],[Ticker]],tblTickers[Ticker],tblTickers[Ticker],NA(),0,1)))</f>
        <v>0</v>
      </c>
      <c r="K121" t="s">
        <v>15147</v>
      </c>
      <c r="L121" s="122">
        <v>92.85</v>
      </c>
      <c r="O121" t="s">
        <v>9599</v>
      </c>
      <c r="P121" s="122">
        <v>0.06</v>
      </c>
    </row>
    <row r="122" spans="1:16" x14ac:dyDescent="0.25">
      <c r="A122" t="s">
        <v>4383</v>
      </c>
      <c r="D122" t="s">
        <v>4270</v>
      </c>
      <c r="E122" t="s">
        <v>4271</v>
      </c>
      <c r="F122" t="s">
        <v>14252</v>
      </c>
      <c r="G122" s="59">
        <v>51718000</v>
      </c>
      <c r="H122" s="122">
        <v>1.81</v>
      </c>
      <c r="I122" s="97" t="b">
        <f>NOT(ISERROR(_xlfn.XLOOKUP(tblStocks2022[[#This Row],[Ticker]],tblTickers[Ticker],tblTickers[Ticker],NA(),0,1)))</f>
        <v>0</v>
      </c>
      <c r="K122" t="s">
        <v>4804</v>
      </c>
      <c r="L122" s="122">
        <v>3.62</v>
      </c>
      <c r="O122" t="s">
        <v>4795</v>
      </c>
      <c r="P122" s="122">
        <v>0.75</v>
      </c>
    </row>
    <row r="123" spans="1:16" x14ac:dyDescent="0.25">
      <c r="A123" t="s">
        <v>13772</v>
      </c>
      <c r="D123" t="s">
        <v>2764</v>
      </c>
      <c r="E123" t="s">
        <v>2765</v>
      </c>
      <c r="F123" t="s">
        <v>15382</v>
      </c>
      <c r="G123" s="59">
        <v>94858000</v>
      </c>
      <c r="H123" s="122">
        <v>34.69</v>
      </c>
      <c r="I123" s="97" t="b">
        <f>NOT(ISERROR(_xlfn.XLOOKUP(tblStocks2022[[#This Row],[Ticker]],tblTickers[Ticker],tblTickers[Ticker],NA(),0,1)))</f>
        <v>0</v>
      </c>
      <c r="K123" t="s">
        <v>1743</v>
      </c>
      <c r="L123" s="122">
        <v>0.75</v>
      </c>
      <c r="O123" t="s">
        <v>745</v>
      </c>
      <c r="P123" s="122">
        <v>0.92</v>
      </c>
    </row>
    <row r="124" spans="1:16" x14ac:dyDescent="0.25">
      <c r="A124" t="s">
        <v>11877</v>
      </c>
      <c r="D124" t="s">
        <v>6014</v>
      </c>
      <c r="E124" t="s">
        <v>6015</v>
      </c>
      <c r="F124" t="s">
        <v>15382</v>
      </c>
      <c r="G124" s="59">
        <v>2581000</v>
      </c>
      <c r="H124" s="122">
        <v>10.5</v>
      </c>
      <c r="I124" s="97" t="b">
        <f>NOT(ISERROR(_xlfn.XLOOKUP(tblStocks2022[[#This Row],[Ticker]],tblTickers[Ticker],tblTickers[Ticker],NA(),0,1)))</f>
        <v>0</v>
      </c>
      <c r="K124" t="s">
        <v>8</v>
      </c>
      <c r="L124" s="122">
        <v>17.71</v>
      </c>
      <c r="O124" t="s">
        <v>4435</v>
      </c>
      <c r="P124" s="122">
        <v>0.23</v>
      </c>
    </row>
    <row r="125" spans="1:16" x14ac:dyDescent="0.25">
      <c r="A125" t="s">
        <v>196</v>
      </c>
      <c r="D125" t="s">
        <v>10194</v>
      </c>
      <c r="E125" t="s">
        <v>10195</v>
      </c>
      <c r="F125" t="s">
        <v>15365</v>
      </c>
      <c r="G125" s="59">
        <v>414400000</v>
      </c>
      <c r="H125" s="122">
        <v>238.86</v>
      </c>
      <c r="I125" s="97" t="b">
        <f>NOT(ISERROR(_xlfn.XLOOKUP(tblStocks2022[[#This Row],[Ticker]],tblTickers[Ticker],tblTickers[Ticker],NA(),0,1)))</f>
        <v>1</v>
      </c>
      <c r="K125" t="s">
        <v>5035</v>
      </c>
      <c r="L125" s="122">
        <v>6.05</v>
      </c>
      <c r="O125" t="s">
        <v>5258</v>
      </c>
      <c r="P125" s="122">
        <v>0.43</v>
      </c>
    </row>
    <row r="126" spans="1:16" x14ac:dyDescent="0.25">
      <c r="A126" t="s">
        <v>9946</v>
      </c>
      <c r="D126" t="s">
        <v>4625</v>
      </c>
      <c r="E126" t="s">
        <v>4626</v>
      </c>
      <c r="F126" t="s">
        <v>15369</v>
      </c>
      <c r="G126" s="59">
        <v>143105000</v>
      </c>
      <c r="H126" s="122">
        <v>7.64</v>
      </c>
      <c r="I126" s="97" t="b">
        <f>NOT(ISERROR(_xlfn.XLOOKUP(tblStocks2022[[#This Row],[Ticker]],tblTickers[Ticker],tblTickers[Ticker],NA(),0,1)))</f>
        <v>0</v>
      </c>
      <c r="K126" t="s">
        <v>10547</v>
      </c>
      <c r="L126" s="122">
        <v>26.18</v>
      </c>
      <c r="O126" t="s">
        <v>12302</v>
      </c>
      <c r="P126" s="122">
        <v>2.66</v>
      </c>
    </row>
    <row r="127" spans="1:16" x14ac:dyDescent="0.25">
      <c r="A127" t="s">
        <v>11952</v>
      </c>
      <c r="D127" t="s">
        <v>9764</v>
      </c>
      <c r="E127" t="s">
        <v>8853</v>
      </c>
      <c r="F127" t="s">
        <v>15366</v>
      </c>
      <c r="G127" s="59">
        <v>750000</v>
      </c>
      <c r="H127" s="122">
        <v>25.1</v>
      </c>
      <c r="I127" s="97" t="b">
        <f>NOT(ISERROR(_xlfn.XLOOKUP(tblStocks2022[[#This Row],[Ticker]],tblTickers[Ticker],tblTickers[Ticker],NA(),0,1)))</f>
        <v>0</v>
      </c>
      <c r="K127" t="s">
        <v>8543</v>
      </c>
      <c r="L127" s="122">
        <v>10.89</v>
      </c>
      <c r="O127" t="s">
        <v>10287</v>
      </c>
      <c r="P127" s="122">
        <v>18</v>
      </c>
    </row>
    <row r="128" spans="1:16" x14ac:dyDescent="0.25">
      <c r="A128" t="s">
        <v>12805</v>
      </c>
      <c r="D128" t="s">
        <v>6442</v>
      </c>
      <c r="E128" t="s">
        <v>6443</v>
      </c>
      <c r="F128" t="s">
        <v>2235</v>
      </c>
      <c r="G128" s="59">
        <v>11500000</v>
      </c>
      <c r="H128" s="122">
        <v>10.18</v>
      </c>
      <c r="I128" s="97" t="b">
        <f>NOT(ISERROR(_xlfn.XLOOKUP(tblStocks2022[[#This Row],[Ticker]],tblTickers[Ticker],tblTickers[Ticker],NA(),0,1)))</f>
        <v>0</v>
      </c>
      <c r="K128" t="s">
        <v>9882</v>
      </c>
      <c r="L128" s="122">
        <v>72.34</v>
      </c>
      <c r="O128" t="s">
        <v>3043</v>
      </c>
      <c r="P128" s="122">
        <v>0.9</v>
      </c>
    </row>
    <row r="129" spans="1:16" x14ac:dyDescent="0.25">
      <c r="A129" t="s">
        <v>10128</v>
      </c>
      <c r="D129" t="s">
        <v>13435</v>
      </c>
      <c r="E129" t="s">
        <v>13436</v>
      </c>
      <c r="F129" t="s">
        <v>15375</v>
      </c>
      <c r="G129" s="59">
        <v>3300000</v>
      </c>
      <c r="H129" s="122">
        <v>37.4</v>
      </c>
      <c r="I129" s="97" t="b">
        <f>NOT(ISERROR(_xlfn.XLOOKUP(tblStocks2022[[#This Row],[Ticker]],tblTickers[Ticker],tblTickers[Ticker],NA(),0,1)))</f>
        <v>0</v>
      </c>
      <c r="K129" t="s">
        <v>10944</v>
      </c>
      <c r="L129" s="122">
        <v>5.1100000000000003</v>
      </c>
      <c r="O129" t="s">
        <v>4035</v>
      </c>
      <c r="P129" s="122">
        <v>0.4</v>
      </c>
    </row>
    <row r="130" spans="1:16" x14ac:dyDescent="0.25">
      <c r="A130" t="s">
        <v>13978</v>
      </c>
      <c r="D130" t="s">
        <v>8968</v>
      </c>
      <c r="E130" t="s">
        <v>8969</v>
      </c>
      <c r="F130" t="s">
        <v>15382</v>
      </c>
      <c r="G130" s="59">
        <v>14375000</v>
      </c>
      <c r="H130" s="122">
        <v>10.28</v>
      </c>
      <c r="I130" s="97" t="b">
        <f>NOT(ISERROR(_xlfn.XLOOKUP(tblStocks2022[[#This Row],[Ticker]],tblTickers[Ticker],tblTickers[Ticker],NA(),0,1)))</f>
        <v>0</v>
      </c>
      <c r="K130" t="s">
        <v>12358</v>
      </c>
      <c r="L130" s="122">
        <v>5.76</v>
      </c>
      <c r="O130" t="s">
        <v>1691</v>
      </c>
      <c r="P130" s="122">
        <v>1.22</v>
      </c>
    </row>
    <row r="131" spans="1:16" x14ac:dyDescent="0.25">
      <c r="A131" t="s">
        <v>10952</v>
      </c>
      <c r="D131" t="s">
        <v>8541</v>
      </c>
      <c r="E131" t="s">
        <v>8542</v>
      </c>
      <c r="F131" t="s">
        <v>15382</v>
      </c>
      <c r="G131" s="59">
        <v>48877000</v>
      </c>
      <c r="H131" s="122">
        <v>3.12</v>
      </c>
      <c r="I131" s="97" t="b">
        <f>NOT(ISERROR(_xlfn.XLOOKUP(tblStocks2022[[#This Row],[Ticker]],tblTickers[Ticker],tblTickers[Ticker],NA(),0,1)))</f>
        <v>0</v>
      </c>
      <c r="K131" t="s">
        <v>8244</v>
      </c>
      <c r="L131" s="122">
        <v>0.66</v>
      </c>
      <c r="O131" t="s">
        <v>8418</v>
      </c>
      <c r="P131" s="122">
        <v>0.53</v>
      </c>
    </row>
    <row r="132" spans="1:16" x14ac:dyDescent="0.25">
      <c r="A132" t="s">
        <v>12642</v>
      </c>
      <c r="D132" t="s">
        <v>12476</v>
      </c>
      <c r="E132" t="s">
        <v>12477</v>
      </c>
      <c r="F132" t="s">
        <v>15368</v>
      </c>
      <c r="G132" s="59">
        <v>215767000</v>
      </c>
      <c r="H132" s="122">
        <v>186.87</v>
      </c>
      <c r="I132" s="97" t="b">
        <f>NOT(ISERROR(_xlfn.XLOOKUP(tblStocks2022[[#This Row],[Ticker]],tblTickers[Ticker],tblTickers[Ticker],NA(),0,1)))</f>
        <v>1</v>
      </c>
      <c r="K132" t="s">
        <v>14853</v>
      </c>
      <c r="L132" s="122">
        <v>2.59</v>
      </c>
      <c r="O132" t="s">
        <v>7690</v>
      </c>
      <c r="P132" s="122">
        <v>0.4</v>
      </c>
    </row>
    <row r="133" spans="1:16" x14ac:dyDescent="0.25">
      <c r="A133" t="s">
        <v>10740</v>
      </c>
      <c r="D133" t="s">
        <v>3454</v>
      </c>
      <c r="E133" t="s">
        <v>3455</v>
      </c>
      <c r="F133" t="s">
        <v>2235</v>
      </c>
      <c r="G133" s="59">
        <v>858723000</v>
      </c>
      <c r="H133" s="122">
        <v>9.07</v>
      </c>
      <c r="I133" s="97" t="b">
        <f>NOT(ISERROR(_xlfn.XLOOKUP(tblStocks2022[[#This Row],[Ticker]],tblTickers[Ticker],tblTickers[Ticker],NA(),0,1)))</f>
        <v>0</v>
      </c>
      <c r="K133" t="s">
        <v>12388</v>
      </c>
      <c r="L133" s="122">
        <v>26.53</v>
      </c>
      <c r="O133" t="s">
        <v>4587</v>
      </c>
      <c r="P133" s="122">
        <v>0.49</v>
      </c>
    </row>
    <row r="134" spans="1:16" x14ac:dyDescent="0.25">
      <c r="A134" t="s">
        <v>158</v>
      </c>
      <c r="D134" t="s">
        <v>6910</v>
      </c>
      <c r="E134" t="s">
        <v>6911</v>
      </c>
      <c r="F134" t="s">
        <v>15371</v>
      </c>
      <c r="G134" s="59">
        <v>86968000</v>
      </c>
      <c r="H134" s="122">
        <v>1.66</v>
      </c>
      <c r="I134" s="97" t="b">
        <f>NOT(ISERROR(_xlfn.XLOOKUP(tblStocks2022[[#This Row],[Ticker]],tblTickers[Ticker],tblTickers[Ticker],NA(),0,1)))</f>
        <v>0</v>
      </c>
      <c r="K134" t="s">
        <v>5899</v>
      </c>
      <c r="L134" s="122">
        <v>1.03</v>
      </c>
      <c r="O134" t="s">
        <v>12378</v>
      </c>
      <c r="P134" s="122">
        <v>1</v>
      </c>
    </row>
    <row r="135" spans="1:16" x14ac:dyDescent="0.25">
      <c r="A135" t="s">
        <v>10347</v>
      </c>
      <c r="D135" t="s">
        <v>11755</v>
      </c>
      <c r="E135" t="s">
        <v>11756</v>
      </c>
      <c r="F135" t="s">
        <v>499</v>
      </c>
      <c r="G135" s="59">
        <v>77889000</v>
      </c>
      <c r="H135" s="122">
        <v>18.79</v>
      </c>
      <c r="I135" s="97" t="b">
        <f>NOT(ISERROR(_xlfn.XLOOKUP(tblStocks2022[[#This Row],[Ticker]],tblTickers[Ticker],tblTickers[Ticker],NA(),0,1)))</f>
        <v>0</v>
      </c>
      <c r="K135" t="s">
        <v>11970</v>
      </c>
      <c r="L135" s="122">
        <v>108.92</v>
      </c>
      <c r="O135" t="s">
        <v>12466</v>
      </c>
      <c r="P135" s="122">
        <v>0.04</v>
      </c>
    </row>
    <row r="136" spans="1:16" x14ac:dyDescent="0.25">
      <c r="A136" t="s">
        <v>2386</v>
      </c>
      <c r="D136" t="s">
        <v>5272</v>
      </c>
      <c r="E136" t="s">
        <v>5273</v>
      </c>
      <c r="F136" t="s">
        <v>15370</v>
      </c>
      <c r="G136" s="59">
        <v>4305000</v>
      </c>
      <c r="H136" s="122">
        <v>46.18</v>
      </c>
      <c r="I136" s="97" t="b">
        <f>NOT(ISERROR(_xlfn.XLOOKUP(tblStocks2022[[#This Row],[Ticker]],tblTickers[Ticker],tblTickers[Ticker],NA(),0,1)))</f>
        <v>0</v>
      </c>
      <c r="K136" t="s">
        <v>13629</v>
      </c>
      <c r="L136" s="122">
        <v>55.8</v>
      </c>
      <c r="O136" t="s">
        <v>1183</v>
      </c>
      <c r="P136" s="122">
        <v>8.52</v>
      </c>
    </row>
    <row r="137" spans="1:16" x14ac:dyDescent="0.25">
      <c r="A137" t="s">
        <v>11996</v>
      </c>
      <c r="D137" t="s">
        <v>15147</v>
      </c>
      <c r="E137" t="s">
        <v>15148</v>
      </c>
      <c r="F137" t="s">
        <v>14201</v>
      </c>
      <c r="G137" s="59">
        <v>16128000</v>
      </c>
      <c r="H137" s="122">
        <v>99.49</v>
      </c>
      <c r="I137" s="97" t="b">
        <f>NOT(ISERROR(_xlfn.XLOOKUP(tblStocks2022[[#This Row],[Ticker]],tblTickers[Ticker],tblTickers[Ticker],NA(),0,1)))</f>
        <v>0</v>
      </c>
      <c r="K137" t="s">
        <v>11357</v>
      </c>
      <c r="L137" s="122">
        <v>54.85</v>
      </c>
      <c r="O137" t="s">
        <v>1216</v>
      </c>
      <c r="P137" s="122">
        <v>0.88</v>
      </c>
    </row>
    <row r="138" spans="1:16" x14ac:dyDescent="0.25">
      <c r="A138" t="s">
        <v>11649</v>
      </c>
      <c r="D138" t="s">
        <v>4804</v>
      </c>
      <c r="E138" t="s">
        <v>4805</v>
      </c>
      <c r="F138" t="s">
        <v>15368</v>
      </c>
      <c r="G138" s="59">
        <v>319690000</v>
      </c>
      <c r="H138" s="122">
        <v>2.08</v>
      </c>
      <c r="I138" s="97" t="b">
        <f>NOT(ISERROR(_xlfn.XLOOKUP(tblStocks2022[[#This Row],[Ticker]],tblTickers[Ticker],tblTickers[Ticker],NA(),0,1)))</f>
        <v>0</v>
      </c>
      <c r="K138" t="s">
        <v>2255</v>
      </c>
      <c r="L138" s="122">
        <v>2.19</v>
      </c>
      <c r="O138" t="s">
        <v>9524</v>
      </c>
      <c r="P138" s="122">
        <v>0.13</v>
      </c>
    </row>
    <row r="139" spans="1:16" x14ac:dyDescent="0.25">
      <c r="A139" t="s">
        <v>8015</v>
      </c>
      <c r="D139" t="s">
        <v>1743</v>
      </c>
      <c r="E139" t="s">
        <v>1744</v>
      </c>
      <c r="F139" t="s">
        <v>15368</v>
      </c>
      <c r="G139" s="59">
        <v>100117000</v>
      </c>
      <c r="H139" s="122">
        <v>0.57999999999999996</v>
      </c>
      <c r="I139" s="97" t="b">
        <f>NOT(ISERROR(_xlfn.XLOOKUP(tblStocks2022[[#This Row],[Ticker]],tblTickers[Ticker],tblTickers[Ticker],NA(),0,1)))</f>
        <v>0</v>
      </c>
      <c r="K139" t="s">
        <v>11715</v>
      </c>
      <c r="L139" s="122">
        <v>21.16</v>
      </c>
      <c r="O139" t="s">
        <v>12572</v>
      </c>
      <c r="P139" s="122">
        <v>0.3</v>
      </c>
    </row>
    <row r="140" spans="1:16" x14ac:dyDescent="0.25">
      <c r="A140" t="s">
        <v>767</v>
      </c>
      <c r="D140" t="s">
        <v>8</v>
      </c>
      <c r="E140" t="s">
        <v>9</v>
      </c>
      <c r="F140" t="s">
        <v>11941</v>
      </c>
      <c r="G140" s="59">
        <v>117872000</v>
      </c>
      <c r="H140" s="122">
        <v>14.54</v>
      </c>
      <c r="I140" s="97" t="b">
        <f>NOT(ISERROR(_xlfn.XLOOKUP(tblStocks2022[[#This Row],[Ticker]],tblTickers[Ticker],tblTickers[Ticker],NA(),0,1)))</f>
        <v>0</v>
      </c>
      <c r="K140" t="s">
        <v>9860</v>
      </c>
      <c r="L140" s="122">
        <v>81.22</v>
      </c>
      <c r="O140" t="s">
        <v>246</v>
      </c>
      <c r="P140" s="122">
        <v>3.34</v>
      </c>
    </row>
    <row r="141" spans="1:16" x14ac:dyDescent="0.25">
      <c r="A141" t="s">
        <v>10950</v>
      </c>
      <c r="D141" t="s">
        <v>5035</v>
      </c>
      <c r="E141" t="s">
        <v>5036</v>
      </c>
      <c r="F141" t="s">
        <v>15382</v>
      </c>
      <c r="G141" s="59">
        <v>3902000</v>
      </c>
      <c r="H141" s="122">
        <v>12.6</v>
      </c>
      <c r="I141" s="97" t="b">
        <f>NOT(ISERROR(_xlfn.XLOOKUP(tblStocks2022[[#This Row],[Ticker]],tblTickers[Ticker],tblTickers[Ticker],NA(),0,1)))</f>
        <v>0</v>
      </c>
      <c r="K141" t="s">
        <v>14445</v>
      </c>
      <c r="L141" s="122">
        <v>74.319999999999993</v>
      </c>
      <c r="O141" t="s">
        <v>12715</v>
      </c>
      <c r="P141" s="122">
        <v>1.2</v>
      </c>
    </row>
    <row r="142" spans="1:16" x14ac:dyDescent="0.25">
      <c r="A142" t="s">
        <v>711</v>
      </c>
      <c r="D142" t="s">
        <v>10547</v>
      </c>
      <c r="E142" t="s">
        <v>10548</v>
      </c>
      <c r="F142" t="s">
        <v>14201</v>
      </c>
      <c r="G142" s="59">
        <v>2452000</v>
      </c>
      <c r="H142" s="122">
        <v>38.92</v>
      </c>
      <c r="I142" s="97" t="b">
        <f>NOT(ISERROR(_xlfn.XLOOKUP(tblStocks2022[[#This Row],[Ticker]],tblTickers[Ticker],tblTickers[Ticker],NA(),0,1)))</f>
        <v>0</v>
      </c>
      <c r="K142" t="s">
        <v>11077</v>
      </c>
      <c r="L142" s="122">
        <v>19.25</v>
      </c>
      <c r="O142" t="s">
        <v>4563</v>
      </c>
      <c r="P142" s="122">
        <v>0.16</v>
      </c>
    </row>
    <row r="143" spans="1:16" x14ac:dyDescent="0.25">
      <c r="A143" t="s">
        <v>13463</v>
      </c>
      <c r="D143" t="s">
        <v>6549</v>
      </c>
      <c r="E143" t="s">
        <v>6550</v>
      </c>
      <c r="F143" t="s">
        <v>15382</v>
      </c>
      <c r="G143" s="59">
        <v>23000000</v>
      </c>
      <c r="H143" s="122">
        <v>10.11</v>
      </c>
      <c r="I143" s="97" t="b">
        <f>NOT(ISERROR(_xlfn.XLOOKUP(tblStocks2022[[#This Row],[Ticker]],tblTickers[Ticker],tblTickers[Ticker],NA(),0,1)))</f>
        <v>0</v>
      </c>
      <c r="K143" t="s">
        <v>4972</v>
      </c>
      <c r="L143" s="122">
        <v>13.81</v>
      </c>
      <c r="O143" t="s">
        <v>10140</v>
      </c>
      <c r="P143" s="122">
        <v>0.11</v>
      </c>
    </row>
    <row r="144" spans="1:16" x14ac:dyDescent="0.25">
      <c r="A144" t="s">
        <v>11541</v>
      </c>
      <c r="D144" t="s">
        <v>8543</v>
      </c>
      <c r="E144" t="s">
        <v>8544</v>
      </c>
      <c r="F144" t="s">
        <v>15382</v>
      </c>
      <c r="G144" s="59">
        <v>23000000</v>
      </c>
      <c r="H144" s="122">
        <v>10.199999999999999</v>
      </c>
      <c r="I144" s="97" t="b">
        <f>NOT(ISERROR(_xlfn.XLOOKUP(tblStocks2022[[#This Row],[Ticker]],tblTickers[Ticker],tblTickers[Ticker],NA(),0,1)))</f>
        <v>0</v>
      </c>
      <c r="K144" t="s">
        <v>5082</v>
      </c>
      <c r="L144" s="122">
        <v>0.76</v>
      </c>
      <c r="O144" t="s">
        <v>14079</v>
      </c>
      <c r="P144" s="122">
        <v>5.3</v>
      </c>
    </row>
    <row r="145" spans="1:16" x14ac:dyDescent="0.25">
      <c r="A145" t="s">
        <v>9868</v>
      </c>
      <c r="D145" t="s">
        <v>9882</v>
      </c>
      <c r="E145" t="s">
        <v>9883</v>
      </c>
      <c r="F145" t="s">
        <v>1114</v>
      </c>
      <c r="G145" s="59">
        <v>258522000</v>
      </c>
      <c r="H145" s="122">
        <v>88.92</v>
      </c>
      <c r="I145" s="97" t="b">
        <f>NOT(ISERROR(_xlfn.XLOOKUP(tblStocks2022[[#This Row],[Ticker]],tblTickers[Ticker],tblTickers[Ticker],NA(),0,1)))</f>
        <v>1</v>
      </c>
      <c r="K145" t="s">
        <v>11109</v>
      </c>
      <c r="L145" s="122">
        <v>2.46</v>
      </c>
      <c r="O145" t="s">
        <v>1534</v>
      </c>
      <c r="P145" s="122">
        <v>1.8</v>
      </c>
    </row>
    <row r="146" spans="1:16" x14ac:dyDescent="0.25">
      <c r="A146" t="s">
        <v>10186</v>
      </c>
      <c r="D146" t="s">
        <v>10944</v>
      </c>
      <c r="E146" t="s">
        <v>10945</v>
      </c>
      <c r="F146" t="s">
        <v>15382</v>
      </c>
      <c r="G146" s="59">
        <v>50752000</v>
      </c>
      <c r="H146" s="122">
        <v>5.15</v>
      </c>
      <c r="I146" s="97" t="b">
        <f>NOT(ISERROR(_xlfn.XLOOKUP(tblStocks2022[[#This Row],[Ticker]],tblTickers[Ticker],tblTickers[Ticker],NA(),0,1)))</f>
        <v>0</v>
      </c>
      <c r="K146" t="s">
        <v>4094</v>
      </c>
      <c r="L146" s="122">
        <v>5.42</v>
      </c>
      <c r="O146" t="s">
        <v>1033</v>
      </c>
      <c r="P146" s="122">
        <v>0.44</v>
      </c>
    </row>
    <row r="147" spans="1:16" x14ac:dyDescent="0.25">
      <c r="A147" t="s">
        <v>11737</v>
      </c>
      <c r="D147" t="s">
        <v>12358</v>
      </c>
      <c r="E147" t="s">
        <v>12359</v>
      </c>
      <c r="F147" t="s">
        <v>15382</v>
      </c>
      <c r="G147" s="59">
        <v>278039000</v>
      </c>
      <c r="H147" s="122">
        <v>5.04</v>
      </c>
      <c r="I147" s="97" t="b">
        <f>NOT(ISERROR(_xlfn.XLOOKUP(tblStocks2022[[#This Row],[Ticker]],tblTickers[Ticker],tblTickers[Ticker],NA(),0,1)))</f>
        <v>0</v>
      </c>
      <c r="K147" t="s">
        <v>12971</v>
      </c>
      <c r="L147" s="122">
        <v>1.86</v>
      </c>
      <c r="O147" t="s">
        <v>12592</v>
      </c>
      <c r="P147" s="122">
        <v>6.45</v>
      </c>
    </row>
    <row r="148" spans="1:16" x14ac:dyDescent="0.25">
      <c r="A148" t="s">
        <v>208</v>
      </c>
      <c r="D148" t="s">
        <v>8244</v>
      </c>
      <c r="E148" t="s">
        <v>8245</v>
      </c>
      <c r="F148" t="s">
        <v>15382</v>
      </c>
      <c r="G148" s="59">
        <v>10600000</v>
      </c>
      <c r="H148" s="122">
        <v>10.4</v>
      </c>
      <c r="I148" s="97" t="b">
        <f>NOT(ISERROR(_xlfn.XLOOKUP(tblStocks2022[[#This Row],[Ticker]],tblTickers[Ticker],tblTickers[Ticker],NA(),0,1)))</f>
        <v>0</v>
      </c>
      <c r="K148" t="s">
        <v>9350</v>
      </c>
      <c r="L148" s="122">
        <v>10.87</v>
      </c>
      <c r="O148" t="s">
        <v>4046</v>
      </c>
      <c r="P148" s="122">
        <v>0.36</v>
      </c>
    </row>
    <row r="149" spans="1:16" x14ac:dyDescent="0.25">
      <c r="A149" t="s">
        <v>9856</v>
      </c>
      <c r="D149" t="s">
        <v>14853</v>
      </c>
      <c r="E149" t="s">
        <v>14854</v>
      </c>
      <c r="F149" t="s">
        <v>15382</v>
      </c>
      <c r="G149" s="59">
        <v>8055000</v>
      </c>
      <c r="H149" s="122">
        <v>5.9</v>
      </c>
      <c r="I149" s="97" t="b">
        <f>NOT(ISERROR(_xlfn.XLOOKUP(tblStocks2022[[#This Row],[Ticker]],tblTickers[Ticker],tblTickers[Ticker],NA(),0,1)))</f>
        <v>0</v>
      </c>
      <c r="K149" t="s">
        <v>13307</v>
      </c>
      <c r="L149" s="122">
        <v>10.84</v>
      </c>
      <c r="O149" t="s">
        <v>13144</v>
      </c>
      <c r="P149" s="122">
        <v>0.53</v>
      </c>
    </row>
    <row r="150" spans="1:16" x14ac:dyDescent="0.25">
      <c r="A150" t="s">
        <v>2098</v>
      </c>
      <c r="D150" t="s">
        <v>12388</v>
      </c>
      <c r="E150" t="s">
        <v>12389</v>
      </c>
      <c r="F150" t="s">
        <v>15368</v>
      </c>
      <c r="G150" s="59">
        <v>27759000</v>
      </c>
      <c r="H150" s="122">
        <v>20.100000000000001</v>
      </c>
      <c r="I150" s="97" t="b">
        <f>NOT(ISERROR(_xlfn.XLOOKUP(tblStocks2022[[#This Row],[Ticker]],tblTickers[Ticker],tblTickers[Ticker],NA(),0,1)))</f>
        <v>0</v>
      </c>
      <c r="K150" t="s">
        <v>2992</v>
      </c>
      <c r="L150" s="122">
        <v>15.97</v>
      </c>
      <c r="O150" t="s">
        <v>1861</v>
      </c>
      <c r="P150" s="122">
        <v>3.32</v>
      </c>
    </row>
    <row r="151" spans="1:16" x14ac:dyDescent="0.25">
      <c r="A151" t="s">
        <v>9858</v>
      </c>
      <c r="D151" t="s">
        <v>5899</v>
      </c>
      <c r="E151" t="s">
        <v>5900</v>
      </c>
      <c r="F151" t="s">
        <v>11941</v>
      </c>
      <c r="G151" s="59">
        <v>7423000</v>
      </c>
      <c r="H151" s="122">
        <v>2.2999999999999998</v>
      </c>
      <c r="I151" s="97" t="b">
        <f>NOT(ISERROR(_xlfn.XLOOKUP(tblStocks2022[[#This Row],[Ticker]],tblTickers[Ticker],tblTickers[Ticker],NA(),0,1)))</f>
        <v>0</v>
      </c>
      <c r="K151" t="s">
        <v>6551</v>
      </c>
      <c r="L151" s="122">
        <v>12.03</v>
      </c>
      <c r="O151" t="s">
        <v>9603</v>
      </c>
      <c r="P151" s="122">
        <v>0.92</v>
      </c>
    </row>
    <row r="152" spans="1:16" x14ac:dyDescent="0.25">
      <c r="A152" t="s">
        <v>12904</v>
      </c>
      <c r="D152" t="s">
        <v>11970</v>
      </c>
      <c r="E152" t="s">
        <v>11971</v>
      </c>
      <c r="F152" t="s">
        <v>15367</v>
      </c>
      <c r="G152" s="59">
        <v>37429000</v>
      </c>
      <c r="H152" s="122">
        <v>85.78</v>
      </c>
      <c r="I152" s="97" t="b">
        <f>NOT(ISERROR(_xlfn.XLOOKUP(tblStocks2022[[#This Row],[Ticker]],tblTickers[Ticker],tblTickers[Ticker],NA(),0,1)))</f>
        <v>0</v>
      </c>
      <c r="K152" t="s">
        <v>10527</v>
      </c>
      <c r="L152" s="122">
        <v>118.89</v>
      </c>
      <c r="O152" t="s">
        <v>12045</v>
      </c>
      <c r="P152" s="122">
        <v>0.74</v>
      </c>
    </row>
    <row r="153" spans="1:16" x14ac:dyDescent="0.25">
      <c r="A153" t="s">
        <v>7622</v>
      </c>
      <c r="D153" t="s">
        <v>13629</v>
      </c>
      <c r="E153" t="s">
        <v>13630</v>
      </c>
      <c r="F153" t="s">
        <v>15380</v>
      </c>
      <c r="G153" s="59">
        <v>85702000</v>
      </c>
      <c r="H153" s="122">
        <v>45.62</v>
      </c>
      <c r="I153" s="97" t="b">
        <f>NOT(ISERROR(_xlfn.XLOOKUP(tblStocks2022[[#This Row],[Ticker]],tblTickers[Ticker],tblTickers[Ticker],NA(),0,1)))</f>
        <v>0</v>
      </c>
      <c r="K153" t="s">
        <v>5474</v>
      </c>
      <c r="L153" s="122">
        <v>0.2</v>
      </c>
      <c r="O153" t="s">
        <v>5716</v>
      </c>
      <c r="P153" s="122">
        <v>0.33</v>
      </c>
    </row>
    <row r="154" spans="1:16" x14ac:dyDescent="0.25">
      <c r="A154" t="s">
        <v>12914</v>
      </c>
      <c r="D154" t="s">
        <v>11357</v>
      </c>
      <c r="E154" t="s">
        <v>11358</v>
      </c>
      <c r="F154" t="s">
        <v>12944</v>
      </c>
      <c r="G154" s="59">
        <v>455928000</v>
      </c>
      <c r="H154" s="122">
        <v>51.99</v>
      </c>
      <c r="I154" s="97" t="b">
        <f>NOT(ISERROR(_xlfn.XLOOKUP(tblStocks2022[[#This Row],[Ticker]],tblTickers[Ticker],tblTickers[Ticker],NA(),0,1)))</f>
        <v>0</v>
      </c>
      <c r="K154" t="s">
        <v>14981</v>
      </c>
      <c r="L154" s="122">
        <v>13.8</v>
      </c>
      <c r="O154" t="s">
        <v>15024</v>
      </c>
      <c r="P154" s="122">
        <v>1.53</v>
      </c>
    </row>
    <row r="155" spans="1:16" x14ac:dyDescent="0.25">
      <c r="A155" t="s">
        <v>14050</v>
      </c>
      <c r="D155" t="s">
        <v>2255</v>
      </c>
      <c r="E155" t="s">
        <v>2256</v>
      </c>
      <c r="F155" t="s">
        <v>15368</v>
      </c>
      <c r="G155" s="59">
        <v>22969000</v>
      </c>
      <c r="H155" s="122">
        <v>2.75</v>
      </c>
      <c r="I155" s="97" t="b">
        <f>NOT(ISERROR(_xlfn.XLOOKUP(tblStocks2022[[#This Row],[Ticker]],tblTickers[Ticker],tblTickers[Ticker],NA(),0,1)))</f>
        <v>0</v>
      </c>
      <c r="K155" t="s">
        <v>10447</v>
      </c>
      <c r="L155" s="122">
        <v>82.5</v>
      </c>
      <c r="O155" t="s">
        <v>14497</v>
      </c>
      <c r="P155" s="122">
        <v>0.69</v>
      </c>
    </row>
    <row r="156" spans="1:16" x14ac:dyDescent="0.25">
      <c r="A156" t="s">
        <v>13807</v>
      </c>
      <c r="D156" t="s">
        <v>1187</v>
      </c>
      <c r="E156" t="s">
        <v>1188</v>
      </c>
      <c r="F156" t="s">
        <v>15382</v>
      </c>
      <c r="G156" s="59">
        <v>6512000</v>
      </c>
      <c r="H156" s="122">
        <v>3.25</v>
      </c>
      <c r="I156" s="97" t="b">
        <f>NOT(ISERROR(_xlfn.XLOOKUP(tblStocks2022[[#This Row],[Ticker]],tblTickers[Ticker],tblTickers[Ticker],NA(),0,1)))</f>
        <v>0</v>
      </c>
      <c r="K156" t="s">
        <v>4950</v>
      </c>
      <c r="L156" s="122">
        <v>27.33</v>
      </c>
      <c r="O156" t="s">
        <v>15026</v>
      </c>
      <c r="P156" s="122">
        <v>1.1599999999999999</v>
      </c>
    </row>
    <row r="157" spans="1:16" x14ac:dyDescent="0.25">
      <c r="A157" t="s">
        <v>9902</v>
      </c>
      <c r="D157" t="s">
        <v>11715</v>
      </c>
      <c r="E157" t="s">
        <v>11716</v>
      </c>
      <c r="F157" t="s">
        <v>15378</v>
      </c>
      <c r="G157" s="59">
        <v>187406000</v>
      </c>
      <c r="H157" s="122">
        <v>13.96</v>
      </c>
      <c r="I157" s="97" t="b">
        <f>NOT(ISERROR(_xlfn.XLOOKUP(tblStocks2022[[#This Row],[Ticker]],tblTickers[Ticker],tblTickers[Ticker],NA(),0,1)))</f>
        <v>0</v>
      </c>
      <c r="K157" t="s">
        <v>4949</v>
      </c>
      <c r="L157" s="122">
        <v>26.7</v>
      </c>
      <c r="O157" t="s">
        <v>7206</v>
      </c>
      <c r="P157" s="122">
        <v>1.28</v>
      </c>
    </row>
    <row r="158" spans="1:16" x14ac:dyDescent="0.25">
      <c r="A158" t="s">
        <v>933</v>
      </c>
      <c r="D158" t="s">
        <v>9860</v>
      </c>
      <c r="E158" t="s">
        <v>9861</v>
      </c>
      <c r="F158" t="s">
        <v>15376</v>
      </c>
      <c r="G158" s="59">
        <v>513866000</v>
      </c>
      <c r="H158" s="122">
        <v>94.95</v>
      </c>
      <c r="I158" s="97" t="b">
        <f>NOT(ISERROR(_xlfn.XLOOKUP(tblStocks2022[[#This Row],[Ticker]],tblTickers[Ticker],tblTickers[Ticker],NA(),0,1)))</f>
        <v>1</v>
      </c>
      <c r="K158" t="s">
        <v>1825</v>
      </c>
      <c r="L158" s="122">
        <v>0.63</v>
      </c>
      <c r="O158" t="s">
        <v>10555</v>
      </c>
      <c r="P158" s="122">
        <v>2.41</v>
      </c>
    </row>
    <row r="159" spans="1:16" x14ac:dyDescent="0.25">
      <c r="A159" t="s">
        <v>184</v>
      </c>
      <c r="D159" t="s">
        <v>14445</v>
      </c>
      <c r="E159" t="s">
        <v>14446</v>
      </c>
      <c r="F159" t="s">
        <v>15382</v>
      </c>
      <c r="G159" s="59">
        <v>245395000</v>
      </c>
      <c r="H159" s="122">
        <v>58.32</v>
      </c>
      <c r="I159" s="97" t="b">
        <f>NOT(ISERROR(_xlfn.XLOOKUP(tblStocks2022[[#This Row],[Ticker]],tblTickers[Ticker],tblTickers[Ticker],NA(),0,1)))</f>
        <v>0</v>
      </c>
      <c r="K159" t="s">
        <v>9352</v>
      </c>
      <c r="L159" s="122">
        <v>10.59</v>
      </c>
      <c r="O159" t="s">
        <v>15025</v>
      </c>
      <c r="P159" s="122">
        <v>1.33</v>
      </c>
    </row>
    <row r="160" spans="1:16" x14ac:dyDescent="0.25">
      <c r="A160" t="s">
        <v>11905</v>
      </c>
      <c r="D160" t="s">
        <v>8246</v>
      </c>
      <c r="E160" t="s">
        <v>8247</v>
      </c>
      <c r="F160" t="s">
        <v>2235</v>
      </c>
      <c r="G160" s="59">
        <v>15497000</v>
      </c>
      <c r="H160" s="122">
        <v>3.13</v>
      </c>
      <c r="I160" s="97" t="b">
        <f>NOT(ISERROR(_xlfn.XLOOKUP(tblStocks2022[[#This Row],[Ticker]],tblTickers[Ticker],tblTickers[Ticker],NA(),0,1)))</f>
        <v>0</v>
      </c>
      <c r="K160" t="s">
        <v>6096</v>
      </c>
      <c r="L160" s="122">
        <v>49.14</v>
      </c>
      <c r="O160" t="s">
        <v>10648</v>
      </c>
      <c r="P160" s="122">
        <v>1.22</v>
      </c>
    </row>
    <row r="161" spans="1:16" x14ac:dyDescent="0.25">
      <c r="A161" t="s">
        <v>12118</v>
      </c>
      <c r="D161" t="s">
        <v>11077</v>
      </c>
      <c r="E161" t="s">
        <v>11078</v>
      </c>
      <c r="F161" t="s">
        <v>15370</v>
      </c>
      <c r="G161" s="59">
        <v>667950000</v>
      </c>
      <c r="H161" s="122">
        <v>28.76</v>
      </c>
      <c r="I161" s="97" t="b">
        <f>NOT(ISERROR(_xlfn.XLOOKUP(tblStocks2022[[#This Row],[Ticker]],tblTickers[Ticker],tblTickers[Ticker],NA(),0,1)))</f>
        <v>1</v>
      </c>
      <c r="K161" t="s">
        <v>4948</v>
      </c>
      <c r="L161" s="122">
        <v>27.37</v>
      </c>
      <c r="O161" t="s">
        <v>10116</v>
      </c>
      <c r="P161" s="122">
        <v>1</v>
      </c>
    </row>
    <row r="162" spans="1:16" x14ac:dyDescent="0.25">
      <c r="A162" t="s">
        <v>10525</v>
      </c>
      <c r="D162" t="s">
        <v>4972</v>
      </c>
      <c r="E162" t="s">
        <v>3685</v>
      </c>
      <c r="F162" t="s">
        <v>15368</v>
      </c>
      <c r="G162" s="59">
        <v>8625000</v>
      </c>
      <c r="H162" s="122">
        <v>11.45</v>
      </c>
      <c r="I162" s="97" t="b">
        <f>NOT(ISERROR(_xlfn.XLOOKUP(tblStocks2022[[#This Row],[Ticker]],tblTickers[Ticker],tblTickers[Ticker],NA(),0,1)))</f>
        <v>0</v>
      </c>
      <c r="K162" t="s">
        <v>457</v>
      </c>
      <c r="L162" s="122">
        <v>13.25</v>
      </c>
      <c r="O162" t="s">
        <v>1055</v>
      </c>
      <c r="P162" s="122">
        <v>2.66</v>
      </c>
    </row>
    <row r="163" spans="1:16" x14ac:dyDescent="0.25">
      <c r="A163" t="s">
        <v>9202</v>
      </c>
      <c r="D163" t="s">
        <v>5082</v>
      </c>
      <c r="E163" t="s">
        <v>5083</v>
      </c>
      <c r="F163" t="s">
        <v>15368</v>
      </c>
      <c r="G163" s="59">
        <v>218231000</v>
      </c>
      <c r="H163" s="122">
        <v>1.36</v>
      </c>
      <c r="I163" s="97" t="b">
        <f>NOT(ISERROR(_xlfn.XLOOKUP(tblStocks2022[[#This Row],[Ticker]],tblTickers[Ticker],tblTickers[Ticker],NA(),0,1)))</f>
        <v>0</v>
      </c>
      <c r="K163" t="s">
        <v>5020</v>
      </c>
      <c r="L163" s="122">
        <v>13.51</v>
      </c>
      <c r="O163" t="s">
        <v>9956</v>
      </c>
      <c r="P163" s="122">
        <v>6.87</v>
      </c>
    </row>
    <row r="164" spans="1:16" x14ac:dyDescent="0.25">
      <c r="A164" t="s">
        <v>12755</v>
      </c>
      <c r="D164" t="s">
        <v>11109</v>
      </c>
      <c r="E164" t="s">
        <v>11110</v>
      </c>
      <c r="F164" t="s">
        <v>14201</v>
      </c>
      <c r="G164" s="59">
        <v>14132000</v>
      </c>
      <c r="H164" s="122">
        <v>14.5</v>
      </c>
      <c r="I164" s="97" t="b">
        <f>NOT(ISERROR(_xlfn.XLOOKUP(tblStocks2022[[#This Row],[Ticker]],tblTickers[Ticker],tblTickers[Ticker],NA(),0,1)))</f>
        <v>0</v>
      </c>
      <c r="K164" t="s">
        <v>4694</v>
      </c>
      <c r="L164" s="122">
        <v>21.93</v>
      </c>
      <c r="O164" t="s">
        <v>12316</v>
      </c>
      <c r="P164" s="122">
        <v>0.85</v>
      </c>
    </row>
    <row r="165" spans="1:16" x14ac:dyDescent="0.25">
      <c r="A165" t="s">
        <v>13189</v>
      </c>
      <c r="D165" t="s">
        <v>4094</v>
      </c>
      <c r="E165" t="s">
        <v>4095</v>
      </c>
      <c r="F165" t="s">
        <v>8710</v>
      </c>
      <c r="G165" s="59">
        <v>11551000</v>
      </c>
      <c r="H165" s="122">
        <v>3.83</v>
      </c>
      <c r="I165" s="97" t="b">
        <f>NOT(ISERROR(_xlfn.XLOOKUP(tblStocks2022[[#This Row],[Ticker]],tblTickers[Ticker],tblTickers[Ticker],NA(),0,1)))</f>
        <v>0</v>
      </c>
      <c r="K165" t="s">
        <v>390</v>
      </c>
      <c r="L165" s="122">
        <v>6.15</v>
      </c>
      <c r="O165" t="s">
        <v>479</v>
      </c>
      <c r="P165" s="122">
        <v>1.69</v>
      </c>
    </row>
    <row r="166" spans="1:16" x14ac:dyDescent="0.25">
      <c r="A166" t="s">
        <v>82</v>
      </c>
      <c r="D166" t="s">
        <v>12971</v>
      </c>
      <c r="E166" t="s">
        <v>12972</v>
      </c>
      <c r="F166" t="s">
        <v>15379</v>
      </c>
      <c r="G166" s="59">
        <v>4856000</v>
      </c>
      <c r="H166" s="122">
        <v>3.18</v>
      </c>
      <c r="I166" s="97" t="b">
        <f>NOT(ISERROR(_xlfn.XLOOKUP(tblStocks2022[[#This Row],[Ticker]],tblTickers[Ticker],tblTickers[Ticker],NA(),0,1)))</f>
        <v>0</v>
      </c>
      <c r="K166" t="s">
        <v>3246</v>
      </c>
      <c r="L166" s="122">
        <v>1.06</v>
      </c>
      <c r="O166" t="s">
        <v>1529</v>
      </c>
      <c r="P166" s="122">
        <v>0.96</v>
      </c>
    </row>
    <row r="167" spans="1:16" x14ac:dyDescent="0.25">
      <c r="A167" t="s">
        <v>10048</v>
      </c>
      <c r="D167" t="s">
        <v>9350</v>
      </c>
      <c r="E167" t="s">
        <v>9351</v>
      </c>
      <c r="F167" t="s">
        <v>15382</v>
      </c>
      <c r="G167" s="59">
        <v>11309000</v>
      </c>
      <c r="H167" s="122">
        <v>10.26</v>
      </c>
      <c r="I167" s="97" t="b">
        <f>NOT(ISERROR(_xlfn.XLOOKUP(tblStocks2022[[#This Row],[Ticker]],tblTickers[Ticker],tblTickers[Ticker],NA(),0,1)))</f>
        <v>0</v>
      </c>
      <c r="K167" t="s">
        <v>4696</v>
      </c>
      <c r="L167" s="122">
        <v>0.49</v>
      </c>
      <c r="O167" t="s">
        <v>6753</v>
      </c>
      <c r="P167" s="122">
        <v>0.86</v>
      </c>
    </row>
    <row r="168" spans="1:16" x14ac:dyDescent="0.25">
      <c r="A168" t="s">
        <v>394</v>
      </c>
      <c r="D168" t="s">
        <v>13307</v>
      </c>
      <c r="E168" t="s">
        <v>13308</v>
      </c>
      <c r="F168" t="s">
        <v>15373</v>
      </c>
      <c r="G168" s="59">
        <v>28745000</v>
      </c>
      <c r="H168" s="122">
        <v>10.48</v>
      </c>
      <c r="I168" s="97" t="b">
        <f>NOT(ISERROR(_xlfn.XLOOKUP(tblStocks2022[[#This Row],[Ticker]],tblTickers[Ticker],tblTickers[Ticker],NA(),0,1)))</f>
        <v>0</v>
      </c>
      <c r="K168" t="s">
        <v>11227</v>
      </c>
      <c r="L168" s="122">
        <v>121.41</v>
      </c>
      <c r="O168" t="s">
        <v>2834</v>
      </c>
      <c r="P168" s="122">
        <v>0.43</v>
      </c>
    </row>
    <row r="169" spans="1:16" x14ac:dyDescent="0.25">
      <c r="A169" t="s">
        <v>5021</v>
      </c>
      <c r="D169" t="s">
        <v>2992</v>
      </c>
      <c r="E169" t="s">
        <v>2993</v>
      </c>
      <c r="F169" t="s">
        <v>15372</v>
      </c>
      <c r="G169" s="59">
        <v>6605000</v>
      </c>
      <c r="H169" s="122">
        <v>15.1</v>
      </c>
      <c r="I169" s="97" t="b">
        <f>NOT(ISERROR(_xlfn.XLOOKUP(tblStocks2022[[#This Row],[Ticker]],tblTickers[Ticker],tblTickers[Ticker],NA(),0,1)))</f>
        <v>0</v>
      </c>
      <c r="K169" t="s">
        <v>14334</v>
      </c>
      <c r="L169" s="122">
        <v>9.34</v>
      </c>
      <c r="O169" t="s">
        <v>6836</v>
      </c>
      <c r="P169" s="122">
        <v>0.25</v>
      </c>
    </row>
    <row r="170" spans="1:16" x14ac:dyDescent="0.25">
      <c r="A170" t="s">
        <v>4374</v>
      </c>
      <c r="D170" t="s">
        <v>6551</v>
      </c>
      <c r="E170" t="s">
        <v>6552</v>
      </c>
      <c r="F170" t="s">
        <v>2235</v>
      </c>
      <c r="G170" s="59">
        <v>20364000</v>
      </c>
      <c r="H170" s="122">
        <v>15.73</v>
      </c>
      <c r="I170" s="97" t="b">
        <f>NOT(ISERROR(_xlfn.XLOOKUP(tblStocks2022[[#This Row],[Ticker]],tblTickers[Ticker],tblTickers[Ticker],NA(),0,1)))</f>
        <v>0</v>
      </c>
      <c r="K170" t="s">
        <v>4221</v>
      </c>
      <c r="L170" s="122">
        <v>0.38</v>
      </c>
      <c r="O170" t="s">
        <v>13923</v>
      </c>
      <c r="P170" s="122">
        <v>0.2</v>
      </c>
    </row>
    <row r="171" spans="1:16" x14ac:dyDescent="0.25">
      <c r="A171" t="s">
        <v>4372</v>
      </c>
      <c r="D171" t="s">
        <v>10527</v>
      </c>
      <c r="E171" t="s">
        <v>10528</v>
      </c>
      <c r="F171" t="s">
        <v>15376</v>
      </c>
      <c r="G171" s="59">
        <v>85144000</v>
      </c>
      <c r="H171" s="122">
        <v>137.28</v>
      </c>
      <c r="I171" s="97" t="b">
        <f>NOT(ISERROR(_xlfn.XLOOKUP(tblStocks2022[[#This Row],[Ticker]],tblTickers[Ticker],tblTickers[Ticker],NA(),0,1)))</f>
        <v>0</v>
      </c>
      <c r="K171" t="s">
        <v>12894</v>
      </c>
      <c r="L171" s="122">
        <v>0.83</v>
      </c>
      <c r="O171" t="s">
        <v>11243</v>
      </c>
      <c r="P171" s="122">
        <v>0.48</v>
      </c>
    </row>
    <row r="172" spans="1:16" x14ac:dyDescent="0.25">
      <c r="A172" t="s">
        <v>14455</v>
      </c>
      <c r="D172" t="s">
        <v>5474</v>
      </c>
      <c r="E172" t="s">
        <v>5475</v>
      </c>
      <c r="F172" t="s">
        <v>15368</v>
      </c>
      <c r="G172" s="59">
        <v>28555000</v>
      </c>
      <c r="H172" s="122">
        <v>1.1499999999999999</v>
      </c>
      <c r="I172" s="97" t="b">
        <f>NOT(ISERROR(_xlfn.XLOOKUP(tblStocks2022[[#This Row],[Ticker]],tblTickers[Ticker],tblTickers[Ticker],NA(),0,1)))</f>
        <v>0</v>
      </c>
      <c r="K172" t="s">
        <v>6171</v>
      </c>
      <c r="L172" s="122">
        <v>1.26</v>
      </c>
      <c r="O172" t="s">
        <v>2802</v>
      </c>
      <c r="P172" s="122">
        <v>10.66</v>
      </c>
    </row>
    <row r="173" spans="1:16" x14ac:dyDescent="0.25">
      <c r="A173" t="s">
        <v>2612</v>
      </c>
      <c r="D173" t="s">
        <v>14981</v>
      </c>
      <c r="E173" t="s">
        <v>257</v>
      </c>
      <c r="F173" t="s">
        <v>15371</v>
      </c>
      <c r="G173" s="59">
        <v>2900000</v>
      </c>
      <c r="H173" s="122">
        <v>16.059999999999999</v>
      </c>
      <c r="I173" s="97" t="b">
        <f>NOT(ISERROR(_xlfn.XLOOKUP(tblStocks2022[[#This Row],[Ticker]],tblTickers[Ticker],tblTickers[Ticker],NA(),0,1)))</f>
        <v>0</v>
      </c>
      <c r="K173" t="s">
        <v>9018</v>
      </c>
      <c r="L173" s="122">
        <v>22.08</v>
      </c>
      <c r="O173" t="s">
        <v>3616</v>
      </c>
      <c r="P173" s="122">
        <v>4.26</v>
      </c>
    </row>
    <row r="174" spans="1:16" x14ac:dyDescent="0.25">
      <c r="A174" t="s">
        <v>254</v>
      </c>
      <c r="D174" t="s">
        <v>10447</v>
      </c>
      <c r="E174" t="s">
        <v>10448</v>
      </c>
      <c r="F174" t="s">
        <v>15372</v>
      </c>
      <c r="G174" s="59">
        <v>621789000</v>
      </c>
      <c r="H174" s="122">
        <v>71.94</v>
      </c>
      <c r="I174" s="97" t="b">
        <f>NOT(ISERROR(_xlfn.XLOOKUP(tblStocks2022[[#This Row],[Ticker]],tblTickers[Ticker],tblTickers[Ticker],NA(),0,1)))</f>
        <v>1</v>
      </c>
      <c r="K174" t="s">
        <v>2311</v>
      </c>
      <c r="L174" s="122">
        <v>44.02</v>
      </c>
      <c r="O174" t="s">
        <v>525</v>
      </c>
      <c r="P174" s="122">
        <v>0.19</v>
      </c>
    </row>
    <row r="175" spans="1:16" x14ac:dyDescent="0.25">
      <c r="A175" t="s">
        <v>258</v>
      </c>
      <c r="D175" t="s">
        <v>4950</v>
      </c>
      <c r="E175" t="s">
        <v>2719</v>
      </c>
      <c r="F175" t="s">
        <v>15375</v>
      </c>
      <c r="G175" s="59">
        <v>200000</v>
      </c>
      <c r="H175" s="122">
        <v>23.12</v>
      </c>
      <c r="I175" s="97" t="b">
        <f>NOT(ISERROR(_xlfn.XLOOKUP(tblStocks2022[[#This Row],[Ticker]],tblTickers[Ticker],tblTickers[Ticker],NA(),0,1)))</f>
        <v>0</v>
      </c>
      <c r="K175" t="s">
        <v>1016</v>
      </c>
      <c r="L175" s="122">
        <v>13.47</v>
      </c>
      <c r="O175" t="s">
        <v>945</v>
      </c>
      <c r="P175" s="122">
        <v>1.35</v>
      </c>
    </row>
    <row r="176" spans="1:16" x14ac:dyDescent="0.25">
      <c r="A176" t="s">
        <v>11175</v>
      </c>
      <c r="D176" t="s">
        <v>4949</v>
      </c>
      <c r="E176" t="s">
        <v>2719</v>
      </c>
      <c r="F176" t="s">
        <v>15375</v>
      </c>
      <c r="G176" s="59">
        <v>50000</v>
      </c>
      <c r="H176" s="122">
        <v>22.18</v>
      </c>
      <c r="I176" s="97" t="b">
        <f>NOT(ISERROR(_xlfn.XLOOKUP(tblStocks2022[[#This Row],[Ticker]],tblTickers[Ticker],tblTickers[Ticker],NA(),0,1)))</f>
        <v>0</v>
      </c>
      <c r="K176" t="s">
        <v>1201</v>
      </c>
      <c r="L176" s="122">
        <v>22.27</v>
      </c>
      <c r="O176" t="s">
        <v>12314</v>
      </c>
      <c r="P176" s="122">
        <v>4.96</v>
      </c>
    </row>
    <row r="177" spans="1:16" x14ac:dyDescent="0.25">
      <c r="A177" t="s">
        <v>3415</v>
      </c>
      <c r="D177" t="s">
        <v>1825</v>
      </c>
      <c r="E177" t="s">
        <v>1826</v>
      </c>
      <c r="F177" t="s">
        <v>15382</v>
      </c>
      <c r="G177" s="59">
        <v>149339000</v>
      </c>
      <c r="H177" s="122">
        <v>1.24</v>
      </c>
      <c r="I177" s="97" t="b">
        <f>NOT(ISERROR(_xlfn.XLOOKUP(tblStocks2022[[#This Row],[Ticker]],tblTickers[Ticker],tblTickers[Ticker],NA(),0,1)))</f>
        <v>0</v>
      </c>
      <c r="K177" t="s">
        <v>6693</v>
      </c>
      <c r="L177" s="122">
        <v>12.55</v>
      </c>
      <c r="O177" t="s">
        <v>1617</v>
      </c>
      <c r="P177" s="122">
        <v>3.08</v>
      </c>
    </row>
    <row r="178" spans="1:16" x14ac:dyDescent="0.25">
      <c r="A178" t="s">
        <v>10572</v>
      </c>
      <c r="D178" t="s">
        <v>9352</v>
      </c>
      <c r="E178" t="s">
        <v>9353</v>
      </c>
      <c r="F178" t="s">
        <v>15382</v>
      </c>
      <c r="G178" s="59">
        <v>26812000</v>
      </c>
      <c r="H178" s="122">
        <v>11.1</v>
      </c>
      <c r="I178" s="97" t="b">
        <f>NOT(ISERROR(_xlfn.XLOOKUP(tblStocks2022[[#This Row],[Ticker]],tblTickers[Ticker],tblTickers[Ticker],NA(),0,1)))</f>
        <v>0</v>
      </c>
      <c r="K178" t="s">
        <v>2547</v>
      </c>
      <c r="L178" s="122">
        <v>21.52</v>
      </c>
      <c r="O178" t="s">
        <v>487</v>
      </c>
      <c r="P178" s="122">
        <v>0.82</v>
      </c>
    </row>
    <row r="179" spans="1:16" x14ac:dyDescent="0.25">
      <c r="A179" t="s">
        <v>8276</v>
      </c>
      <c r="D179" t="s">
        <v>6096</v>
      </c>
      <c r="E179" t="s">
        <v>6097</v>
      </c>
      <c r="F179" t="s">
        <v>15368</v>
      </c>
      <c r="G179" s="59">
        <v>232003000</v>
      </c>
      <c r="H179" s="122">
        <v>9.67</v>
      </c>
      <c r="I179" s="97" t="b">
        <f>NOT(ISERROR(_xlfn.XLOOKUP(tblStocks2022[[#This Row],[Ticker]],tblTickers[Ticker],tblTickers[Ticker],NA(),0,1)))</f>
        <v>0</v>
      </c>
      <c r="K179" t="s">
        <v>3716</v>
      </c>
      <c r="L179" s="122">
        <v>1.81</v>
      </c>
      <c r="O179" t="s">
        <v>15125</v>
      </c>
      <c r="P179" s="122">
        <v>1.4</v>
      </c>
    </row>
    <row r="180" spans="1:16" x14ac:dyDescent="0.25">
      <c r="A180" t="s">
        <v>1547</v>
      </c>
      <c r="D180" t="s">
        <v>4948</v>
      </c>
      <c r="E180" t="s">
        <v>2719</v>
      </c>
      <c r="F180" t="s">
        <v>15375</v>
      </c>
      <c r="G180" s="59">
        <v>200000</v>
      </c>
      <c r="H180" s="122">
        <v>22.61</v>
      </c>
      <c r="I180" s="97" t="b">
        <f>NOT(ISERROR(_xlfn.XLOOKUP(tblStocks2022[[#This Row],[Ticker]],tblTickers[Ticker],tblTickers[Ticker],NA(),0,1)))</f>
        <v>0</v>
      </c>
      <c r="K180" t="s">
        <v>14954</v>
      </c>
      <c r="L180" s="122">
        <v>9.81</v>
      </c>
      <c r="O180" t="s">
        <v>8004</v>
      </c>
      <c r="P180" s="122">
        <v>0.36</v>
      </c>
    </row>
    <row r="181" spans="1:16" x14ac:dyDescent="0.25">
      <c r="A181" t="s">
        <v>13819</v>
      </c>
      <c r="D181" t="s">
        <v>457</v>
      </c>
      <c r="E181" t="s">
        <v>458</v>
      </c>
      <c r="F181" t="s">
        <v>15371</v>
      </c>
      <c r="G181" s="59">
        <v>15574000</v>
      </c>
      <c r="H181" s="122">
        <v>12.34</v>
      </c>
      <c r="I181" s="97" t="b">
        <f>NOT(ISERROR(_xlfn.XLOOKUP(tblStocks2022[[#This Row],[Ticker]],tblTickers[Ticker],tblTickers[Ticker],NA(),0,1)))</f>
        <v>0</v>
      </c>
      <c r="K181" t="s">
        <v>2579</v>
      </c>
      <c r="L181" s="122">
        <v>28.44</v>
      </c>
      <c r="O181" t="s">
        <v>4715</v>
      </c>
      <c r="P181" s="122">
        <v>0.12</v>
      </c>
    </row>
    <row r="182" spans="1:16" x14ac:dyDescent="0.25">
      <c r="A182" t="s">
        <v>10220</v>
      </c>
      <c r="D182" t="s">
        <v>8077</v>
      </c>
      <c r="E182" t="s">
        <v>8078</v>
      </c>
      <c r="F182" t="s">
        <v>15382</v>
      </c>
      <c r="G182" s="59">
        <v>25000000</v>
      </c>
      <c r="H182" s="122">
        <v>10.02</v>
      </c>
      <c r="I182" s="97" t="b">
        <f>NOT(ISERROR(_xlfn.XLOOKUP(tblStocks2022[[#This Row],[Ticker]],tblTickers[Ticker],tblTickers[Ticker],NA(),0,1)))</f>
        <v>0</v>
      </c>
      <c r="K182" t="s">
        <v>13723</v>
      </c>
      <c r="L182" s="122">
        <v>74.83</v>
      </c>
      <c r="O182" t="s">
        <v>12462</v>
      </c>
      <c r="P182" s="122">
        <v>0.69</v>
      </c>
    </row>
    <row r="183" spans="1:16" x14ac:dyDescent="0.25">
      <c r="A183" t="s">
        <v>13142</v>
      </c>
      <c r="D183" t="s">
        <v>5020</v>
      </c>
      <c r="E183" t="s">
        <v>3656</v>
      </c>
      <c r="F183" t="s">
        <v>15382</v>
      </c>
      <c r="G183" s="59">
        <v>306000</v>
      </c>
      <c r="H183" s="122">
        <v>15.85</v>
      </c>
      <c r="I183" s="97" t="b">
        <f>NOT(ISERROR(_xlfn.XLOOKUP(tblStocks2022[[#This Row],[Ticker]],tblTickers[Ticker],tblTickers[Ticker],NA(),0,1)))</f>
        <v>0</v>
      </c>
      <c r="K183" t="s">
        <v>7034</v>
      </c>
      <c r="L183" s="122">
        <v>24.34</v>
      </c>
      <c r="O183" t="s">
        <v>12811</v>
      </c>
      <c r="P183" s="122">
        <v>2.8</v>
      </c>
    </row>
    <row r="184" spans="1:16" x14ac:dyDescent="0.25">
      <c r="A184" t="s">
        <v>13125</v>
      </c>
      <c r="D184" t="s">
        <v>4694</v>
      </c>
      <c r="E184" t="s">
        <v>4695</v>
      </c>
      <c r="F184" t="s">
        <v>15382</v>
      </c>
      <c r="G184" s="59">
        <v>47920000</v>
      </c>
      <c r="H184" s="122">
        <v>15.62</v>
      </c>
      <c r="I184" s="97" t="b">
        <f>NOT(ISERROR(_xlfn.XLOOKUP(tblStocks2022[[#This Row],[Ticker]],tblTickers[Ticker],tblTickers[Ticker],NA(),0,1)))</f>
        <v>0</v>
      </c>
      <c r="K184" t="s">
        <v>15045</v>
      </c>
      <c r="L184" s="122">
        <v>27.17</v>
      </c>
      <c r="O184" t="s">
        <v>1415</v>
      </c>
      <c r="P184" s="122">
        <v>8.85</v>
      </c>
    </row>
    <row r="185" spans="1:16" x14ac:dyDescent="0.25">
      <c r="A185" t="s">
        <v>12729</v>
      </c>
      <c r="D185" t="s">
        <v>390</v>
      </c>
      <c r="E185" t="s">
        <v>391</v>
      </c>
      <c r="F185" t="s">
        <v>96</v>
      </c>
      <c r="G185" s="59">
        <v>262765000</v>
      </c>
      <c r="H185" s="122">
        <v>8.34</v>
      </c>
      <c r="I185" s="97" t="b">
        <f>NOT(ISERROR(_xlfn.XLOOKUP(tblStocks2022[[#This Row],[Ticker]],tblTickers[Ticker],tblTickers[Ticker],NA(),0,1)))</f>
        <v>0</v>
      </c>
      <c r="K185" t="s">
        <v>2463</v>
      </c>
      <c r="L185" s="122">
        <v>32.409999999999997</v>
      </c>
      <c r="O185" t="s">
        <v>14756</v>
      </c>
      <c r="P185" s="122">
        <v>0.61</v>
      </c>
    </row>
    <row r="186" spans="1:16" x14ac:dyDescent="0.25">
      <c r="A186" t="s">
        <v>10351</v>
      </c>
      <c r="D186" t="s">
        <v>6509</v>
      </c>
      <c r="E186" t="s">
        <v>6510</v>
      </c>
      <c r="F186" t="s">
        <v>15382</v>
      </c>
      <c r="G186" s="59">
        <v>41400000</v>
      </c>
      <c r="H186" s="122">
        <v>10.050000000000001</v>
      </c>
      <c r="I186" s="97" t="b">
        <f>NOT(ISERROR(_xlfn.XLOOKUP(tblStocks2022[[#This Row],[Ticker]],tblTickers[Ticker],tblTickers[Ticker],NA(),0,1)))</f>
        <v>0</v>
      </c>
      <c r="K186" t="s">
        <v>7504</v>
      </c>
      <c r="L186" s="122">
        <v>0.47</v>
      </c>
      <c r="O186" t="s">
        <v>1950</v>
      </c>
      <c r="P186" s="122">
        <v>1.06</v>
      </c>
    </row>
    <row r="187" spans="1:16" x14ac:dyDescent="0.25">
      <c r="A187" t="s">
        <v>9850</v>
      </c>
      <c r="D187" t="s">
        <v>3246</v>
      </c>
      <c r="E187" t="s">
        <v>3247</v>
      </c>
      <c r="F187" t="s">
        <v>15371</v>
      </c>
      <c r="G187" s="59">
        <v>39085000</v>
      </c>
      <c r="H187" s="122">
        <v>1.05</v>
      </c>
      <c r="I187" s="97" t="b">
        <f>NOT(ISERROR(_xlfn.XLOOKUP(tblStocks2022[[#This Row],[Ticker]],tblTickers[Ticker],tblTickers[Ticker],NA(),0,1)))</f>
        <v>0</v>
      </c>
      <c r="K187" t="s">
        <v>455</v>
      </c>
      <c r="L187" s="122">
        <v>11.1</v>
      </c>
      <c r="O187" t="s">
        <v>9775</v>
      </c>
      <c r="P187" s="122">
        <v>0.67</v>
      </c>
    </row>
    <row r="188" spans="1:16" x14ac:dyDescent="0.25">
      <c r="A188" t="s">
        <v>10357</v>
      </c>
      <c r="D188" t="s">
        <v>4696</v>
      </c>
      <c r="E188" t="s">
        <v>4697</v>
      </c>
      <c r="F188" t="s">
        <v>15382</v>
      </c>
      <c r="G188" s="59">
        <v>58377000</v>
      </c>
      <c r="H188" s="122">
        <v>1.54</v>
      </c>
      <c r="I188" s="97" t="b">
        <f>NOT(ISERROR(_xlfn.XLOOKUP(tblStocks2022[[#This Row],[Ticker]],tblTickers[Ticker],tblTickers[Ticker],NA(),0,1)))</f>
        <v>0</v>
      </c>
      <c r="K188" t="s">
        <v>1639</v>
      </c>
      <c r="L188" s="122">
        <v>1.95</v>
      </c>
      <c r="O188" t="s">
        <v>14855</v>
      </c>
      <c r="P188" s="122">
        <v>5</v>
      </c>
    </row>
    <row r="189" spans="1:16" x14ac:dyDescent="0.25">
      <c r="A189" t="s">
        <v>10168</v>
      </c>
      <c r="D189" t="s">
        <v>11227</v>
      </c>
      <c r="E189" t="s">
        <v>11228</v>
      </c>
      <c r="F189" t="s">
        <v>15372</v>
      </c>
      <c r="G189" s="59">
        <v>74598000</v>
      </c>
      <c r="H189" s="122">
        <v>138.69</v>
      </c>
      <c r="I189" s="97" t="b">
        <f>NOT(ISERROR(_xlfn.XLOOKUP(tblStocks2022[[#This Row],[Ticker]],tblTickers[Ticker],tblTickers[Ticker],NA(),0,1)))</f>
        <v>0</v>
      </c>
      <c r="K189" t="s">
        <v>3476</v>
      </c>
      <c r="L189" s="122">
        <v>8.43</v>
      </c>
      <c r="O189" t="s">
        <v>12104</v>
      </c>
      <c r="P189" s="122">
        <v>1.1399999999999999</v>
      </c>
    </row>
    <row r="190" spans="1:16" x14ac:dyDescent="0.25">
      <c r="A190" t="s">
        <v>488</v>
      </c>
      <c r="D190" t="s">
        <v>14334</v>
      </c>
      <c r="E190" t="s">
        <v>14335</v>
      </c>
      <c r="F190" t="s">
        <v>15382</v>
      </c>
      <c r="G190" s="59">
        <v>12550000</v>
      </c>
      <c r="H190" s="122">
        <v>9.4600000000000009</v>
      </c>
      <c r="I190" s="97" t="b">
        <f>NOT(ISERROR(_xlfn.XLOOKUP(tblStocks2022[[#This Row],[Ticker]],tblTickers[Ticker],tblTickers[Ticker],NA(),0,1)))</f>
        <v>0</v>
      </c>
      <c r="K190" t="s">
        <v>6703</v>
      </c>
      <c r="L190" s="122">
        <v>7.92</v>
      </c>
      <c r="O190" t="s">
        <v>9178</v>
      </c>
      <c r="P190" s="122">
        <v>0.04</v>
      </c>
    </row>
    <row r="191" spans="1:16" x14ac:dyDescent="0.25">
      <c r="A191" t="s">
        <v>10660</v>
      </c>
      <c r="D191" t="s">
        <v>4221</v>
      </c>
      <c r="E191" t="s">
        <v>4222</v>
      </c>
      <c r="F191" t="s">
        <v>15368</v>
      </c>
      <c r="G191" s="59">
        <v>37947000</v>
      </c>
      <c r="H191" s="122">
        <v>0.55000000000000004</v>
      </c>
      <c r="I191" s="97" t="b">
        <f>NOT(ISERROR(_xlfn.XLOOKUP(tblStocks2022[[#This Row],[Ticker]],tblTickers[Ticker],tblTickers[Ticker],NA(),0,1)))</f>
        <v>0</v>
      </c>
      <c r="K191" t="s">
        <v>10622</v>
      </c>
      <c r="L191" s="122">
        <v>46.79</v>
      </c>
      <c r="O191" t="s">
        <v>9914</v>
      </c>
      <c r="P191" s="122">
        <v>0.02</v>
      </c>
    </row>
    <row r="192" spans="1:16" x14ac:dyDescent="0.25">
      <c r="A192" t="s">
        <v>9964</v>
      </c>
      <c r="D192" t="s">
        <v>12894</v>
      </c>
      <c r="E192" t="s">
        <v>12895</v>
      </c>
      <c r="F192" t="s">
        <v>14252</v>
      </c>
      <c r="G192" s="59">
        <v>305573000</v>
      </c>
      <c r="H192" s="122">
        <v>2.36</v>
      </c>
      <c r="I192" s="97" t="b">
        <f>NOT(ISERROR(_xlfn.XLOOKUP(tblStocks2022[[#This Row],[Ticker]],tblTickers[Ticker],tblTickers[Ticker],NA(),0,1)))</f>
        <v>0</v>
      </c>
      <c r="K192" t="s">
        <v>10588</v>
      </c>
      <c r="L192" s="122">
        <v>84.82</v>
      </c>
      <c r="O192" t="s">
        <v>6496</v>
      </c>
      <c r="P192" s="122">
        <v>0.09</v>
      </c>
    </row>
    <row r="193" spans="1:16" x14ac:dyDescent="0.25">
      <c r="A193" t="s">
        <v>12020</v>
      </c>
      <c r="D193" t="s">
        <v>1587</v>
      </c>
      <c r="E193" t="s">
        <v>1588</v>
      </c>
      <c r="F193" t="s">
        <v>15378</v>
      </c>
      <c r="G193" s="59">
        <v>53718000</v>
      </c>
      <c r="H193" s="122">
        <v>2.96</v>
      </c>
      <c r="I193" s="97" t="b">
        <f>NOT(ISERROR(_xlfn.XLOOKUP(tblStocks2022[[#This Row],[Ticker]],tblTickers[Ticker],tblTickers[Ticker],NA(),0,1)))</f>
        <v>0</v>
      </c>
      <c r="K193" t="s">
        <v>3722</v>
      </c>
      <c r="L193" s="122">
        <v>7.29</v>
      </c>
      <c r="O193" t="s">
        <v>2127</v>
      </c>
      <c r="P193" s="122">
        <v>0.85</v>
      </c>
    </row>
    <row r="194" spans="1:16" x14ac:dyDescent="0.25">
      <c r="A194" t="s">
        <v>490</v>
      </c>
      <c r="D194" t="s">
        <v>6171</v>
      </c>
      <c r="E194" t="s">
        <v>6172</v>
      </c>
      <c r="F194" t="s">
        <v>15386</v>
      </c>
      <c r="G194" s="59">
        <v>20766000</v>
      </c>
      <c r="H194" s="122">
        <v>6.66</v>
      </c>
      <c r="I194" s="97" t="b">
        <f>NOT(ISERROR(_xlfn.XLOOKUP(tblStocks2022[[#This Row],[Ticker]],tblTickers[Ticker],tblTickers[Ticker],NA(),0,1)))</f>
        <v>0</v>
      </c>
      <c r="K194" t="s">
        <v>3375</v>
      </c>
      <c r="L194" s="122">
        <v>0.74</v>
      </c>
      <c r="O194" t="s">
        <v>1239</v>
      </c>
      <c r="P194" s="122">
        <v>1.1499999999999999</v>
      </c>
    </row>
    <row r="195" spans="1:16" x14ac:dyDescent="0.25">
      <c r="A195" t="s">
        <v>1423</v>
      </c>
      <c r="D195" t="s">
        <v>9018</v>
      </c>
      <c r="E195" t="s">
        <v>5587</v>
      </c>
      <c r="F195" t="s">
        <v>15371</v>
      </c>
      <c r="G195" s="59">
        <v>75000</v>
      </c>
      <c r="H195" s="122">
        <v>22.38</v>
      </c>
      <c r="I195" s="97" t="b">
        <f>NOT(ISERROR(_xlfn.XLOOKUP(tblStocks2022[[#This Row],[Ticker]],tblTickers[Ticker],tblTickers[Ticker],NA(),0,1)))</f>
        <v>0</v>
      </c>
      <c r="K195" t="s">
        <v>1110</v>
      </c>
      <c r="L195" s="122">
        <v>12.37</v>
      </c>
      <c r="O195" t="s">
        <v>459</v>
      </c>
      <c r="P195" s="122">
        <v>0.56999999999999995</v>
      </c>
    </row>
    <row r="196" spans="1:16" x14ac:dyDescent="0.25">
      <c r="A196" t="s">
        <v>10994</v>
      </c>
      <c r="D196" t="s">
        <v>6824</v>
      </c>
      <c r="E196" t="s">
        <v>6825</v>
      </c>
      <c r="F196" t="s">
        <v>15382</v>
      </c>
      <c r="G196" s="59">
        <v>31000000</v>
      </c>
      <c r="H196" s="122">
        <v>10.09</v>
      </c>
      <c r="I196" s="97" t="b">
        <f>NOT(ISERROR(_xlfn.XLOOKUP(tblStocks2022[[#This Row],[Ticker]],tblTickers[Ticker],tblTickers[Ticker],NA(),0,1)))</f>
        <v>0</v>
      </c>
      <c r="K196" t="s">
        <v>8248</v>
      </c>
      <c r="L196" s="122">
        <v>2.19</v>
      </c>
      <c r="O196" t="s">
        <v>2432</v>
      </c>
      <c r="P196" s="122">
        <v>0.88</v>
      </c>
    </row>
    <row r="197" spans="1:16" x14ac:dyDescent="0.25">
      <c r="A197" t="s">
        <v>20</v>
      </c>
      <c r="D197" t="s">
        <v>2311</v>
      </c>
      <c r="E197" t="s">
        <v>269</v>
      </c>
      <c r="F197" t="s">
        <v>15371</v>
      </c>
      <c r="G197" s="59">
        <v>20600000</v>
      </c>
      <c r="H197" s="122">
        <v>42.65</v>
      </c>
      <c r="I197" s="97" t="b">
        <f>NOT(ISERROR(_xlfn.XLOOKUP(tblStocks2022[[#This Row],[Ticker]],tblTickers[Ticker],tblTickers[Ticker],NA(),0,1)))</f>
        <v>0</v>
      </c>
      <c r="K197" t="s">
        <v>9344</v>
      </c>
      <c r="L197" s="122">
        <v>21.69</v>
      </c>
      <c r="O197" t="s">
        <v>10708</v>
      </c>
      <c r="P197" s="122">
        <v>0.43</v>
      </c>
    </row>
    <row r="198" spans="1:16" x14ac:dyDescent="0.25">
      <c r="A198" t="s">
        <v>2381</v>
      </c>
      <c r="D198" t="s">
        <v>1016</v>
      </c>
      <c r="E198" t="s">
        <v>1017</v>
      </c>
      <c r="F198" t="s">
        <v>12944</v>
      </c>
      <c r="G198" s="59">
        <v>393458000</v>
      </c>
      <c r="H198" s="122">
        <v>10.11</v>
      </c>
      <c r="I198" s="97" t="b">
        <f>NOT(ISERROR(_xlfn.XLOOKUP(tblStocks2022[[#This Row],[Ticker]],tblTickers[Ticker],tblTickers[Ticker],NA(),0,1)))</f>
        <v>0</v>
      </c>
      <c r="K198" t="s">
        <v>13548</v>
      </c>
      <c r="L198" s="122">
        <v>1.94</v>
      </c>
      <c r="O198" t="s">
        <v>5343</v>
      </c>
      <c r="P198" s="122">
        <v>1.44</v>
      </c>
    </row>
    <row r="199" spans="1:16" x14ac:dyDescent="0.25">
      <c r="A199" t="s">
        <v>9938</v>
      </c>
      <c r="D199" t="s">
        <v>5053</v>
      </c>
      <c r="E199" t="s">
        <v>5054</v>
      </c>
      <c r="F199" t="s">
        <v>14201</v>
      </c>
      <c r="G199" s="59">
        <v>45979000</v>
      </c>
      <c r="H199" s="122">
        <v>4.2</v>
      </c>
      <c r="I199" s="97" t="b">
        <f>NOT(ISERROR(_xlfn.XLOOKUP(tblStocks2022[[#This Row],[Ticker]],tblTickers[Ticker],tblTickers[Ticker],NA(),0,1)))</f>
        <v>0</v>
      </c>
      <c r="K199" t="s">
        <v>5950</v>
      </c>
      <c r="L199" s="122">
        <v>28.71</v>
      </c>
      <c r="O199" t="s">
        <v>9866</v>
      </c>
      <c r="P199" s="122">
        <v>1.49</v>
      </c>
    </row>
    <row r="200" spans="1:16" x14ac:dyDescent="0.25">
      <c r="A200" t="s">
        <v>10018</v>
      </c>
      <c r="D200" t="s">
        <v>1201</v>
      </c>
      <c r="E200" t="s">
        <v>1202</v>
      </c>
      <c r="F200" t="s">
        <v>14252</v>
      </c>
      <c r="G200" s="59">
        <v>55040000</v>
      </c>
      <c r="H200" s="122">
        <v>28.08</v>
      </c>
      <c r="I200" s="97" t="b">
        <f>NOT(ISERROR(_xlfn.XLOOKUP(tblStocks2022[[#This Row],[Ticker]],tblTickers[Ticker],tblTickers[Ticker],NA(),0,1)))</f>
        <v>0</v>
      </c>
      <c r="K200" t="s">
        <v>14812</v>
      </c>
      <c r="L200" s="122">
        <v>57.97</v>
      </c>
      <c r="O200" t="s">
        <v>1379</v>
      </c>
      <c r="P200" s="122">
        <v>0.59</v>
      </c>
    </row>
    <row r="201" spans="1:16" x14ac:dyDescent="0.25">
      <c r="A201" t="s">
        <v>11980</v>
      </c>
      <c r="D201" t="s">
        <v>6693</v>
      </c>
      <c r="E201" t="s">
        <v>6694</v>
      </c>
      <c r="F201" t="s">
        <v>14201</v>
      </c>
      <c r="G201" s="59">
        <v>411855000</v>
      </c>
      <c r="H201" s="122">
        <v>16.14</v>
      </c>
      <c r="I201" s="97" t="b">
        <f>NOT(ISERROR(_xlfn.XLOOKUP(tblStocks2022[[#This Row],[Ticker]],tblTickers[Ticker],tblTickers[Ticker],NA(),0,1)))</f>
        <v>0</v>
      </c>
      <c r="K201" t="s">
        <v>8888</v>
      </c>
      <c r="L201" s="122">
        <v>11.49</v>
      </c>
      <c r="O201" t="s">
        <v>1623</v>
      </c>
      <c r="P201" s="122">
        <v>0.18</v>
      </c>
    </row>
    <row r="202" spans="1:16" x14ac:dyDescent="0.25">
      <c r="A202" t="s">
        <v>2932</v>
      </c>
      <c r="D202" t="s">
        <v>2547</v>
      </c>
      <c r="E202" t="s">
        <v>2548</v>
      </c>
      <c r="F202" t="s">
        <v>14252</v>
      </c>
      <c r="G202" s="59">
        <v>65350000</v>
      </c>
      <c r="H202" s="122">
        <v>11.25</v>
      </c>
      <c r="I202" s="97" t="b">
        <f>NOT(ISERROR(_xlfn.XLOOKUP(tblStocks2022[[#This Row],[Ticker]],tblTickers[Ticker],tblTickers[Ticker],NA(),0,1)))</f>
        <v>0</v>
      </c>
      <c r="K202" t="s">
        <v>3278</v>
      </c>
      <c r="L202" s="122">
        <v>35.61</v>
      </c>
      <c r="O202" t="s">
        <v>2383</v>
      </c>
      <c r="P202" s="122">
        <v>0.44</v>
      </c>
    </row>
    <row r="203" spans="1:16" x14ac:dyDescent="0.25">
      <c r="A203" t="s">
        <v>10273</v>
      </c>
      <c r="D203" t="s">
        <v>3716</v>
      </c>
      <c r="E203" t="s">
        <v>3717</v>
      </c>
      <c r="F203" t="s">
        <v>15382</v>
      </c>
      <c r="G203" s="59">
        <v>24255000</v>
      </c>
      <c r="H203" s="122">
        <v>1.65</v>
      </c>
      <c r="I203" s="97" t="b">
        <f>NOT(ISERROR(_xlfn.XLOOKUP(tblStocks2022[[#This Row],[Ticker]],tblTickers[Ticker],tblTickers[Ticker],NA(),0,1)))</f>
        <v>0</v>
      </c>
      <c r="K203" t="s">
        <v>1018</v>
      </c>
      <c r="L203" s="122">
        <v>13.96</v>
      </c>
      <c r="O203" t="s">
        <v>2705</v>
      </c>
      <c r="P203" s="122">
        <v>0.61</v>
      </c>
    </row>
    <row r="204" spans="1:16" x14ac:dyDescent="0.25">
      <c r="A204" t="s">
        <v>9876</v>
      </c>
      <c r="D204" t="s">
        <v>14954</v>
      </c>
      <c r="E204" t="s">
        <v>14955</v>
      </c>
      <c r="F204" t="s">
        <v>11941</v>
      </c>
      <c r="G204" s="59">
        <v>574600000</v>
      </c>
      <c r="H204" s="122">
        <v>10.35</v>
      </c>
      <c r="I204" s="97" t="b">
        <f>NOT(ISERROR(_xlfn.XLOOKUP(tblStocks2022[[#This Row],[Ticker]],tblTickers[Ticker],tblTickers[Ticker],NA(),0,1)))</f>
        <v>0</v>
      </c>
      <c r="K204" t="s">
        <v>10678</v>
      </c>
      <c r="L204" s="122">
        <v>67.75</v>
      </c>
      <c r="O204" t="s">
        <v>11855</v>
      </c>
      <c r="P204" s="122">
        <v>6.45</v>
      </c>
    </row>
    <row r="205" spans="1:16" x14ac:dyDescent="0.25">
      <c r="A205" t="s">
        <v>416</v>
      </c>
      <c r="D205" t="s">
        <v>2579</v>
      </c>
      <c r="E205" t="s">
        <v>161</v>
      </c>
      <c r="F205" t="s">
        <v>15371</v>
      </c>
      <c r="G205" s="59">
        <v>1580000</v>
      </c>
      <c r="H205" s="122">
        <v>26.19</v>
      </c>
      <c r="I205" s="97" t="b">
        <f>NOT(ISERROR(_xlfn.XLOOKUP(tblStocks2022[[#This Row],[Ticker]],tblTickers[Ticker],tblTickers[Ticker],NA(),0,1)))</f>
        <v>0</v>
      </c>
      <c r="K205" t="s">
        <v>4843</v>
      </c>
      <c r="L205" s="122">
        <v>0.69</v>
      </c>
      <c r="O205" t="s">
        <v>5747</v>
      </c>
      <c r="P205" s="122">
        <v>0.36</v>
      </c>
    </row>
    <row r="206" spans="1:16" x14ac:dyDescent="0.25">
      <c r="A206" t="s">
        <v>14140</v>
      </c>
      <c r="D206" t="s">
        <v>13723</v>
      </c>
      <c r="E206" t="s">
        <v>13724</v>
      </c>
      <c r="F206" t="s">
        <v>15382</v>
      </c>
      <c r="G206" s="59">
        <v>59994000</v>
      </c>
      <c r="H206" s="122">
        <v>62.26</v>
      </c>
      <c r="I206" s="97" t="b">
        <f>NOT(ISERROR(_xlfn.XLOOKUP(tblStocks2022[[#This Row],[Ticker]],tblTickers[Ticker],tblTickers[Ticker],NA(),0,1)))</f>
        <v>0</v>
      </c>
      <c r="K206" t="s">
        <v>3550</v>
      </c>
      <c r="L206" s="122">
        <v>0.41</v>
      </c>
      <c r="O206" t="s">
        <v>13080</v>
      </c>
      <c r="P206" s="122">
        <v>11.37</v>
      </c>
    </row>
    <row r="207" spans="1:16" x14ac:dyDescent="0.25">
      <c r="A207" t="s">
        <v>11073</v>
      </c>
      <c r="D207" t="s">
        <v>7442</v>
      </c>
      <c r="E207" t="s">
        <v>3857</v>
      </c>
      <c r="F207" t="s">
        <v>15391</v>
      </c>
      <c r="G207" s="59">
        <v>525000</v>
      </c>
      <c r="H207" s="122">
        <v>78.97</v>
      </c>
      <c r="I207" s="97" t="b">
        <f>NOT(ISERROR(_xlfn.XLOOKUP(tblStocks2022[[#This Row],[Ticker]],tblTickers[Ticker],tblTickers[Ticker],NA(),0,1)))</f>
        <v>0</v>
      </c>
      <c r="K207" t="s">
        <v>12150</v>
      </c>
      <c r="L207" s="122">
        <v>0.44</v>
      </c>
      <c r="O207" t="s">
        <v>15008</v>
      </c>
      <c r="P207" s="122">
        <v>0.12</v>
      </c>
    </row>
    <row r="208" spans="1:16" x14ac:dyDescent="0.25">
      <c r="A208" t="s">
        <v>10914</v>
      </c>
      <c r="D208" t="s">
        <v>7034</v>
      </c>
      <c r="E208" t="s">
        <v>7035</v>
      </c>
      <c r="F208" t="s">
        <v>15372</v>
      </c>
      <c r="G208" s="59">
        <v>8044000</v>
      </c>
      <c r="H208" s="122">
        <v>20.49</v>
      </c>
      <c r="I208" s="97" t="b">
        <f>NOT(ISERROR(_xlfn.XLOOKUP(tblStocks2022[[#This Row],[Ticker]],tblTickers[Ticker],tblTickers[Ticker],NA(),0,1)))</f>
        <v>0</v>
      </c>
      <c r="K208" t="s">
        <v>12162</v>
      </c>
      <c r="L208" s="122">
        <v>2.0499999999999998</v>
      </c>
      <c r="O208" t="s">
        <v>46</v>
      </c>
      <c r="P208" s="122">
        <v>0.52</v>
      </c>
    </row>
    <row r="209" spans="1:16" x14ac:dyDescent="0.25">
      <c r="A209" t="s">
        <v>10130</v>
      </c>
      <c r="D209" t="s">
        <v>15045</v>
      </c>
      <c r="E209" t="s">
        <v>446</v>
      </c>
      <c r="F209" t="s">
        <v>11941</v>
      </c>
      <c r="G209" s="59">
        <v>13197000</v>
      </c>
      <c r="H209" s="122">
        <v>32</v>
      </c>
      <c r="I209" s="97" t="b">
        <f>NOT(ISERROR(_xlfn.XLOOKUP(tblStocks2022[[#This Row],[Ticker]],tblTickers[Ticker],tblTickers[Ticker],NA(),0,1)))</f>
        <v>0</v>
      </c>
      <c r="K209" t="s">
        <v>202</v>
      </c>
      <c r="L209" s="122">
        <v>98.22</v>
      </c>
      <c r="O209" t="s">
        <v>8104</v>
      </c>
      <c r="P209" s="122">
        <v>0.2</v>
      </c>
    </row>
    <row r="210" spans="1:16" x14ac:dyDescent="0.25">
      <c r="A210" t="s">
        <v>13046</v>
      </c>
      <c r="D210" t="s">
        <v>2463</v>
      </c>
      <c r="E210" t="s">
        <v>2464</v>
      </c>
      <c r="F210" t="s">
        <v>15381</v>
      </c>
      <c r="G210" s="59">
        <v>386624000</v>
      </c>
      <c r="H210" s="122">
        <v>42.98</v>
      </c>
      <c r="I210" s="97" t="b">
        <f>NOT(ISERROR(_xlfn.XLOOKUP(tblStocks2022[[#This Row],[Ticker]],tblTickers[Ticker],tblTickers[Ticker],NA(),0,1)))</f>
        <v>0</v>
      </c>
      <c r="K210" t="s">
        <v>1908</v>
      </c>
      <c r="L210" s="122">
        <v>3.68</v>
      </c>
      <c r="O210" t="s">
        <v>13102</v>
      </c>
      <c r="P210" s="122">
        <v>0.56999999999999995</v>
      </c>
    </row>
    <row r="211" spans="1:16" x14ac:dyDescent="0.25">
      <c r="A211" t="s">
        <v>11625</v>
      </c>
      <c r="D211" t="s">
        <v>7504</v>
      </c>
      <c r="E211" t="s">
        <v>7505</v>
      </c>
      <c r="F211" t="s">
        <v>96</v>
      </c>
      <c r="G211" s="59">
        <v>15796000</v>
      </c>
      <c r="H211" s="122">
        <v>56.5</v>
      </c>
      <c r="I211" s="97" t="b">
        <f>NOT(ISERROR(_xlfn.XLOOKUP(tblStocks2022[[#This Row],[Ticker]],tblTickers[Ticker],tblTickers[Ticker],NA(),0,1)))</f>
        <v>0</v>
      </c>
      <c r="K211" t="s">
        <v>4822</v>
      </c>
      <c r="L211" s="122">
        <v>17.399999999999999</v>
      </c>
      <c r="O211" t="s">
        <v>9729</v>
      </c>
      <c r="P211" s="122">
        <v>0.15</v>
      </c>
    </row>
    <row r="212" spans="1:16" x14ac:dyDescent="0.25">
      <c r="A212" t="s">
        <v>10483</v>
      </c>
      <c r="D212" t="s">
        <v>455</v>
      </c>
      <c r="E212" t="s">
        <v>456</v>
      </c>
      <c r="F212" t="s">
        <v>15382</v>
      </c>
      <c r="G212" s="59">
        <v>117813000</v>
      </c>
      <c r="H212" s="122">
        <v>8.2899999999999991</v>
      </c>
      <c r="I212" s="97" t="b">
        <f>NOT(ISERROR(_xlfn.XLOOKUP(tblStocks2022[[#This Row],[Ticker]],tblTickers[Ticker],tblTickers[Ticker],NA(),0,1)))</f>
        <v>0</v>
      </c>
      <c r="K212" t="s">
        <v>8094</v>
      </c>
      <c r="L212" s="122">
        <v>5.89</v>
      </c>
      <c r="O212" t="s">
        <v>14063</v>
      </c>
      <c r="P212" s="122">
        <v>0.13</v>
      </c>
    </row>
    <row r="213" spans="1:16" x14ac:dyDescent="0.25">
      <c r="A213" t="s">
        <v>11425</v>
      </c>
      <c r="D213" t="s">
        <v>1639</v>
      </c>
      <c r="E213" t="s">
        <v>1640</v>
      </c>
      <c r="F213" t="s">
        <v>15365</v>
      </c>
      <c r="G213" s="59">
        <v>42970000</v>
      </c>
      <c r="H213" s="122">
        <v>11.35</v>
      </c>
      <c r="I213" s="97" t="b">
        <f>NOT(ISERROR(_xlfn.XLOOKUP(tblStocks2022[[#This Row],[Ticker]],tblTickers[Ticker],tblTickers[Ticker],NA(),0,1)))</f>
        <v>0</v>
      </c>
      <c r="K213" t="s">
        <v>3814</v>
      </c>
      <c r="L213" s="122">
        <v>31.18</v>
      </c>
      <c r="O213" t="s">
        <v>1507</v>
      </c>
      <c r="P213" s="122">
        <v>0.24</v>
      </c>
    </row>
    <row r="214" spans="1:16" x14ac:dyDescent="0.25">
      <c r="A214" t="s">
        <v>2912</v>
      </c>
      <c r="D214" t="s">
        <v>3476</v>
      </c>
      <c r="E214" t="s">
        <v>3477</v>
      </c>
      <c r="F214" t="s">
        <v>15388</v>
      </c>
      <c r="G214" s="59">
        <v>37759000</v>
      </c>
      <c r="H214" s="122">
        <v>5.0999999999999996</v>
      </c>
      <c r="I214" s="97" t="b">
        <f>NOT(ISERROR(_xlfn.XLOOKUP(tblStocks2022[[#This Row],[Ticker]],tblTickers[Ticker],tblTickers[Ticker],NA(),0,1)))</f>
        <v>0</v>
      </c>
      <c r="K214" t="s">
        <v>10387</v>
      </c>
      <c r="L214" s="122">
        <v>62.4</v>
      </c>
      <c r="O214" t="s">
        <v>6990</v>
      </c>
      <c r="P214" s="122">
        <v>0</v>
      </c>
    </row>
    <row r="215" spans="1:16" x14ac:dyDescent="0.25">
      <c r="A215" t="s">
        <v>10359</v>
      </c>
      <c r="D215" t="s">
        <v>6703</v>
      </c>
      <c r="E215" t="s">
        <v>6704</v>
      </c>
      <c r="F215" t="s">
        <v>15377</v>
      </c>
      <c r="G215" s="59">
        <v>133338000</v>
      </c>
      <c r="H215" s="122">
        <v>16.309999999999999</v>
      </c>
      <c r="I215" s="97" t="b">
        <f>NOT(ISERROR(_xlfn.XLOOKUP(tblStocks2022[[#This Row],[Ticker]],tblTickers[Ticker],tblTickers[Ticker],NA(),0,1)))</f>
        <v>0</v>
      </c>
      <c r="K215" t="s">
        <v>5948</v>
      </c>
      <c r="L215" s="122">
        <v>34.729999999999997</v>
      </c>
      <c r="O215" t="s">
        <v>1417</v>
      </c>
      <c r="P215" s="122">
        <v>1.73</v>
      </c>
    </row>
    <row r="216" spans="1:16" x14ac:dyDescent="0.25">
      <c r="A216" t="s">
        <v>1124</v>
      </c>
      <c r="D216" t="s">
        <v>10622</v>
      </c>
      <c r="E216" t="s">
        <v>10623</v>
      </c>
      <c r="F216" t="s">
        <v>11941</v>
      </c>
      <c r="G216" s="59">
        <v>13576000</v>
      </c>
      <c r="H216" s="122">
        <v>36.880000000000003</v>
      </c>
      <c r="I216" s="97" t="b">
        <f>NOT(ISERROR(_xlfn.XLOOKUP(tblStocks2022[[#This Row],[Ticker]],tblTickers[Ticker],tblTickers[Ticker],NA(),0,1)))</f>
        <v>0</v>
      </c>
      <c r="K216" t="s">
        <v>2687</v>
      </c>
      <c r="L216" s="122">
        <v>3.56</v>
      </c>
      <c r="O216" t="s">
        <v>13887</v>
      </c>
      <c r="P216" s="122">
        <v>1.08</v>
      </c>
    </row>
    <row r="217" spans="1:16" x14ac:dyDescent="0.25">
      <c r="A217" t="s">
        <v>3013</v>
      </c>
      <c r="D217" t="s">
        <v>10588</v>
      </c>
      <c r="E217" t="s">
        <v>10589</v>
      </c>
      <c r="F217" t="s">
        <v>15372</v>
      </c>
      <c r="G217" s="59">
        <v>25185000</v>
      </c>
      <c r="H217" s="122">
        <v>79.14</v>
      </c>
      <c r="I217" s="97" t="b">
        <f>NOT(ISERROR(_xlfn.XLOOKUP(tblStocks2022[[#This Row],[Ticker]],tblTickers[Ticker],tblTickers[Ticker],NA(),0,1)))</f>
        <v>0</v>
      </c>
      <c r="K217" t="s">
        <v>1169</v>
      </c>
      <c r="L217" s="122">
        <v>3.25</v>
      </c>
      <c r="O217" t="s">
        <v>11135</v>
      </c>
      <c r="P217" s="122">
        <v>0.87</v>
      </c>
    </row>
    <row r="218" spans="1:16" x14ac:dyDescent="0.25">
      <c r="A218" t="s">
        <v>12051</v>
      </c>
      <c r="D218" t="s">
        <v>3722</v>
      </c>
      <c r="E218" t="s">
        <v>3723</v>
      </c>
      <c r="F218" t="s">
        <v>15378</v>
      </c>
      <c r="G218" s="59">
        <v>134435000</v>
      </c>
      <c r="H218" s="122">
        <v>19.22</v>
      </c>
      <c r="I218" s="97" t="b">
        <f>NOT(ISERROR(_xlfn.XLOOKUP(tblStocks2022[[#This Row],[Ticker]],tblTickers[Ticker],tblTickers[Ticker],NA(),0,1)))</f>
        <v>0</v>
      </c>
      <c r="K218" t="s">
        <v>1531</v>
      </c>
      <c r="L218" s="122">
        <v>57.84</v>
      </c>
      <c r="O218" t="s">
        <v>10022</v>
      </c>
      <c r="P218" s="122">
        <v>3.03</v>
      </c>
    </row>
    <row r="219" spans="1:16" x14ac:dyDescent="0.25">
      <c r="A219" t="s">
        <v>13009</v>
      </c>
      <c r="D219" t="s">
        <v>3375</v>
      </c>
      <c r="E219" t="s">
        <v>3376</v>
      </c>
      <c r="F219" t="s">
        <v>15382</v>
      </c>
      <c r="G219" s="59">
        <v>14685000</v>
      </c>
      <c r="H219" s="122">
        <v>0.38</v>
      </c>
      <c r="I219" s="97" t="b">
        <f>NOT(ISERROR(_xlfn.XLOOKUP(tblStocks2022[[#This Row],[Ticker]],tblTickers[Ticker],tblTickers[Ticker],NA(),0,1)))</f>
        <v>0</v>
      </c>
      <c r="K219" t="s">
        <v>8096</v>
      </c>
      <c r="L219" s="122">
        <v>7.49</v>
      </c>
      <c r="O219" t="s">
        <v>11471</v>
      </c>
      <c r="P219" s="122">
        <v>1.58</v>
      </c>
    </row>
    <row r="220" spans="1:16" x14ac:dyDescent="0.25">
      <c r="A220" t="s">
        <v>11573</v>
      </c>
      <c r="D220" t="s">
        <v>1110</v>
      </c>
      <c r="E220" t="s">
        <v>1111</v>
      </c>
      <c r="F220" t="s">
        <v>15370</v>
      </c>
      <c r="G220" s="59">
        <v>67730000</v>
      </c>
      <c r="H220" s="122">
        <v>11.5</v>
      </c>
      <c r="I220" s="97" t="b">
        <f>NOT(ISERROR(_xlfn.XLOOKUP(tblStocks2022[[#This Row],[Ticker]],tblTickers[Ticker],tblTickers[Ticker],NA(),0,1)))</f>
        <v>0</v>
      </c>
      <c r="K220" t="s">
        <v>144</v>
      </c>
      <c r="L220" s="122">
        <v>16.899999999999999</v>
      </c>
      <c r="O220" t="s">
        <v>178</v>
      </c>
      <c r="P220" s="122">
        <v>8.6999999999999993</v>
      </c>
    </row>
    <row r="221" spans="1:16" x14ac:dyDescent="0.25">
      <c r="A221" t="s">
        <v>10417</v>
      </c>
      <c r="D221" t="s">
        <v>8416</v>
      </c>
      <c r="E221" t="s">
        <v>7035</v>
      </c>
      <c r="F221" t="s">
        <v>15372</v>
      </c>
      <c r="G221" s="59">
        <v>3124000</v>
      </c>
      <c r="H221" s="122">
        <v>8.34</v>
      </c>
      <c r="I221" s="97" t="b">
        <f>NOT(ISERROR(_xlfn.XLOOKUP(tblStocks2022[[#This Row],[Ticker]],tblTickers[Ticker],tblTickers[Ticker],NA(),0,1)))</f>
        <v>0</v>
      </c>
      <c r="K221" t="s">
        <v>9978</v>
      </c>
      <c r="L221" s="122">
        <v>172.69</v>
      </c>
      <c r="O221" t="s">
        <v>11569</v>
      </c>
      <c r="P221" s="122">
        <v>0.99</v>
      </c>
    </row>
    <row r="222" spans="1:16" x14ac:dyDescent="0.25">
      <c r="A222" t="s">
        <v>10339</v>
      </c>
      <c r="D222" t="s">
        <v>8248</v>
      </c>
      <c r="E222" t="s">
        <v>8249</v>
      </c>
      <c r="F222" t="s">
        <v>15382</v>
      </c>
      <c r="G222" s="59">
        <v>2336000</v>
      </c>
      <c r="H222" s="122">
        <v>1.64</v>
      </c>
      <c r="I222" s="97" t="b">
        <f>NOT(ISERROR(_xlfn.XLOOKUP(tblStocks2022[[#This Row],[Ticker]],tblTickers[Ticker],tblTickers[Ticker],NA(),0,1)))</f>
        <v>0</v>
      </c>
      <c r="K222" t="s">
        <v>3598</v>
      </c>
      <c r="L222" s="122">
        <v>0.97</v>
      </c>
      <c r="O222" t="s">
        <v>12638</v>
      </c>
      <c r="P222" s="122">
        <v>0.22</v>
      </c>
    </row>
    <row r="223" spans="1:16" x14ac:dyDescent="0.25">
      <c r="A223" t="s">
        <v>10166</v>
      </c>
      <c r="D223" t="s">
        <v>9344</v>
      </c>
      <c r="E223" t="s">
        <v>4448</v>
      </c>
      <c r="F223" t="s">
        <v>15366</v>
      </c>
      <c r="G223" s="59">
        <v>75000</v>
      </c>
      <c r="H223" s="122">
        <v>18.670000000000002</v>
      </c>
      <c r="I223" s="97" t="b">
        <f>NOT(ISERROR(_xlfn.XLOOKUP(tblStocks2022[[#This Row],[Ticker]],tblTickers[Ticker],tblTickers[Ticker],NA(),0,1)))</f>
        <v>0</v>
      </c>
      <c r="K223" t="s">
        <v>11743</v>
      </c>
      <c r="L223" s="122">
        <v>7.83</v>
      </c>
      <c r="O223" t="s">
        <v>11581</v>
      </c>
      <c r="P223" s="122">
        <v>1.22</v>
      </c>
    </row>
    <row r="224" spans="1:16" x14ac:dyDescent="0.25">
      <c r="A224" t="s">
        <v>10206</v>
      </c>
      <c r="D224" t="s">
        <v>11171</v>
      </c>
      <c r="E224" t="s">
        <v>11172</v>
      </c>
      <c r="F224" t="s">
        <v>15375</v>
      </c>
      <c r="G224" s="59">
        <v>4014000</v>
      </c>
      <c r="H224" s="122">
        <v>0.92</v>
      </c>
      <c r="I224" s="97" t="b">
        <f>NOT(ISERROR(_xlfn.XLOOKUP(tblStocks2022[[#This Row],[Ticker]],tblTickers[Ticker],tblTickers[Ticker],NA(),0,1)))</f>
        <v>0</v>
      </c>
      <c r="K224" t="s">
        <v>14314</v>
      </c>
      <c r="L224" s="122">
        <v>40.47</v>
      </c>
      <c r="O224" t="s">
        <v>11937</v>
      </c>
      <c r="P224" s="122">
        <v>1.08</v>
      </c>
    </row>
    <row r="225" spans="1:16" x14ac:dyDescent="0.25">
      <c r="A225" t="s">
        <v>13106</v>
      </c>
      <c r="D225" t="s">
        <v>8886</v>
      </c>
      <c r="E225" t="s">
        <v>8887</v>
      </c>
      <c r="F225" t="s">
        <v>15382</v>
      </c>
      <c r="G225" s="59">
        <v>30000000</v>
      </c>
      <c r="H225" s="122">
        <v>10.23</v>
      </c>
      <c r="I225" s="97" t="b">
        <f>NOT(ISERROR(_xlfn.XLOOKUP(tblStocks2022[[#This Row],[Ticker]],tblTickers[Ticker],tblTickers[Ticker],NA(),0,1)))</f>
        <v>0</v>
      </c>
      <c r="K225" t="s">
        <v>14308</v>
      </c>
      <c r="L225" s="122">
        <v>95.9</v>
      </c>
      <c r="O225" t="s">
        <v>12749</v>
      </c>
      <c r="P225" s="122">
        <v>0.36</v>
      </c>
    </row>
    <row r="226" spans="1:16" x14ac:dyDescent="0.25">
      <c r="A226" t="s">
        <v>8023</v>
      </c>
      <c r="D226" t="s">
        <v>13548</v>
      </c>
      <c r="E226" t="s">
        <v>13549</v>
      </c>
      <c r="F226" t="s">
        <v>14201</v>
      </c>
      <c r="G226" s="59">
        <v>34499000</v>
      </c>
      <c r="H226" s="122">
        <v>4.47</v>
      </c>
      <c r="I226" s="97" t="b">
        <f>NOT(ISERROR(_xlfn.XLOOKUP(tblStocks2022[[#This Row],[Ticker]],tblTickers[Ticker],tblTickers[Ticker],NA(),0,1)))</f>
        <v>0</v>
      </c>
      <c r="K226" t="s">
        <v>13679</v>
      </c>
      <c r="L226" s="122">
        <v>168.49</v>
      </c>
      <c r="O226" t="s">
        <v>5451</v>
      </c>
      <c r="P226" s="122">
        <v>1.1599999999999999</v>
      </c>
    </row>
    <row r="227" spans="1:16" x14ac:dyDescent="0.25">
      <c r="A227" t="s">
        <v>12759</v>
      </c>
      <c r="D227" t="s">
        <v>5950</v>
      </c>
      <c r="E227" t="s">
        <v>5951</v>
      </c>
      <c r="F227" t="s">
        <v>15368</v>
      </c>
      <c r="G227" s="59">
        <v>106751000</v>
      </c>
      <c r="H227" s="122">
        <v>11.19</v>
      </c>
      <c r="I227" s="97" t="b">
        <f>NOT(ISERROR(_xlfn.XLOOKUP(tblStocks2022[[#This Row],[Ticker]],tblTickers[Ticker],tblTickers[Ticker],NA(),0,1)))</f>
        <v>0</v>
      </c>
      <c r="K227" t="s">
        <v>10098</v>
      </c>
      <c r="L227" s="122">
        <v>224.88</v>
      </c>
      <c r="O227" t="s">
        <v>4019</v>
      </c>
      <c r="P227" s="122">
        <v>0.68</v>
      </c>
    </row>
    <row r="228" spans="1:16" x14ac:dyDescent="0.25">
      <c r="A228" t="s">
        <v>10257</v>
      </c>
      <c r="D228" t="s">
        <v>14812</v>
      </c>
      <c r="E228" t="s">
        <v>283</v>
      </c>
      <c r="F228" t="s">
        <v>15368</v>
      </c>
      <c r="G228" s="59">
        <v>23200000</v>
      </c>
      <c r="H228" s="122">
        <v>56.74</v>
      </c>
      <c r="I228" s="97" t="b">
        <f>NOT(ISERROR(_xlfn.XLOOKUP(tblStocks2022[[#This Row],[Ticker]],tblTickers[Ticker],tblTickers[Ticker],NA(),0,1)))</f>
        <v>0</v>
      </c>
      <c r="K228" t="s">
        <v>2031</v>
      </c>
      <c r="L228" s="122">
        <v>5.3</v>
      </c>
      <c r="O228" t="s">
        <v>9880</v>
      </c>
      <c r="P228" s="122">
        <v>1.84</v>
      </c>
    </row>
    <row r="229" spans="1:16" x14ac:dyDescent="0.25">
      <c r="A229" t="s">
        <v>9920</v>
      </c>
      <c r="D229" t="s">
        <v>8888</v>
      </c>
      <c r="E229" t="s">
        <v>8889</v>
      </c>
      <c r="F229" t="s">
        <v>15382</v>
      </c>
      <c r="G229" s="59">
        <v>9096000</v>
      </c>
      <c r="H229" s="122">
        <v>10.210000000000001</v>
      </c>
      <c r="I229" s="97" t="b">
        <f>NOT(ISERROR(_xlfn.XLOOKUP(tblStocks2022[[#This Row],[Ticker]],tblTickers[Ticker],tblTickers[Ticker],NA(),0,1)))</f>
        <v>0</v>
      </c>
      <c r="K229" t="s">
        <v>7914</v>
      </c>
      <c r="L229" s="122">
        <v>8.0500000000000007</v>
      </c>
      <c r="O229" t="s">
        <v>11705</v>
      </c>
      <c r="P229" s="122">
        <v>6.6</v>
      </c>
    </row>
    <row r="230" spans="1:16" x14ac:dyDescent="0.25">
      <c r="A230" t="s">
        <v>3943</v>
      </c>
      <c r="D230" t="s">
        <v>3278</v>
      </c>
      <c r="E230" t="s">
        <v>952</v>
      </c>
      <c r="F230" t="s">
        <v>15375</v>
      </c>
      <c r="G230" s="59">
        <v>3275000</v>
      </c>
      <c r="H230" s="122">
        <v>28.48</v>
      </c>
      <c r="I230" s="97" t="b">
        <f>NOT(ISERROR(_xlfn.XLOOKUP(tblStocks2022[[#This Row],[Ticker]],tblTickers[Ticker],tblTickers[Ticker],NA(),0,1)))</f>
        <v>0</v>
      </c>
      <c r="K230" t="s">
        <v>12835</v>
      </c>
      <c r="L230" s="122">
        <v>118.35</v>
      </c>
      <c r="O230" t="s">
        <v>118</v>
      </c>
      <c r="P230" s="122">
        <v>0.12</v>
      </c>
    </row>
    <row r="231" spans="1:16" x14ac:dyDescent="0.25">
      <c r="A231" t="s">
        <v>10632</v>
      </c>
      <c r="D231" t="s">
        <v>1018</v>
      </c>
      <c r="E231" t="s">
        <v>1019</v>
      </c>
      <c r="F231" t="s">
        <v>15371</v>
      </c>
      <c r="G231" s="59">
        <v>14464000</v>
      </c>
      <c r="H231" s="122">
        <v>12.12</v>
      </c>
      <c r="I231" s="97" t="b">
        <f>NOT(ISERROR(_xlfn.XLOOKUP(tblStocks2022[[#This Row],[Ticker]],tblTickers[Ticker],tblTickers[Ticker],NA(),0,1)))</f>
        <v>0</v>
      </c>
      <c r="K231" t="s">
        <v>9039</v>
      </c>
      <c r="L231" s="122">
        <v>0.44</v>
      </c>
      <c r="O231" t="s">
        <v>4771</v>
      </c>
      <c r="P231" s="122">
        <v>1.82</v>
      </c>
    </row>
    <row r="232" spans="1:16" x14ac:dyDescent="0.25">
      <c r="A232" t="s">
        <v>1843</v>
      </c>
      <c r="D232" t="s">
        <v>10678</v>
      </c>
      <c r="E232" t="s">
        <v>10679</v>
      </c>
      <c r="F232" t="s">
        <v>15371</v>
      </c>
      <c r="G232" s="59">
        <v>742980000</v>
      </c>
      <c r="H232" s="122">
        <v>63.24</v>
      </c>
      <c r="I232" s="97" t="b">
        <f>NOT(ISERROR(_xlfn.XLOOKUP(tblStocks2022[[#This Row],[Ticker]],tblTickers[Ticker],tblTickers[Ticker],NA(),0,1)))</f>
        <v>1</v>
      </c>
      <c r="K232" t="s">
        <v>1532</v>
      </c>
      <c r="L232" s="122">
        <v>1.24</v>
      </c>
      <c r="O232" t="s">
        <v>4772</v>
      </c>
      <c r="P232" s="122">
        <v>2.0499999999999998</v>
      </c>
    </row>
    <row r="233" spans="1:16" x14ac:dyDescent="0.25">
      <c r="A233" t="s">
        <v>2196</v>
      </c>
      <c r="D233" t="s">
        <v>4843</v>
      </c>
      <c r="E233" t="s">
        <v>4844</v>
      </c>
      <c r="F233" t="s">
        <v>15382</v>
      </c>
      <c r="G233" s="59">
        <v>9996000</v>
      </c>
      <c r="H233" s="122">
        <v>1.29</v>
      </c>
      <c r="I233" s="97" t="b">
        <f>NOT(ISERROR(_xlfn.XLOOKUP(tblStocks2022[[#This Row],[Ticker]],tblTickers[Ticker],tblTickers[Ticker],NA(),0,1)))</f>
        <v>0</v>
      </c>
      <c r="K233" t="s">
        <v>7297</v>
      </c>
      <c r="L233" s="122">
        <v>0.49</v>
      </c>
      <c r="O233" t="s">
        <v>4770</v>
      </c>
      <c r="P233" s="122">
        <v>1.72</v>
      </c>
    </row>
    <row r="234" spans="1:16" x14ac:dyDescent="0.25">
      <c r="A234" t="s">
        <v>10226</v>
      </c>
      <c r="D234" t="s">
        <v>3550</v>
      </c>
      <c r="E234" t="s">
        <v>3551</v>
      </c>
      <c r="F234" t="s">
        <v>15382</v>
      </c>
      <c r="G234" s="59">
        <v>7693000</v>
      </c>
      <c r="H234" s="122">
        <v>0.9</v>
      </c>
      <c r="I234" s="97" t="b">
        <f>NOT(ISERROR(_xlfn.XLOOKUP(tblStocks2022[[#This Row],[Ticker]],tblTickers[Ticker],tblTickers[Ticker],NA(),0,1)))</f>
        <v>0</v>
      </c>
      <c r="K234" t="s">
        <v>11489</v>
      </c>
      <c r="L234" s="122">
        <v>16.989999999999998</v>
      </c>
      <c r="O234" t="s">
        <v>7923</v>
      </c>
      <c r="P234" s="122">
        <v>1.82</v>
      </c>
    </row>
    <row r="235" spans="1:16" x14ac:dyDescent="0.25">
      <c r="A235" t="s">
        <v>3780</v>
      </c>
      <c r="D235" t="s">
        <v>8491</v>
      </c>
      <c r="E235" t="s">
        <v>4616</v>
      </c>
      <c r="F235" t="s">
        <v>15367</v>
      </c>
      <c r="G235" s="59">
        <v>40000</v>
      </c>
      <c r="H235" s="122">
        <v>15.5</v>
      </c>
      <c r="I235" s="97" t="b">
        <f>NOT(ISERROR(_xlfn.XLOOKUP(tblStocks2022[[#This Row],[Ticker]],tblTickers[Ticker],tblTickers[Ticker],NA(),0,1)))</f>
        <v>0</v>
      </c>
      <c r="K235" t="s">
        <v>4629</v>
      </c>
      <c r="L235" s="122">
        <v>23.35</v>
      </c>
      <c r="O235" t="s">
        <v>9557</v>
      </c>
      <c r="P235" s="122">
        <v>1.25</v>
      </c>
    </row>
    <row r="236" spans="1:16" x14ac:dyDescent="0.25">
      <c r="A236" t="s">
        <v>460</v>
      </c>
      <c r="D236" t="s">
        <v>8492</v>
      </c>
      <c r="E236" t="s">
        <v>4616</v>
      </c>
      <c r="F236" t="s">
        <v>15367</v>
      </c>
      <c r="G236" s="59">
        <v>30000</v>
      </c>
      <c r="H236" s="122">
        <v>23.55</v>
      </c>
      <c r="I236" s="97" t="b">
        <f>NOT(ISERROR(_xlfn.XLOOKUP(tblStocks2022[[#This Row],[Ticker]],tblTickers[Ticker],tblTickers[Ticker],NA(),0,1)))</f>
        <v>0</v>
      </c>
      <c r="K236" t="s">
        <v>2951</v>
      </c>
      <c r="L236" s="122">
        <v>0.83</v>
      </c>
      <c r="O236" t="s">
        <v>15117</v>
      </c>
      <c r="P236" s="122">
        <v>19.05</v>
      </c>
    </row>
    <row r="237" spans="1:16" x14ac:dyDescent="0.25">
      <c r="A237" t="s">
        <v>13401</v>
      </c>
      <c r="D237" t="s">
        <v>12150</v>
      </c>
      <c r="E237" t="s">
        <v>12151</v>
      </c>
      <c r="F237" t="s">
        <v>2235</v>
      </c>
      <c r="G237" s="59">
        <v>48082000</v>
      </c>
      <c r="H237" s="122">
        <v>0.31</v>
      </c>
      <c r="I237" s="97" t="b">
        <f>NOT(ISERROR(_xlfn.XLOOKUP(tblStocks2022[[#This Row],[Ticker]],tblTickers[Ticker],tblTickers[Ticker],NA(),0,1)))</f>
        <v>0</v>
      </c>
      <c r="K237" t="s">
        <v>1452</v>
      </c>
      <c r="L237" s="122">
        <v>3.12</v>
      </c>
      <c r="O237" t="s">
        <v>9558</v>
      </c>
      <c r="P237" s="122">
        <v>2.15</v>
      </c>
    </row>
    <row r="238" spans="1:16" x14ac:dyDescent="0.25">
      <c r="A238" t="s">
        <v>142</v>
      </c>
      <c r="D238" t="s">
        <v>14477</v>
      </c>
      <c r="E238" t="s">
        <v>14478</v>
      </c>
      <c r="F238" t="s">
        <v>14252</v>
      </c>
      <c r="G238" s="59">
        <v>65280000</v>
      </c>
      <c r="H238" s="122">
        <v>59.75</v>
      </c>
      <c r="I238" s="97" t="b">
        <f>NOT(ISERROR(_xlfn.XLOOKUP(tblStocks2022[[#This Row],[Ticker]],tblTickers[Ticker],tblTickers[Ticker],NA(),0,1)))</f>
        <v>0</v>
      </c>
      <c r="K238" t="s">
        <v>6826</v>
      </c>
      <c r="L238" s="122">
        <v>4.88</v>
      </c>
      <c r="O238" t="s">
        <v>7922</v>
      </c>
      <c r="P238" s="122">
        <v>1.87</v>
      </c>
    </row>
    <row r="239" spans="1:16" x14ac:dyDescent="0.25">
      <c r="A239" t="s">
        <v>9918</v>
      </c>
      <c r="D239" t="s">
        <v>12162</v>
      </c>
      <c r="E239" t="s">
        <v>12163</v>
      </c>
      <c r="F239" t="s">
        <v>15368</v>
      </c>
      <c r="G239" s="59">
        <v>20012000</v>
      </c>
      <c r="H239" s="122">
        <v>3.1</v>
      </c>
      <c r="I239" s="97" t="b">
        <f>NOT(ISERROR(_xlfn.XLOOKUP(tblStocks2022[[#This Row],[Ticker]],tblTickers[Ticker],tblTickers[Ticker],NA(),0,1)))</f>
        <v>0</v>
      </c>
      <c r="K239" t="s">
        <v>499</v>
      </c>
      <c r="L239" s="122">
        <v>41.94</v>
      </c>
      <c r="O239" t="s">
        <v>13500</v>
      </c>
      <c r="P239" s="122">
        <v>1.41</v>
      </c>
    </row>
    <row r="240" spans="1:16" x14ac:dyDescent="0.25">
      <c r="A240" t="s">
        <v>14421</v>
      </c>
      <c r="D240" t="s">
        <v>202</v>
      </c>
      <c r="E240" t="s">
        <v>203</v>
      </c>
      <c r="F240" t="s">
        <v>2622</v>
      </c>
      <c r="G240" s="59">
        <v>31100000</v>
      </c>
      <c r="H240" s="122">
        <v>98.59</v>
      </c>
      <c r="I240" s="97" t="b">
        <f>NOT(ISERROR(_xlfn.XLOOKUP(tblStocks2022[[#This Row],[Ticker]],tblTickers[Ticker],tblTickers[Ticker],NA(),0,1)))</f>
        <v>0</v>
      </c>
      <c r="K240" t="s">
        <v>11667</v>
      </c>
      <c r="L240" s="122">
        <v>144.47999999999999</v>
      </c>
      <c r="O240" t="s">
        <v>7920</v>
      </c>
      <c r="P240" s="122">
        <v>1.07</v>
      </c>
    </row>
    <row r="241" spans="1:16" x14ac:dyDescent="0.25">
      <c r="A241" t="s">
        <v>260</v>
      </c>
      <c r="D241" t="s">
        <v>1908</v>
      </c>
      <c r="E241" t="s">
        <v>1909</v>
      </c>
      <c r="F241" t="s">
        <v>14201</v>
      </c>
      <c r="G241" s="59">
        <v>3115000</v>
      </c>
      <c r="H241" s="122">
        <v>13.88</v>
      </c>
      <c r="I241" s="97" t="b">
        <f>NOT(ISERROR(_xlfn.XLOOKUP(tblStocks2022[[#This Row],[Ticker]],tblTickers[Ticker],tblTickers[Ticker],NA(),0,1)))</f>
        <v>0</v>
      </c>
      <c r="K241" t="s">
        <v>4238</v>
      </c>
      <c r="L241" s="122">
        <v>0.48</v>
      </c>
      <c r="O241" t="s">
        <v>13084</v>
      </c>
      <c r="P241" s="122">
        <v>1</v>
      </c>
    </row>
    <row r="242" spans="1:16" x14ac:dyDescent="0.25">
      <c r="A242" t="s">
        <v>9898</v>
      </c>
      <c r="D242" t="s">
        <v>4822</v>
      </c>
      <c r="E242" t="s">
        <v>4823</v>
      </c>
      <c r="F242" t="s">
        <v>15382</v>
      </c>
      <c r="G242" s="59">
        <v>34341000</v>
      </c>
      <c r="H242" s="122">
        <v>16.190000000000001</v>
      </c>
      <c r="I242" s="97" t="b">
        <f>NOT(ISERROR(_xlfn.XLOOKUP(tblStocks2022[[#This Row],[Ticker]],tblTickers[Ticker],tblTickers[Ticker],NA(),0,1)))</f>
        <v>0</v>
      </c>
      <c r="K242" t="s">
        <v>4424</v>
      </c>
      <c r="L242" s="122">
        <v>78.12</v>
      </c>
      <c r="O242" t="s">
        <v>7921</v>
      </c>
      <c r="P242" s="122">
        <v>1.44</v>
      </c>
    </row>
    <row r="243" spans="1:16" x14ac:dyDescent="0.25">
      <c r="A243" t="s">
        <v>13583</v>
      </c>
      <c r="D243" t="s">
        <v>8094</v>
      </c>
      <c r="E243" t="s">
        <v>8095</v>
      </c>
      <c r="F243" t="s">
        <v>15368</v>
      </c>
      <c r="G243" s="59">
        <v>34626000</v>
      </c>
      <c r="H243" s="122">
        <v>4.3</v>
      </c>
      <c r="I243" s="97" t="b">
        <f>NOT(ISERROR(_xlfn.XLOOKUP(tblStocks2022[[#This Row],[Ticker]],tblTickers[Ticker],tblTickers[Ticker],NA(),0,1)))</f>
        <v>0</v>
      </c>
      <c r="K243" t="s">
        <v>7426</v>
      </c>
      <c r="L243" s="122">
        <v>10.56</v>
      </c>
      <c r="O243" t="s">
        <v>8818</v>
      </c>
      <c r="P243" s="122">
        <v>0.59</v>
      </c>
    </row>
    <row r="244" spans="1:16" x14ac:dyDescent="0.25">
      <c r="A244" t="s">
        <v>10311</v>
      </c>
      <c r="D244" t="s">
        <v>3814</v>
      </c>
      <c r="E244" t="s">
        <v>161</v>
      </c>
      <c r="F244" t="s">
        <v>15371</v>
      </c>
      <c r="G244" s="59">
        <v>5850000</v>
      </c>
      <c r="H244" s="122">
        <v>20.100000000000001</v>
      </c>
      <c r="I244" s="97" t="b">
        <f>NOT(ISERROR(_xlfn.XLOOKUP(tblStocks2022[[#This Row],[Ticker]],tblTickers[Ticker],tblTickers[Ticker],NA(),0,1)))</f>
        <v>0</v>
      </c>
      <c r="K244" t="s">
        <v>214</v>
      </c>
      <c r="L244" s="122">
        <v>29.08</v>
      </c>
      <c r="O244" t="s">
        <v>9091</v>
      </c>
      <c r="P244" s="122">
        <v>1.36</v>
      </c>
    </row>
    <row r="245" spans="1:16" x14ac:dyDescent="0.25">
      <c r="A245" t="s">
        <v>10279</v>
      </c>
      <c r="D245" t="s">
        <v>10387</v>
      </c>
      <c r="E245" t="s">
        <v>10388</v>
      </c>
      <c r="F245" t="s">
        <v>15375</v>
      </c>
      <c r="G245" s="59">
        <v>34455000</v>
      </c>
      <c r="H245" s="122">
        <v>44.9</v>
      </c>
      <c r="I245" s="97" t="b">
        <f>NOT(ISERROR(_xlfn.XLOOKUP(tblStocks2022[[#This Row],[Ticker]],tblTickers[Ticker],tblTickers[Ticker],NA(),0,1)))</f>
        <v>0</v>
      </c>
      <c r="K245" t="s">
        <v>1641</v>
      </c>
      <c r="L245" s="122">
        <v>3.51</v>
      </c>
      <c r="O245" t="s">
        <v>9092</v>
      </c>
      <c r="P245" s="122">
        <v>1.53</v>
      </c>
    </row>
    <row r="246" spans="1:16" x14ac:dyDescent="0.25">
      <c r="A246" t="s">
        <v>10465</v>
      </c>
      <c r="D246" t="s">
        <v>5948</v>
      </c>
      <c r="E246" t="s">
        <v>5949</v>
      </c>
      <c r="F246" t="s">
        <v>15367</v>
      </c>
      <c r="G246" s="59">
        <v>149928000</v>
      </c>
      <c r="H246" s="122">
        <v>34.31</v>
      </c>
      <c r="I246" s="97" t="b">
        <f>NOT(ISERROR(_xlfn.XLOOKUP(tblStocks2022[[#This Row],[Ticker]],tblTickers[Ticker],tblTickers[Ticker],NA(),0,1)))</f>
        <v>0</v>
      </c>
      <c r="K246" t="s">
        <v>9864</v>
      </c>
      <c r="L246" s="122">
        <v>61.16</v>
      </c>
      <c r="O246" t="s">
        <v>9090</v>
      </c>
      <c r="P246" s="122">
        <v>0.69</v>
      </c>
    </row>
    <row r="247" spans="1:16" x14ac:dyDescent="0.25">
      <c r="A247" t="s">
        <v>10545</v>
      </c>
      <c r="D247" t="s">
        <v>2687</v>
      </c>
      <c r="E247" t="s">
        <v>2688</v>
      </c>
      <c r="F247" t="s">
        <v>15368</v>
      </c>
      <c r="G247" s="59">
        <v>10226000</v>
      </c>
      <c r="H247" s="122">
        <v>6.51</v>
      </c>
      <c r="I247" s="97" t="b">
        <f>NOT(ISERROR(_xlfn.XLOOKUP(tblStocks2022[[#This Row],[Ticker]],tblTickers[Ticker],tblTickers[Ticker],NA(),0,1)))</f>
        <v>0</v>
      </c>
      <c r="K247" t="s">
        <v>4330</v>
      </c>
      <c r="L247" s="122">
        <v>7.98</v>
      </c>
      <c r="O247" t="s">
        <v>9936</v>
      </c>
      <c r="P247" s="122">
        <v>1.2</v>
      </c>
    </row>
    <row r="248" spans="1:16" x14ac:dyDescent="0.25">
      <c r="A248" t="s">
        <v>10267</v>
      </c>
      <c r="D248" t="s">
        <v>1169</v>
      </c>
      <c r="E248" t="s">
        <v>1170</v>
      </c>
      <c r="F248" t="s">
        <v>15371</v>
      </c>
      <c r="G248" s="59">
        <v>3248000</v>
      </c>
      <c r="H248" s="122">
        <v>4.25</v>
      </c>
      <c r="I248" s="97" t="b">
        <f>NOT(ISERROR(_xlfn.XLOOKUP(tblStocks2022[[#This Row],[Ticker]],tblTickers[Ticker],tblTickers[Ticker],NA(),0,1)))</f>
        <v>0</v>
      </c>
      <c r="K248" t="s">
        <v>823</v>
      </c>
      <c r="L248" s="122">
        <v>19.02</v>
      </c>
      <c r="O248" t="s">
        <v>4774</v>
      </c>
      <c r="P248" s="122">
        <v>1.1499999999999999</v>
      </c>
    </row>
    <row r="249" spans="1:16" x14ac:dyDescent="0.25">
      <c r="A249" t="s">
        <v>10523</v>
      </c>
      <c r="D249" t="s">
        <v>1531</v>
      </c>
      <c r="E249" t="s">
        <v>872</v>
      </c>
      <c r="F249" t="s">
        <v>15375</v>
      </c>
      <c r="G249" s="59">
        <v>5050000</v>
      </c>
      <c r="H249" s="122">
        <v>44.12</v>
      </c>
      <c r="I249" s="97" t="b">
        <f>NOT(ISERROR(_xlfn.XLOOKUP(tblStocks2022[[#This Row],[Ticker]],tblTickers[Ticker],tblTickers[Ticker],NA(),0,1)))</f>
        <v>0</v>
      </c>
      <c r="K249" t="s">
        <v>11415</v>
      </c>
      <c r="L249" s="122">
        <v>210.19</v>
      </c>
      <c r="O249" t="s">
        <v>4773</v>
      </c>
      <c r="P249" s="122">
        <v>1.48</v>
      </c>
    </row>
    <row r="250" spans="1:16" x14ac:dyDescent="0.25">
      <c r="A250" t="s">
        <v>10461</v>
      </c>
      <c r="D250" t="s">
        <v>8096</v>
      </c>
      <c r="E250" t="s">
        <v>8097</v>
      </c>
      <c r="F250" t="s">
        <v>2235</v>
      </c>
      <c r="G250" s="59">
        <v>56182000</v>
      </c>
      <c r="H250" s="122">
        <v>3.7</v>
      </c>
      <c r="I250" s="97" t="b">
        <f>NOT(ISERROR(_xlfn.XLOOKUP(tblStocks2022[[#This Row],[Ticker]],tblTickers[Ticker],tblTickers[Ticker],NA(),0,1)))</f>
        <v>0</v>
      </c>
      <c r="K250" t="s">
        <v>5737</v>
      </c>
      <c r="L250" s="122">
        <v>30.27</v>
      </c>
      <c r="O250" t="s">
        <v>10192</v>
      </c>
      <c r="P250" s="122">
        <v>3.18</v>
      </c>
    </row>
    <row r="251" spans="1:16" x14ac:dyDescent="0.25">
      <c r="A251" t="s">
        <v>13899</v>
      </c>
      <c r="D251" t="s">
        <v>144</v>
      </c>
      <c r="E251" t="s">
        <v>145</v>
      </c>
      <c r="F251" t="s">
        <v>9954</v>
      </c>
      <c r="G251" s="59">
        <v>2822000</v>
      </c>
      <c r="H251" s="122">
        <v>24.72</v>
      </c>
      <c r="I251" s="97" t="b">
        <f>NOT(ISERROR(_xlfn.XLOOKUP(tblStocks2022[[#This Row],[Ticker]],tblTickers[Ticker],tblTickers[Ticker],NA(),0,1)))</f>
        <v>0</v>
      </c>
      <c r="K251" t="s">
        <v>13136</v>
      </c>
      <c r="L251" s="122">
        <v>274</v>
      </c>
      <c r="O251" t="s">
        <v>14401</v>
      </c>
      <c r="P251" s="122">
        <v>1.04</v>
      </c>
    </row>
    <row r="252" spans="1:16" x14ac:dyDescent="0.25">
      <c r="A252" t="s">
        <v>2796</v>
      </c>
      <c r="D252" t="s">
        <v>9978</v>
      </c>
      <c r="E252" t="s">
        <v>9979</v>
      </c>
      <c r="F252" t="s">
        <v>15376</v>
      </c>
      <c r="G252" s="59">
        <v>38572000</v>
      </c>
      <c r="H252" s="122">
        <v>126.03</v>
      </c>
      <c r="I252" s="97" t="b">
        <f>NOT(ISERROR(_xlfn.XLOOKUP(tblStocks2022[[#This Row],[Ticker]],tblTickers[Ticker],tblTickers[Ticker],NA(),0,1)))</f>
        <v>0</v>
      </c>
      <c r="K252" t="s">
        <v>5745</v>
      </c>
      <c r="L252" s="122">
        <v>0.66</v>
      </c>
      <c r="O252" t="s">
        <v>14932</v>
      </c>
      <c r="P252" s="122">
        <v>2.78</v>
      </c>
    </row>
    <row r="253" spans="1:16" x14ac:dyDescent="0.25">
      <c r="A253" t="s">
        <v>344</v>
      </c>
      <c r="D253" t="s">
        <v>3598</v>
      </c>
      <c r="E253" t="s">
        <v>3599</v>
      </c>
      <c r="F253" t="s">
        <v>15382</v>
      </c>
      <c r="G253" s="59">
        <v>168815000</v>
      </c>
      <c r="H253" s="122">
        <v>1.04</v>
      </c>
      <c r="I253" s="97" t="b">
        <f>NOT(ISERROR(_xlfn.XLOOKUP(tblStocks2022[[#This Row],[Ticker]],tblTickers[Ticker],tblTickers[Ticker],NA(),0,1)))</f>
        <v>0</v>
      </c>
      <c r="K253" t="s">
        <v>14479</v>
      </c>
      <c r="L253" s="122">
        <v>82.61</v>
      </c>
      <c r="O253" t="s">
        <v>14617</v>
      </c>
      <c r="P253" s="122">
        <v>0.48</v>
      </c>
    </row>
    <row r="254" spans="1:16" x14ac:dyDescent="0.25">
      <c r="A254" t="s">
        <v>14161</v>
      </c>
      <c r="D254" t="s">
        <v>11743</v>
      </c>
      <c r="E254" t="s">
        <v>11744</v>
      </c>
      <c r="F254" t="s">
        <v>15367</v>
      </c>
      <c r="G254" s="59">
        <v>151632000</v>
      </c>
      <c r="H254" s="122">
        <v>7.12</v>
      </c>
      <c r="I254" s="97" t="b">
        <f>NOT(ISERROR(_xlfn.XLOOKUP(tblStocks2022[[#This Row],[Ticker]],tblTickers[Ticker],tblTickers[Ticker],NA(),0,1)))</f>
        <v>0</v>
      </c>
      <c r="K254" t="s">
        <v>6435</v>
      </c>
      <c r="L254" s="122">
        <v>8.61</v>
      </c>
      <c r="O254" t="s">
        <v>10760</v>
      </c>
      <c r="P254" s="122">
        <v>1.66</v>
      </c>
    </row>
    <row r="255" spans="1:16" x14ac:dyDescent="0.25">
      <c r="A255" t="s">
        <v>11665</v>
      </c>
      <c r="D255" t="s">
        <v>14314</v>
      </c>
      <c r="E255" t="s">
        <v>269</v>
      </c>
      <c r="F255" t="s">
        <v>15371</v>
      </c>
      <c r="G255" s="59">
        <v>2100000</v>
      </c>
      <c r="H255" s="122">
        <v>36.119999999999997</v>
      </c>
      <c r="I255" s="97" t="b">
        <f>NOT(ISERROR(_xlfn.XLOOKUP(tblStocks2022[[#This Row],[Ticker]],tblTickers[Ticker],tblTickers[Ticker],NA(),0,1)))</f>
        <v>0</v>
      </c>
      <c r="K255" t="s">
        <v>15293</v>
      </c>
      <c r="L255" s="122">
        <v>4.32</v>
      </c>
      <c r="O255" t="s">
        <v>10475</v>
      </c>
      <c r="P255" s="122">
        <v>2.3199999999999998</v>
      </c>
    </row>
    <row r="256" spans="1:16" x14ac:dyDescent="0.25">
      <c r="A256" t="s">
        <v>10038</v>
      </c>
      <c r="D256" t="s">
        <v>14308</v>
      </c>
      <c r="E256" t="s">
        <v>269</v>
      </c>
      <c r="F256" t="s">
        <v>15371</v>
      </c>
      <c r="G256" s="59">
        <v>4475000</v>
      </c>
      <c r="H256" s="122">
        <v>91.8</v>
      </c>
      <c r="I256" s="97" t="b">
        <f>NOT(ISERROR(_xlfn.XLOOKUP(tblStocks2022[[#This Row],[Ticker]],tblTickers[Ticker],tblTickers[Ticker],NA(),0,1)))</f>
        <v>0</v>
      </c>
      <c r="K256" t="s">
        <v>7423</v>
      </c>
      <c r="L256" s="122">
        <v>8.5299999999999994</v>
      </c>
      <c r="O256" t="s">
        <v>13540</v>
      </c>
      <c r="P256" s="122">
        <v>1.76</v>
      </c>
    </row>
    <row r="257" spans="1:16" x14ac:dyDescent="0.25">
      <c r="A257" t="s">
        <v>10178</v>
      </c>
      <c r="D257" t="s">
        <v>13679</v>
      </c>
      <c r="E257" t="s">
        <v>13680</v>
      </c>
      <c r="F257" t="s">
        <v>15372</v>
      </c>
      <c r="G257" s="59">
        <v>52831000</v>
      </c>
      <c r="H257" s="122">
        <v>125.06</v>
      </c>
      <c r="I257" s="97" t="b">
        <f>NOT(ISERROR(_xlfn.XLOOKUP(tblStocks2022[[#This Row],[Ticker]],tblTickers[Ticker],tblTickers[Ticker],NA(),0,1)))</f>
        <v>1</v>
      </c>
      <c r="K257" t="s">
        <v>9970</v>
      </c>
      <c r="L257" s="122">
        <v>39.07</v>
      </c>
      <c r="O257" t="s">
        <v>1679</v>
      </c>
      <c r="P257" s="122">
        <v>1.78</v>
      </c>
    </row>
    <row r="258" spans="1:16" x14ac:dyDescent="0.25">
      <c r="A258" t="s">
        <v>11431</v>
      </c>
      <c r="D258" t="s">
        <v>10098</v>
      </c>
      <c r="E258" t="s">
        <v>10099</v>
      </c>
      <c r="F258" t="s">
        <v>15375</v>
      </c>
      <c r="G258" s="59">
        <v>210840000</v>
      </c>
      <c r="H258" s="122">
        <v>188.54</v>
      </c>
      <c r="I258" s="97" t="b">
        <f>NOT(ISERROR(_xlfn.XLOOKUP(tblStocks2022[[#This Row],[Ticker]],tblTickers[Ticker],tblTickers[Ticker],NA(),0,1)))</f>
        <v>1</v>
      </c>
      <c r="K258" t="s">
        <v>11083</v>
      </c>
      <c r="L258" s="122">
        <v>27.74</v>
      </c>
      <c r="O258" t="s">
        <v>13276</v>
      </c>
      <c r="P258" s="122">
        <v>0.52</v>
      </c>
    </row>
    <row r="259" spans="1:16" x14ac:dyDescent="0.25">
      <c r="A259" t="s">
        <v>11807</v>
      </c>
      <c r="D259" t="s">
        <v>6553</v>
      </c>
      <c r="E259" t="s">
        <v>6554</v>
      </c>
      <c r="F259" t="s">
        <v>15368</v>
      </c>
      <c r="G259" s="59">
        <v>80533000</v>
      </c>
      <c r="H259" s="122">
        <v>55.93</v>
      </c>
      <c r="I259" s="97" t="b">
        <f>NOT(ISERROR(_xlfn.XLOOKUP(tblStocks2022[[#This Row],[Ticker]],tblTickers[Ticker],tblTickers[Ticker],NA(),0,1)))</f>
        <v>0</v>
      </c>
      <c r="K259" t="s">
        <v>6828</v>
      </c>
      <c r="L259" s="122">
        <v>24.25</v>
      </c>
      <c r="O259" t="s">
        <v>11517</v>
      </c>
      <c r="P259" s="122">
        <v>1.45</v>
      </c>
    </row>
    <row r="260" spans="1:16" x14ac:dyDescent="0.25">
      <c r="A260" t="s">
        <v>10269</v>
      </c>
      <c r="D260" t="s">
        <v>2031</v>
      </c>
      <c r="E260" t="s">
        <v>2032</v>
      </c>
      <c r="F260" t="s">
        <v>2662</v>
      </c>
      <c r="G260" s="59">
        <v>22893000</v>
      </c>
      <c r="H260" s="122">
        <v>7.25</v>
      </c>
      <c r="I260" s="97" t="b">
        <f>NOT(ISERROR(_xlfn.XLOOKUP(tblStocks2022[[#This Row],[Ticker]],tblTickers[Ticker],tblTickers[Ticker],NA(),0,1)))</f>
        <v>0</v>
      </c>
      <c r="K260" t="s">
        <v>11507</v>
      </c>
      <c r="L260" s="122">
        <v>139.97999999999999</v>
      </c>
      <c r="O260" t="s">
        <v>9514</v>
      </c>
      <c r="P260" s="122">
        <v>0.03</v>
      </c>
    </row>
    <row r="261" spans="1:16" x14ac:dyDescent="0.25">
      <c r="A261" t="s">
        <v>13191</v>
      </c>
      <c r="D261" t="s">
        <v>7914</v>
      </c>
      <c r="E261" t="s">
        <v>7915</v>
      </c>
      <c r="F261" t="s">
        <v>15368</v>
      </c>
      <c r="G261" s="59">
        <v>128816000</v>
      </c>
      <c r="H261" s="122">
        <v>15.24</v>
      </c>
      <c r="I261" s="97" t="b">
        <f>NOT(ISERROR(_xlfn.XLOOKUP(tblStocks2022[[#This Row],[Ticker]],tblTickers[Ticker],tblTickers[Ticker],NA(),0,1)))</f>
        <v>0</v>
      </c>
      <c r="K261" t="s">
        <v>1391</v>
      </c>
      <c r="L261" s="122">
        <v>126.69</v>
      </c>
      <c r="O261" t="s">
        <v>2643</v>
      </c>
      <c r="P261" s="122">
        <v>0.68</v>
      </c>
    </row>
    <row r="262" spans="1:16" x14ac:dyDescent="0.25">
      <c r="A262" t="s">
        <v>10507</v>
      </c>
      <c r="D262" t="s">
        <v>12835</v>
      </c>
      <c r="E262" t="s">
        <v>12836</v>
      </c>
      <c r="F262" t="s">
        <v>14252</v>
      </c>
      <c r="G262" s="59">
        <v>156495000</v>
      </c>
      <c r="H262" s="122">
        <v>84.3</v>
      </c>
      <c r="I262" s="97" t="b">
        <f>NOT(ISERROR(_xlfn.XLOOKUP(tblStocks2022[[#This Row],[Ticker]],tblTickers[Ticker],tblTickers[Ticker],NA(),0,1)))</f>
        <v>1</v>
      </c>
      <c r="K262" t="s">
        <v>9144</v>
      </c>
      <c r="L262" s="122">
        <v>1.35</v>
      </c>
      <c r="O262" t="s">
        <v>10124</v>
      </c>
      <c r="P262" s="122">
        <v>0.64</v>
      </c>
    </row>
    <row r="263" spans="1:16" x14ac:dyDescent="0.25">
      <c r="A263" t="s">
        <v>12926</v>
      </c>
      <c r="D263" t="s">
        <v>9039</v>
      </c>
      <c r="E263" t="s">
        <v>9040</v>
      </c>
      <c r="F263" t="s">
        <v>15382</v>
      </c>
      <c r="G263" s="59">
        <v>34637000</v>
      </c>
      <c r="H263" s="122">
        <v>1.49</v>
      </c>
      <c r="I263" s="97" t="b">
        <f>NOT(ISERROR(_xlfn.XLOOKUP(tblStocks2022[[#This Row],[Ticker]],tblTickers[Ticker],tblTickers[Ticker],NA(),0,1)))</f>
        <v>0</v>
      </c>
      <c r="K263" t="s">
        <v>3949</v>
      </c>
      <c r="L263" s="122">
        <v>2.73</v>
      </c>
      <c r="O263" t="s">
        <v>15169</v>
      </c>
      <c r="P263" s="122">
        <v>0.98</v>
      </c>
    </row>
    <row r="264" spans="1:16" x14ac:dyDescent="0.25">
      <c r="A264" t="s">
        <v>814</v>
      </c>
      <c r="D264" t="s">
        <v>1532</v>
      </c>
      <c r="E264" t="s">
        <v>1533</v>
      </c>
      <c r="F264" t="s">
        <v>14252</v>
      </c>
      <c r="G264" s="59">
        <v>184136000</v>
      </c>
      <c r="H264" s="122">
        <v>0.57999999999999996</v>
      </c>
      <c r="I264" s="97" t="b">
        <f>NOT(ISERROR(_xlfn.XLOOKUP(tblStocks2022[[#This Row],[Ticker]],tblTickers[Ticker],tblTickers[Ticker],NA(),0,1)))</f>
        <v>0</v>
      </c>
      <c r="K264" t="s">
        <v>4140</v>
      </c>
      <c r="L264" s="122">
        <v>3.21</v>
      </c>
      <c r="O264" t="s">
        <v>1814</v>
      </c>
      <c r="P264" s="122">
        <v>1</v>
      </c>
    </row>
    <row r="265" spans="1:16" x14ac:dyDescent="0.25">
      <c r="A265" t="s">
        <v>228</v>
      </c>
      <c r="D265" t="s">
        <v>7297</v>
      </c>
      <c r="E265" t="s">
        <v>7298</v>
      </c>
      <c r="F265" t="s">
        <v>14252</v>
      </c>
      <c r="G265" s="59">
        <v>78023000</v>
      </c>
      <c r="H265" s="122">
        <v>1.1200000000000001</v>
      </c>
      <c r="I265" s="97" t="b">
        <f>NOT(ISERROR(_xlfn.XLOOKUP(tblStocks2022[[#This Row],[Ticker]],tblTickers[Ticker],tblTickers[Ticker],NA(),0,1)))</f>
        <v>0</v>
      </c>
      <c r="K265" t="s">
        <v>8545</v>
      </c>
      <c r="L265" s="122">
        <v>0.55000000000000004</v>
      </c>
      <c r="O265" t="s">
        <v>10487</v>
      </c>
      <c r="P265" s="122">
        <v>0.92</v>
      </c>
    </row>
    <row r="266" spans="1:16" x14ac:dyDescent="0.25">
      <c r="A266" t="s">
        <v>11219</v>
      </c>
      <c r="D266" t="s">
        <v>11489</v>
      </c>
      <c r="E266" t="s">
        <v>11490</v>
      </c>
      <c r="F266" t="s">
        <v>15371</v>
      </c>
      <c r="G266" s="59">
        <v>94957000</v>
      </c>
      <c r="H266" s="122">
        <v>14.35</v>
      </c>
      <c r="I266" s="97" t="b">
        <f>NOT(ISERROR(_xlfn.XLOOKUP(tblStocks2022[[#This Row],[Ticker]],tblTickers[Ticker],tblTickers[Ticker],NA(),0,1)))</f>
        <v>0</v>
      </c>
      <c r="K266" t="s">
        <v>14447</v>
      </c>
      <c r="L266" s="122">
        <v>1.65</v>
      </c>
      <c r="O266" t="s">
        <v>8254</v>
      </c>
      <c r="P266" s="122">
        <v>0.32</v>
      </c>
    </row>
    <row r="267" spans="1:16" x14ac:dyDescent="0.25">
      <c r="A267" t="s">
        <v>13879</v>
      </c>
      <c r="D267" t="s">
        <v>4629</v>
      </c>
      <c r="E267" t="s">
        <v>4630</v>
      </c>
      <c r="F267" t="s">
        <v>15368</v>
      </c>
      <c r="G267" s="59">
        <v>46865000</v>
      </c>
      <c r="H267" s="122">
        <v>54.8</v>
      </c>
      <c r="I267" s="97" t="b">
        <f>NOT(ISERROR(_xlfn.XLOOKUP(tblStocks2022[[#This Row],[Ticker]],tblTickers[Ticker],tblTickers[Ticker],NA(),0,1)))</f>
        <v>0</v>
      </c>
      <c r="K267" t="s">
        <v>1572</v>
      </c>
      <c r="L267" s="122">
        <v>34.92</v>
      </c>
      <c r="O267" t="s">
        <v>356</v>
      </c>
      <c r="P267" s="122">
        <v>1.88</v>
      </c>
    </row>
    <row r="268" spans="1:16" x14ac:dyDescent="0.25">
      <c r="A268" t="s">
        <v>11673</v>
      </c>
      <c r="D268" t="s">
        <v>2951</v>
      </c>
      <c r="E268" t="s">
        <v>2952</v>
      </c>
      <c r="F268" t="s">
        <v>9954</v>
      </c>
      <c r="G268" s="59">
        <v>58161000</v>
      </c>
      <c r="H268" s="122">
        <v>2.82</v>
      </c>
      <c r="I268" s="97" t="b">
        <f>NOT(ISERROR(_xlfn.XLOOKUP(tblStocks2022[[#This Row],[Ticker]],tblTickers[Ticker],tblTickers[Ticker],NA(),0,1)))</f>
        <v>0</v>
      </c>
      <c r="K268" t="s">
        <v>13745</v>
      </c>
      <c r="L268" s="122">
        <v>191.41</v>
      </c>
      <c r="O268" t="s">
        <v>10437</v>
      </c>
      <c r="P268" s="122">
        <v>0.8</v>
      </c>
    </row>
    <row r="269" spans="1:16" x14ac:dyDescent="0.25">
      <c r="A269" t="s">
        <v>10210</v>
      </c>
      <c r="D269" t="s">
        <v>1452</v>
      </c>
      <c r="E269" t="s">
        <v>1453</v>
      </c>
      <c r="F269" t="s">
        <v>15382</v>
      </c>
      <c r="G269" s="59">
        <v>74405000</v>
      </c>
      <c r="H269" s="122">
        <v>9.4</v>
      </c>
      <c r="I269" s="97" t="b">
        <f>NOT(ISERROR(_xlfn.XLOOKUP(tblStocks2022[[#This Row],[Ticker]],tblTickers[Ticker],tblTickers[Ticker],NA(),0,1)))</f>
        <v>0</v>
      </c>
      <c r="K269" t="s">
        <v>2283</v>
      </c>
      <c r="L269" s="122">
        <v>16.260000000000002</v>
      </c>
      <c r="O269" t="s">
        <v>9773</v>
      </c>
      <c r="P269" s="122">
        <v>1.28</v>
      </c>
    </row>
    <row r="270" spans="1:16" x14ac:dyDescent="0.25">
      <c r="A270" t="s">
        <v>12930</v>
      </c>
      <c r="D270" t="s">
        <v>5606</v>
      </c>
      <c r="E270" t="s">
        <v>5607</v>
      </c>
      <c r="F270" t="s">
        <v>2235</v>
      </c>
      <c r="G270" s="59">
        <v>89812000</v>
      </c>
      <c r="H270" s="122">
        <v>0.72</v>
      </c>
      <c r="I270" s="97" t="b">
        <f>NOT(ISERROR(_xlfn.XLOOKUP(tblStocks2022[[#This Row],[Ticker]],tblTickers[Ticker],tblTickers[Ticker],NA(),0,1)))</f>
        <v>0</v>
      </c>
      <c r="K270" t="s">
        <v>7809</v>
      </c>
      <c r="L270" s="122">
        <v>3.81</v>
      </c>
      <c r="O270" t="s">
        <v>13389</v>
      </c>
      <c r="P270" s="122">
        <v>0.4</v>
      </c>
    </row>
    <row r="271" spans="1:16" x14ac:dyDescent="0.25">
      <c r="A271" t="s">
        <v>1114</v>
      </c>
      <c r="D271" t="s">
        <v>6826</v>
      </c>
      <c r="E271" t="s">
        <v>6827</v>
      </c>
      <c r="F271" t="s">
        <v>14252</v>
      </c>
      <c r="G271" s="59">
        <v>38288000</v>
      </c>
      <c r="H271" s="122">
        <v>9.57</v>
      </c>
      <c r="I271" s="97" t="b">
        <f>NOT(ISERROR(_xlfn.XLOOKUP(tblStocks2022[[#This Row],[Ticker]],tblTickers[Ticker],tblTickers[Ticker],NA(),0,1)))</f>
        <v>0</v>
      </c>
      <c r="K271" t="s">
        <v>2218</v>
      </c>
      <c r="L271" s="122">
        <v>19.059999999999999</v>
      </c>
      <c r="O271" t="s">
        <v>11457</v>
      </c>
      <c r="P271" s="122">
        <v>1.66</v>
      </c>
    </row>
    <row r="272" spans="1:16" x14ac:dyDescent="0.25">
      <c r="A272" t="s">
        <v>13532</v>
      </c>
      <c r="D272" t="s">
        <v>499</v>
      </c>
      <c r="E272" t="s">
        <v>500</v>
      </c>
      <c r="F272" t="s">
        <v>15368</v>
      </c>
      <c r="G272" s="59">
        <v>110892000</v>
      </c>
      <c r="H272" s="122">
        <v>38.42</v>
      </c>
      <c r="I272" s="97" t="b">
        <f>NOT(ISERROR(_xlfn.XLOOKUP(tblStocks2022[[#This Row],[Ticker]],tblTickers[Ticker],tblTickers[Ticker],NA(),0,1)))</f>
        <v>0</v>
      </c>
      <c r="K272" t="s">
        <v>8098</v>
      </c>
      <c r="L272" s="122">
        <v>0.74</v>
      </c>
      <c r="O272" t="s">
        <v>11978</v>
      </c>
      <c r="P272" s="122">
        <v>1.92</v>
      </c>
    </row>
    <row r="273" spans="1:16" x14ac:dyDescent="0.25">
      <c r="A273" t="s">
        <v>13845</v>
      </c>
      <c r="D273" t="s">
        <v>11667</v>
      </c>
      <c r="E273" t="s">
        <v>11668</v>
      </c>
      <c r="F273" t="s">
        <v>9954</v>
      </c>
      <c r="G273" s="59">
        <v>117153000</v>
      </c>
      <c r="H273" s="122">
        <v>216.86</v>
      </c>
      <c r="I273" s="97" t="b">
        <f>NOT(ISERROR(_xlfn.XLOOKUP(tblStocks2022[[#This Row],[Ticker]],tblTickers[Ticker],tblTickers[Ticker],NA(),0,1)))</f>
        <v>1</v>
      </c>
      <c r="K273" t="s">
        <v>2198</v>
      </c>
      <c r="L273" s="122">
        <v>64.62</v>
      </c>
      <c r="O273" t="s">
        <v>11954</v>
      </c>
      <c r="P273" s="122">
        <v>6.72</v>
      </c>
    </row>
    <row r="274" spans="1:16" x14ac:dyDescent="0.25">
      <c r="A274" t="s">
        <v>580</v>
      </c>
      <c r="D274" t="s">
        <v>14673</v>
      </c>
      <c r="E274" t="s">
        <v>14674</v>
      </c>
      <c r="F274" t="s">
        <v>15382</v>
      </c>
      <c r="G274" s="59">
        <v>20701000</v>
      </c>
      <c r="H274" s="122">
        <v>21.61</v>
      </c>
      <c r="I274" s="97" t="b">
        <f>NOT(ISERROR(_xlfn.XLOOKUP(tblStocks2022[[#This Row],[Ticker]],tblTickers[Ticker],tblTickers[Ticker],NA(),0,1)))</f>
        <v>0</v>
      </c>
      <c r="K274" t="s">
        <v>3080</v>
      </c>
      <c r="L274" s="122">
        <v>3.05</v>
      </c>
      <c r="O274" t="s">
        <v>3921</v>
      </c>
      <c r="P274" s="122">
        <v>0.34</v>
      </c>
    </row>
    <row r="275" spans="1:16" x14ac:dyDescent="0.25">
      <c r="A275" t="s">
        <v>13881</v>
      </c>
      <c r="D275" t="s">
        <v>4238</v>
      </c>
      <c r="E275" t="s">
        <v>4239</v>
      </c>
      <c r="F275" t="s">
        <v>15365</v>
      </c>
      <c r="G275" s="59">
        <v>99984000</v>
      </c>
      <c r="H275" s="122">
        <v>5.2</v>
      </c>
      <c r="I275" s="97" t="b">
        <f>NOT(ISERROR(_xlfn.XLOOKUP(tblStocks2022[[#This Row],[Ticker]],tblTickers[Ticker],tblTickers[Ticker],NA(),0,1)))</f>
        <v>0</v>
      </c>
      <c r="K275" t="s">
        <v>4795</v>
      </c>
      <c r="L275" s="122">
        <v>22.39</v>
      </c>
      <c r="O275" t="s">
        <v>9940</v>
      </c>
      <c r="P275" s="122">
        <v>1.1599999999999999</v>
      </c>
    </row>
    <row r="276" spans="1:16" x14ac:dyDescent="0.25">
      <c r="A276" t="s">
        <v>8874</v>
      </c>
      <c r="D276" t="s">
        <v>4424</v>
      </c>
      <c r="E276" t="s">
        <v>4425</v>
      </c>
      <c r="F276" t="s">
        <v>15382</v>
      </c>
      <c r="G276" s="59">
        <v>490087000</v>
      </c>
      <c r="H276" s="122">
        <v>68.55</v>
      </c>
      <c r="I276" s="97" t="b">
        <f>NOT(ISERROR(_xlfn.XLOOKUP(tblStocks2022[[#This Row],[Ticker]],tblTickers[Ticker],tblTickers[Ticker],NA(),0,1)))</f>
        <v>0</v>
      </c>
      <c r="K276" t="s">
        <v>8702</v>
      </c>
      <c r="L276" s="122">
        <v>11.21</v>
      </c>
      <c r="O276" t="s">
        <v>11621</v>
      </c>
      <c r="P276" s="122">
        <v>0.28000000000000003</v>
      </c>
    </row>
    <row r="277" spans="1:16" x14ac:dyDescent="0.25">
      <c r="A277" t="s">
        <v>4283</v>
      </c>
      <c r="D277" t="s">
        <v>7426</v>
      </c>
      <c r="E277" t="s">
        <v>7427</v>
      </c>
      <c r="F277" t="s">
        <v>15382</v>
      </c>
      <c r="G277" s="59">
        <v>51450000</v>
      </c>
      <c r="H277" s="122">
        <v>9.92</v>
      </c>
      <c r="I277" s="97" t="b">
        <f>NOT(ISERROR(_xlfn.XLOOKUP(tblStocks2022[[#This Row],[Ticker]],tblTickers[Ticker],tblTickers[Ticker],NA(),0,1)))</f>
        <v>0</v>
      </c>
      <c r="K277" t="s">
        <v>745</v>
      </c>
      <c r="L277" s="122">
        <v>58.15</v>
      </c>
      <c r="O277" t="s">
        <v>4025</v>
      </c>
      <c r="P277" s="122">
        <v>2.0699999999999998</v>
      </c>
    </row>
    <row r="278" spans="1:16" x14ac:dyDescent="0.25">
      <c r="A278" t="s">
        <v>1948</v>
      </c>
      <c r="D278" t="s">
        <v>214</v>
      </c>
      <c r="E278" t="s">
        <v>215</v>
      </c>
      <c r="F278" t="s">
        <v>2235</v>
      </c>
      <c r="G278" s="59">
        <v>7593000</v>
      </c>
      <c r="H278" s="122">
        <v>23.87</v>
      </c>
      <c r="I278" s="97" t="b">
        <f>NOT(ISERROR(_xlfn.XLOOKUP(tblStocks2022[[#This Row],[Ticker]],tblTickers[Ticker],tblTickers[Ticker],NA(),0,1)))</f>
        <v>0</v>
      </c>
      <c r="K278" t="s">
        <v>14102</v>
      </c>
      <c r="L278" s="122">
        <v>11.25</v>
      </c>
      <c r="O278" t="s">
        <v>1981</v>
      </c>
      <c r="P278" s="122">
        <v>0.08</v>
      </c>
    </row>
    <row r="279" spans="1:16" x14ac:dyDescent="0.25">
      <c r="A279" t="s">
        <v>10710</v>
      </c>
      <c r="D279" t="s">
        <v>1641</v>
      </c>
      <c r="E279" t="s">
        <v>1642</v>
      </c>
      <c r="F279" t="s">
        <v>14252</v>
      </c>
      <c r="G279" s="59">
        <v>58576000</v>
      </c>
      <c r="H279" s="122">
        <v>6.96</v>
      </c>
      <c r="I279" s="97" t="b">
        <f>NOT(ISERROR(_xlfn.XLOOKUP(tblStocks2022[[#This Row],[Ticker]],tblTickers[Ticker],tblTickers[Ticker],NA(),0,1)))</f>
        <v>0</v>
      </c>
      <c r="K279" t="s">
        <v>4435</v>
      </c>
      <c r="L279" s="122">
        <v>12.37</v>
      </c>
      <c r="O279" t="s">
        <v>4026</v>
      </c>
      <c r="P279" s="122">
        <v>1.61</v>
      </c>
    </row>
    <row r="280" spans="1:16" x14ac:dyDescent="0.25">
      <c r="A280" t="s">
        <v>14815</v>
      </c>
      <c r="D280" t="s">
        <v>9864</v>
      </c>
      <c r="E280" t="s">
        <v>9865</v>
      </c>
      <c r="F280" t="s">
        <v>15377</v>
      </c>
      <c r="G280" s="59">
        <v>57162000</v>
      </c>
      <c r="H280" s="122">
        <v>64.510000000000005</v>
      </c>
      <c r="I280" s="97" t="b">
        <f>NOT(ISERROR(_xlfn.XLOOKUP(tblStocks2022[[#This Row],[Ticker]],tblTickers[Ticker],tblTickers[Ticker],NA(),0,1)))</f>
        <v>0</v>
      </c>
      <c r="K280" t="s">
        <v>5258</v>
      </c>
      <c r="L280" s="122">
        <v>33.630000000000003</v>
      </c>
      <c r="O280" t="s">
        <v>14582</v>
      </c>
      <c r="P280" s="122">
        <v>1.02</v>
      </c>
    </row>
    <row r="281" spans="1:16" x14ac:dyDescent="0.25">
      <c r="A281" t="s">
        <v>14</v>
      </c>
      <c r="D281" t="s">
        <v>4330</v>
      </c>
      <c r="E281" t="s">
        <v>4331</v>
      </c>
      <c r="F281" t="s">
        <v>15368</v>
      </c>
      <c r="G281" s="59">
        <v>82896000</v>
      </c>
      <c r="H281" s="122">
        <v>9.23</v>
      </c>
      <c r="I281" s="97" t="b">
        <f>NOT(ISERROR(_xlfn.XLOOKUP(tblStocks2022[[#This Row],[Ticker]],tblTickers[Ticker],tblTickers[Ticker],NA(),0,1)))</f>
        <v>0</v>
      </c>
      <c r="K281" t="s">
        <v>12610</v>
      </c>
      <c r="L281" s="122">
        <v>2.66</v>
      </c>
      <c r="O281" t="s">
        <v>747</v>
      </c>
      <c r="P281" s="122">
        <v>0.31</v>
      </c>
    </row>
    <row r="282" spans="1:16" x14ac:dyDescent="0.25">
      <c r="A282" t="s">
        <v>8922</v>
      </c>
      <c r="D282" t="s">
        <v>823</v>
      </c>
      <c r="E282" t="s">
        <v>824</v>
      </c>
      <c r="F282" t="s">
        <v>14918</v>
      </c>
      <c r="G282" s="59">
        <v>72544000</v>
      </c>
      <c r="H282" s="122">
        <v>18.73</v>
      </c>
      <c r="I282" s="97" t="b">
        <f>NOT(ISERROR(_xlfn.XLOOKUP(tblStocks2022[[#This Row],[Ticker]],tblTickers[Ticker],tblTickers[Ticker],NA(),0,1)))</f>
        <v>0</v>
      </c>
      <c r="K282" t="s">
        <v>3293</v>
      </c>
      <c r="L282" s="122">
        <v>84.15</v>
      </c>
      <c r="O282" t="s">
        <v>3937</v>
      </c>
      <c r="P282" s="122">
        <v>1.66</v>
      </c>
    </row>
    <row r="283" spans="1:16" x14ac:dyDescent="0.25">
      <c r="A283" t="s">
        <v>2452</v>
      </c>
      <c r="D283" t="s">
        <v>11415</v>
      </c>
      <c r="E283" t="s">
        <v>11416</v>
      </c>
      <c r="F283" t="s">
        <v>14201</v>
      </c>
      <c r="G283" s="59">
        <v>11966000</v>
      </c>
      <c r="H283" s="122">
        <v>141.6</v>
      </c>
      <c r="I283" s="97" t="b">
        <f>NOT(ISERROR(_xlfn.XLOOKUP(tblStocks2022[[#This Row],[Ticker]],tblTickers[Ticker],tblTickers[Ticker],NA(),0,1)))</f>
        <v>0</v>
      </c>
      <c r="K283" t="s">
        <v>6173</v>
      </c>
      <c r="L283" s="122">
        <v>10.25</v>
      </c>
      <c r="O283" t="s">
        <v>680</v>
      </c>
      <c r="P283" s="122">
        <v>0.71</v>
      </c>
    </row>
    <row r="284" spans="1:16" x14ac:dyDescent="0.25">
      <c r="A284" t="s">
        <v>12472</v>
      </c>
      <c r="D284" t="s">
        <v>5737</v>
      </c>
      <c r="E284" t="s">
        <v>5738</v>
      </c>
      <c r="F284" t="s">
        <v>2622</v>
      </c>
      <c r="G284" s="59">
        <v>191436000</v>
      </c>
      <c r="H284" s="122">
        <v>30.02</v>
      </c>
      <c r="I284" s="97" t="b">
        <f>NOT(ISERROR(_xlfn.XLOOKUP(tblStocks2022[[#This Row],[Ticker]],tblTickers[Ticker],tblTickers[Ticker],NA(),0,1)))</f>
        <v>0</v>
      </c>
      <c r="K284" t="s">
        <v>12302</v>
      </c>
      <c r="L284" s="122">
        <v>110.19</v>
      </c>
      <c r="O284" t="s">
        <v>4959</v>
      </c>
      <c r="P284" s="122">
        <v>1.82</v>
      </c>
    </row>
    <row r="285" spans="1:16" x14ac:dyDescent="0.25">
      <c r="A285" t="s">
        <v>10373</v>
      </c>
      <c r="D285" t="s">
        <v>13136</v>
      </c>
      <c r="E285" t="s">
        <v>13137</v>
      </c>
      <c r="F285" t="s">
        <v>8710</v>
      </c>
      <c r="G285" s="59">
        <v>77267000</v>
      </c>
      <c r="H285" s="122">
        <v>210.9</v>
      </c>
      <c r="I285" s="97" t="b">
        <f>NOT(ISERROR(_xlfn.XLOOKUP(tblStocks2022[[#This Row],[Ticker]],tblTickers[Ticker],tblTickers[Ticker],NA(),0,1)))</f>
        <v>1</v>
      </c>
      <c r="K285" t="s">
        <v>9354</v>
      </c>
      <c r="L285" s="122">
        <v>11.48</v>
      </c>
      <c r="O285" t="s">
        <v>3936</v>
      </c>
      <c r="P285" s="122">
        <v>1.6</v>
      </c>
    </row>
    <row r="286" spans="1:16" x14ac:dyDescent="0.25">
      <c r="A286" t="s">
        <v>1014</v>
      </c>
      <c r="D286" t="s">
        <v>5745</v>
      </c>
      <c r="E286" t="s">
        <v>5746</v>
      </c>
      <c r="F286" t="s">
        <v>15368</v>
      </c>
      <c r="G286" s="59">
        <v>39848000</v>
      </c>
      <c r="H286" s="122">
        <v>0.95</v>
      </c>
      <c r="I286" s="97" t="b">
        <f>NOT(ISERROR(_xlfn.XLOOKUP(tblStocks2022[[#This Row],[Ticker]],tblTickers[Ticker],tblTickers[Ticker],NA(),0,1)))</f>
        <v>0</v>
      </c>
      <c r="K286" t="s">
        <v>5373</v>
      </c>
      <c r="L286" s="122">
        <v>0.68</v>
      </c>
      <c r="O286" t="s">
        <v>5167</v>
      </c>
      <c r="P286" s="122">
        <v>1.1499999999999999</v>
      </c>
    </row>
    <row r="287" spans="1:16" x14ac:dyDescent="0.25">
      <c r="A287" t="s">
        <v>13945</v>
      </c>
      <c r="D287" t="s">
        <v>14479</v>
      </c>
      <c r="E287" t="s">
        <v>14480</v>
      </c>
      <c r="F287" t="s">
        <v>15388</v>
      </c>
      <c r="G287" s="59">
        <v>18128000</v>
      </c>
      <c r="H287" s="122">
        <v>67.989999999999995</v>
      </c>
      <c r="I287" s="97" t="b">
        <f>NOT(ISERROR(_xlfn.XLOOKUP(tblStocks2022[[#This Row],[Ticker]],tblTickers[Ticker],tblTickers[Ticker],NA(),0,1)))</f>
        <v>0</v>
      </c>
      <c r="K287" t="s">
        <v>10287</v>
      </c>
      <c r="L287" s="122">
        <v>213.57</v>
      </c>
      <c r="O287" t="s">
        <v>250</v>
      </c>
      <c r="P287" s="122">
        <v>1.1599999999999999</v>
      </c>
    </row>
    <row r="288" spans="1:16" x14ac:dyDescent="0.25">
      <c r="A288" t="s">
        <v>10443</v>
      </c>
      <c r="D288" t="s">
        <v>6435</v>
      </c>
      <c r="E288" t="s">
        <v>6436</v>
      </c>
      <c r="F288" t="s">
        <v>15368</v>
      </c>
      <c r="G288" s="59">
        <v>187280000</v>
      </c>
      <c r="H288" s="122">
        <v>11.76</v>
      </c>
      <c r="I288" s="97" t="b">
        <f>NOT(ISERROR(_xlfn.XLOOKUP(tblStocks2022[[#This Row],[Ticker]],tblTickers[Ticker],tblTickers[Ticker],NA(),0,1)))</f>
        <v>0</v>
      </c>
      <c r="K288" t="s">
        <v>5377</v>
      </c>
      <c r="L288" s="122">
        <v>14.89</v>
      </c>
      <c r="O288" t="s">
        <v>3938</v>
      </c>
      <c r="P288" s="122">
        <v>3.29</v>
      </c>
    </row>
    <row r="289" spans="1:16" x14ac:dyDescent="0.25">
      <c r="A289" t="s">
        <v>9862</v>
      </c>
      <c r="D289" t="s">
        <v>15293</v>
      </c>
      <c r="E289" t="s">
        <v>15294</v>
      </c>
      <c r="F289" t="s">
        <v>15372</v>
      </c>
      <c r="G289" s="59">
        <v>7392000</v>
      </c>
      <c r="H289" s="122">
        <v>2.71</v>
      </c>
      <c r="I289" s="97" t="b">
        <f>NOT(ISERROR(_xlfn.XLOOKUP(tblStocks2022[[#This Row],[Ticker]],tblTickers[Ticker],tblTickers[Ticker],NA(),0,1)))</f>
        <v>0</v>
      </c>
      <c r="K289" t="s">
        <v>4154</v>
      </c>
      <c r="L289" s="122">
        <v>1.33</v>
      </c>
      <c r="O289" t="s">
        <v>5843</v>
      </c>
      <c r="P289" s="122">
        <v>0.97</v>
      </c>
    </row>
    <row r="290" spans="1:16" x14ac:dyDescent="0.25">
      <c r="A290" t="s">
        <v>6999</v>
      </c>
      <c r="D290" t="s">
        <v>7423</v>
      </c>
      <c r="E290" t="s">
        <v>7424</v>
      </c>
      <c r="F290" t="s">
        <v>15375</v>
      </c>
      <c r="G290" s="59">
        <v>464366000</v>
      </c>
      <c r="H290" s="122">
        <v>8.36</v>
      </c>
      <c r="I290" s="97" t="b">
        <f>NOT(ISERROR(_xlfn.XLOOKUP(tblStocks2022[[#This Row],[Ticker]],tblTickers[Ticker],tblTickers[Ticker],NA(),0,1)))</f>
        <v>0</v>
      </c>
      <c r="K290" t="s">
        <v>7269</v>
      </c>
      <c r="L290" s="122">
        <v>0.89</v>
      </c>
      <c r="O290" t="s">
        <v>11499</v>
      </c>
      <c r="P290" s="122">
        <v>1.2</v>
      </c>
    </row>
    <row r="291" spans="1:16" x14ac:dyDescent="0.25">
      <c r="A291" t="s">
        <v>13344</v>
      </c>
      <c r="D291" t="s">
        <v>9970</v>
      </c>
      <c r="E291" t="s">
        <v>9971</v>
      </c>
      <c r="F291" t="s">
        <v>15369</v>
      </c>
      <c r="G291" s="59">
        <v>126838000</v>
      </c>
      <c r="H291" s="122">
        <v>42.94</v>
      </c>
      <c r="I291" s="97" t="b">
        <f>NOT(ISERROR(_xlfn.XLOOKUP(tblStocks2022[[#This Row],[Ticker]],tblTickers[Ticker],tblTickers[Ticker],NA(),0,1)))</f>
        <v>1</v>
      </c>
      <c r="K291" t="s">
        <v>3043</v>
      </c>
      <c r="L291" s="122">
        <v>12.53</v>
      </c>
      <c r="O291" t="s">
        <v>2595</v>
      </c>
      <c r="P291" s="122">
        <v>0.25</v>
      </c>
    </row>
    <row r="292" spans="1:16" x14ac:dyDescent="0.25">
      <c r="A292" t="s">
        <v>10110</v>
      </c>
      <c r="D292" t="s">
        <v>11083</v>
      </c>
      <c r="E292" t="s">
        <v>11084</v>
      </c>
      <c r="F292" t="s">
        <v>15382</v>
      </c>
      <c r="G292" s="59">
        <v>166121000</v>
      </c>
      <c r="H292" s="122">
        <v>25.71</v>
      </c>
      <c r="I292" s="97" t="b">
        <f>NOT(ISERROR(_xlfn.XLOOKUP(tblStocks2022[[#This Row],[Ticker]],tblTickers[Ticker],tblTickers[Ticker],NA(),0,1)))</f>
        <v>0</v>
      </c>
      <c r="K292" t="s">
        <v>4035</v>
      </c>
      <c r="L292" s="122">
        <v>26.94</v>
      </c>
      <c r="O292" t="s">
        <v>9095</v>
      </c>
      <c r="P292" s="122">
        <v>0.25</v>
      </c>
    </row>
    <row r="293" spans="1:16" x14ac:dyDescent="0.25">
      <c r="A293" t="s">
        <v>10439</v>
      </c>
      <c r="D293" t="s">
        <v>6828</v>
      </c>
      <c r="E293" t="s">
        <v>6829</v>
      </c>
      <c r="F293" t="s">
        <v>14201</v>
      </c>
      <c r="G293" s="59">
        <v>92113000</v>
      </c>
      <c r="H293" s="122">
        <v>14.59</v>
      </c>
      <c r="I293" s="97" t="b">
        <f>NOT(ISERROR(_xlfn.XLOOKUP(tblStocks2022[[#This Row],[Ticker]],tblTickers[Ticker],tblTickers[Ticker],NA(),0,1)))</f>
        <v>0</v>
      </c>
      <c r="K293" t="s">
        <v>6830</v>
      </c>
      <c r="L293" s="122">
        <v>1.7</v>
      </c>
      <c r="O293" t="s">
        <v>4394</v>
      </c>
      <c r="P293" s="122">
        <v>1.19</v>
      </c>
    </row>
    <row r="294" spans="1:16" x14ac:dyDescent="0.25">
      <c r="A294" t="s">
        <v>9878</v>
      </c>
      <c r="D294" t="s">
        <v>11507</v>
      </c>
      <c r="E294" t="s">
        <v>11508</v>
      </c>
      <c r="F294" t="s">
        <v>15375</v>
      </c>
      <c r="G294" s="59">
        <v>265210000</v>
      </c>
      <c r="H294" s="122">
        <v>135.6</v>
      </c>
      <c r="I294" s="97" t="b">
        <f>NOT(ISERROR(_xlfn.XLOOKUP(tblStocks2022[[#This Row],[Ticker]],tblTickers[Ticker],tblTickers[Ticker],NA(),0,1)))</f>
        <v>1</v>
      </c>
      <c r="K294" t="s">
        <v>1691</v>
      </c>
      <c r="L294" s="122">
        <v>162.07</v>
      </c>
      <c r="O294" t="s">
        <v>10878</v>
      </c>
      <c r="P294" s="122">
        <v>0.51</v>
      </c>
    </row>
    <row r="295" spans="1:16" x14ac:dyDescent="0.25">
      <c r="A295" t="s">
        <v>834</v>
      </c>
      <c r="D295" t="s">
        <v>1391</v>
      </c>
      <c r="E295" t="s">
        <v>1392</v>
      </c>
      <c r="F295" t="s">
        <v>15382</v>
      </c>
      <c r="G295" s="59">
        <v>87845000</v>
      </c>
      <c r="H295" s="122">
        <v>105.26</v>
      </c>
      <c r="I295" s="97" t="b">
        <f>NOT(ISERROR(_xlfn.XLOOKUP(tblStocks2022[[#This Row],[Ticker]],tblTickers[Ticker],tblTickers[Ticker],NA(),0,1)))</f>
        <v>1</v>
      </c>
      <c r="K295" t="s">
        <v>8418</v>
      </c>
      <c r="L295" s="122">
        <v>7.62</v>
      </c>
      <c r="O295" t="s">
        <v>13836</v>
      </c>
      <c r="P295" s="122">
        <v>1.5</v>
      </c>
    </row>
    <row r="296" spans="1:16" x14ac:dyDescent="0.25">
      <c r="A296" t="s">
        <v>10612</v>
      </c>
      <c r="D296" t="s">
        <v>9144</v>
      </c>
      <c r="E296" t="s">
        <v>9145</v>
      </c>
      <c r="F296" t="s">
        <v>15382</v>
      </c>
      <c r="G296" s="59">
        <v>267178000</v>
      </c>
      <c r="H296" s="122">
        <v>3.14</v>
      </c>
      <c r="I296" s="97" t="b">
        <f>NOT(ISERROR(_xlfn.XLOOKUP(tblStocks2022[[#This Row],[Ticker]],tblTickers[Ticker],tblTickers[Ticker],NA(),0,1)))</f>
        <v>0</v>
      </c>
      <c r="K296" t="s">
        <v>931</v>
      </c>
      <c r="L296" s="122">
        <v>61.29</v>
      </c>
      <c r="O296" t="s">
        <v>10610</v>
      </c>
      <c r="P296" s="122">
        <v>0.8</v>
      </c>
    </row>
    <row r="297" spans="1:16" x14ac:dyDescent="0.25">
      <c r="A297" t="s">
        <v>10451</v>
      </c>
      <c r="D297" t="s">
        <v>3949</v>
      </c>
      <c r="E297" t="s">
        <v>3950</v>
      </c>
      <c r="F297" t="s">
        <v>15368</v>
      </c>
      <c r="G297" s="59">
        <v>85387000</v>
      </c>
      <c r="H297" s="122">
        <v>8.42</v>
      </c>
      <c r="I297" s="97" t="b">
        <f>NOT(ISERROR(_xlfn.XLOOKUP(tblStocks2022[[#This Row],[Ticker]],tblTickers[Ticker],tblTickers[Ticker],NA(),0,1)))</f>
        <v>0</v>
      </c>
      <c r="K297" t="s">
        <v>1131</v>
      </c>
      <c r="L297" s="122">
        <v>16.48</v>
      </c>
      <c r="O297" t="s">
        <v>12546</v>
      </c>
      <c r="P297" s="122">
        <v>3.68</v>
      </c>
    </row>
    <row r="298" spans="1:16" x14ac:dyDescent="0.25">
      <c r="A298" t="s">
        <v>10050</v>
      </c>
      <c r="D298" t="s">
        <v>4140</v>
      </c>
      <c r="E298" t="s">
        <v>4141</v>
      </c>
      <c r="F298" t="s">
        <v>15368</v>
      </c>
      <c r="G298" s="59">
        <v>144438000</v>
      </c>
      <c r="H298" s="122">
        <v>6.29</v>
      </c>
      <c r="I298" s="97" t="b">
        <f>NOT(ISERROR(_xlfn.XLOOKUP(tblStocks2022[[#This Row],[Ticker]],tblTickers[Ticker],tblTickers[Ticker],NA(),0,1)))</f>
        <v>0</v>
      </c>
      <c r="K298" t="s">
        <v>3919</v>
      </c>
      <c r="L298" s="122">
        <v>0.14000000000000001</v>
      </c>
      <c r="O298" t="s">
        <v>96</v>
      </c>
      <c r="P298" s="122">
        <v>1.6</v>
      </c>
    </row>
    <row r="299" spans="1:16" x14ac:dyDescent="0.25">
      <c r="A299" t="s">
        <v>12687</v>
      </c>
      <c r="D299" t="s">
        <v>8545</v>
      </c>
      <c r="E299" t="s">
        <v>8546</v>
      </c>
      <c r="F299" t="s">
        <v>14252</v>
      </c>
      <c r="G299" s="59">
        <v>14428000</v>
      </c>
      <c r="H299" s="122">
        <v>411.48</v>
      </c>
      <c r="I299" s="97" t="b">
        <f>NOT(ISERROR(_xlfn.XLOOKUP(tblStocks2022[[#This Row],[Ticker]],tblTickers[Ticker],tblTickers[Ticker],NA(),0,1)))</f>
        <v>0</v>
      </c>
      <c r="K299" t="s">
        <v>7690</v>
      </c>
      <c r="L299" s="122">
        <v>3.84</v>
      </c>
      <c r="O299" t="s">
        <v>5553</v>
      </c>
      <c r="P299" s="122">
        <v>1.51</v>
      </c>
    </row>
    <row r="300" spans="1:16" x14ac:dyDescent="0.25">
      <c r="A300" t="s">
        <v>11593</v>
      </c>
      <c r="D300" t="s">
        <v>14447</v>
      </c>
      <c r="E300" t="s">
        <v>14448</v>
      </c>
      <c r="F300" t="s">
        <v>15382</v>
      </c>
      <c r="G300" s="59">
        <v>37370000</v>
      </c>
      <c r="H300" s="122">
        <v>3.44</v>
      </c>
      <c r="I300" s="97" t="b">
        <f>NOT(ISERROR(_xlfn.XLOOKUP(tblStocks2022[[#This Row],[Ticker]],tblTickers[Ticker],tblTickers[Ticker],NA(),0,1)))</f>
        <v>0</v>
      </c>
      <c r="K300" t="s">
        <v>1413</v>
      </c>
      <c r="L300" s="122">
        <v>6.12</v>
      </c>
      <c r="O300" t="s">
        <v>14155</v>
      </c>
      <c r="P300" s="122">
        <v>0.64</v>
      </c>
    </row>
    <row r="301" spans="1:16" x14ac:dyDescent="0.25">
      <c r="A301" t="s">
        <v>10533</v>
      </c>
      <c r="D301" t="s">
        <v>1572</v>
      </c>
      <c r="E301" t="s">
        <v>1573</v>
      </c>
      <c r="F301" t="s">
        <v>15386</v>
      </c>
      <c r="G301" s="59">
        <v>298647000</v>
      </c>
      <c r="H301" s="122">
        <v>24.45</v>
      </c>
      <c r="I301" s="97" t="b">
        <f>NOT(ISERROR(_xlfn.XLOOKUP(tblStocks2022[[#This Row],[Ticker]],tblTickers[Ticker],tblTickers[Ticker],NA(),0,1)))</f>
        <v>0</v>
      </c>
      <c r="K301" t="s">
        <v>7811</v>
      </c>
      <c r="L301" s="122">
        <v>5.03</v>
      </c>
      <c r="O301" t="s">
        <v>1022</v>
      </c>
      <c r="P301" s="122">
        <v>5.7</v>
      </c>
    </row>
    <row r="302" spans="1:16" x14ac:dyDescent="0.25">
      <c r="A302" t="s">
        <v>276</v>
      </c>
      <c r="D302" t="s">
        <v>13745</v>
      </c>
      <c r="E302" t="s">
        <v>13746</v>
      </c>
      <c r="F302" t="s">
        <v>14252</v>
      </c>
      <c r="G302" s="59">
        <v>123925000</v>
      </c>
      <c r="H302" s="122">
        <v>237.65</v>
      </c>
      <c r="I302" s="97" t="b">
        <f>NOT(ISERROR(_xlfn.XLOOKUP(tblStocks2022[[#This Row],[Ticker]],tblTickers[Ticker],tblTickers[Ticker],NA(),0,1)))</f>
        <v>0</v>
      </c>
      <c r="K302" t="s">
        <v>4587</v>
      </c>
      <c r="L302" s="122">
        <v>9.64</v>
      </c>
      <c r="O302" t="s">
        <v>2939</v>
      </c>
      <c r="P302" s="122">
        <v>1.38</v>
      </c>
    </row>
    <row r="303" spans="1:16" x14ac:dyDescent="0.25">
      <c r="A303" t="s">
        <v>11801</v>
      </c>
      <c r="D303" t="s">
        <v>8700</v>
      </c>
      <c r="E303" t="s">
        <v>8701</v>
      </c>
      <c r="F303" t="s">
        <v>15382</v>
      </c>
      <c r="G303" s="59">
        <v>18165000</v>
      </c>
      <c r="H303" s="122">
        <v>10.27</v>
      </c>
      <c r="I303" s="97" t="b">
        <f>NOT(ISERROR(_xlfn.XLOOKUP(tblStocks2022[[#This Row],[Ticker]],tblTickers[Ticker],tblTickers[Ticker],NA(),0,1)))</f>
        <v>0</v>
      </c>
      <c r="K303" t="s">
        <v>587</v>
      </c>
      <c r="L303" s="122">
        <v>18.79</v>
      </c>
      <c r="O303" t="s">
        <v>9506</v>
      </c>
      <c r="P303" s="122">
        <v>0.17</v>
      </c>
    </row>
    <row r="304" spans="1:16" x14ac:dyDescent="0.25">
      <c r="A304" t="s">
        <v>6980</v>
      </c>
      <c r="D304" t="s">
        <v>2283</v>
      </c>
      <c r="E304" t="s">
        <v>2284</v>
      </c>
      <c r="F304" t="s">
        <v>15384</v>
      </c>
      <c r="G304" s="59">
        <v>7350000</v>
      </c>
      <c r="H304" s="122">
        <v>12.82</v>
      </c>
      <c r="I304" s="97" t="b">
        <f>NOT(ISERROR(_xlfn.XLOOKUP(tblStocks2022[[#This Row],[Ticker]],tblTickers[Ticker],tblTickers[Ticker],NA(),0,1)))</f>
        <v>0</v>
      </c>
      <c r="K304" t="s">
        <v>10539</v>
      </c>
      <c r="L304" s="122">
        <v>147.41</v>
      </c>
      <c r="O304" t="s">
        <v>9980</v>
      </c>
      <c r="P304" s="122">
        <v>2.86</v>
      </c>
    </row>
    <row r="305" spans="1:16" x14ac:dyDescent="0.25">
      <c r="A305" t="s">
        <v>9886</v>
      </c>
      <c r="D305" t="s">
        <v>7809</v>
      </c>
      <c r="E305" t="s">
        <v>7810</v>
      </c>
      <c r="F305" t="s">
        <v>15382</v>
      </c>
      <c r="G305" s="59">
        <v>15908000</v>
      </c>
      <c r="H305" s="122">
        <v>9.92</v>
      </c>
      <c r="I305" s="97" t="b">
        <f>NOT(ISERROR(_xlfn.XLOOKUP(tblStocks2022[[#This Row],[Ticker]],tblTickers[Ticker],tblTickers[Ticker],NA(),0,1)))</f>
        <v>0</v>
      </c>
      <c r="K305" t="s">
        <v>12378</v>
      </c>
      <c r="L305" s="122">
        <v>164.89</v>
      </c>
      <c r="O305" t="s">
        <v>13309</v>
      </c>
      <c r="P305" s="122">
        <v>2.15</v>
      </c>
    </row>
    <row r="306" spans="1:16" x14ac:dyDescent="0.25">
      <c r="A306" t="s">
        <v>9994</v>
      </c>
      <c r="D306" t="s">
        <v>2218</v>
      </c>
      <c r="E306" t="s">
        <v>2219</v>
      </c>
      <c r="F306" t="s">
        <v>15369</v>
      </c>
      <c r="G306" s="59">
        <v>45984000</v>
      </c>
      <c r="H306" s="122">
        <v>7.35</v>
      </c>
      <c r="I306" s="97" t="b">
        <f>NOT(ISERROR(_xlfn.XLOOKUP(tblStocks2022[[#This Row],[Ticker]],tblTickers[Ticker],tblTickers[Ticker],NA(),0,1)))</f>
        <v>0</v>
      </c>
      <c r="K306" t="s">
        <v>11757</v>
      </c>
      <c r="L306" s="122">
        <v>95.06</v>
      </c>
      <c r="O306" t="s">
        <v>2937</v>
      </c>
      <c r="P306" s="122">
        <v>0.76</v>
      </c>
    </row>
    <row r="307" spans="1:16" x14ac:dyDescent="0.25">
      <c r="A307" t="s">
        <v>12944</v>
      </c>
      <c r="D307" t="s">
        <v>8098</v>
      </c>
      <c r="E307" t="s">
        <v>8099</v>
      </c>
      <c r="F307" t="s">
        <v>8710</v>
      </c>
      <c r="G307" s="59">
        <v>178426000</v>
      </c>
      <c r="H307" s="122">
        <v>4.2300000000000004</v>
      </c>
      <c r="I307" s="97" t="b">
        <f>NOT(ISERROR(_xlfn.XLOOKUP(tblStocks2022[[#This Row],[Ticker]],tblTickers[Ticker],tblTickers[Ticker],NA(),0,1)))</f>
        <v>0</v>
      </c>
      <c r="K307" t="s">
        <v>3398</v>
      </c>
      <c r="L307" s="122">
        <v>38.299999999999997</v>
      </c>
      <c r="O307" t="s">
        <v>7917</v>
      </c>
      <c r="P307" s="122">
        <v>0.73</v>
      </c>
    </row>
    <row r="308" spans="1:16" x14ac:dyDescent="0.25">
      <c r="A308" t="s">
        <v>12</v>
      </c>
      <c r="D308" t="s">
        <v>9599</v>
      </c>
      <c r="E308" t="s">
        <v>9600</v>
      </c>
      <c r="F308" t="s">
        <v>15373</v>
      </c>
      <c r="G308" s="59">
        <v>33956000</v>
      </c>
      <c r="H308" s="122">
        <v>5.01</v>
      </c>
      <c r="I308" s="97" t="b">
        <f>NOT(ISERROR(_xlfn.XLOOKUP(tblStocks2022[[#This Row],[Ticker]],tblTickers[Ticker],tblTickers[Ticker],NA(),0,1)))</f>
        <v>0</v>
      </c>
      <c r="K308" t="s">
        <v>12466</v>
      </c>
      <c r="L308" s="122">
        <v>151.41999999999999</v>
      </c>
      <c r="O308" t="s">
        <v>3808</v>
      </c>
      <c r="P308" s="122">
        <v>0.4</v>
      </c>
    </row>
    <row r="309" spans="1:16" x14ac:dyDescent="0.25">
      <c r="A309" t="s">
        <v>11463</v>
      </c>
      <c r="D309" t="s">
        <v>13295</v>
      </c>
      <c r="E309" t="s">
        <v>13296</v>
      </c>
      <c r="F309" t="s">
        <v>15382</v>
      </c>
      <c r="G309" s="59">
        <v>32609000</v>
      </c>
      <c r="H309" s="122">
        <v>0.55000000000000004</v>
      </c>
      <c r="I309" s="97" t="b">
        <f>NOT(ISERROR(_xlfn.XLOOKUP(tblStocks2022[[#This Row],[Ticker]],tblTickers[Ticker],tblTickers[Ticker],NA(),0,1)))</f>
        <v>0</v>
      </c>
      <c r="K309" t="s">
        <v>1183</v>
      </c>
      <c r="L309" s="122">
        <v>288.02</v>
      </c>
      <c r="O309" t="s">
        <v>4526</v>
      </c>
      <c r="P309" s="122">
        <v>0.86</v>
      </c>
    </row>
    <row r="310" spans="1:16" x14ac:dyDescent="0.25">
      <c r="A310" t="s">
        <v>5120</v>
      </c>
      <c r="D310" t="s">
        <v>2198</v>
      </c>
      <c r="E310" t="s">
        <v>2199</v>
      </c>
      <c r="F310" t="s">
        <v>15370</v>
      </c>
      <c r="G310" s="59">
        <v>49453000</v>
      </c>
      <c r="H310" s="122">
        <v>49.48</v>
      </c>
      <c r="I310" s="97" t="b">
        <f>NOT(ISERROR(_xlfn.XLOOKUP(tblStocks2022[[#This Row],[Ticker]],tblTickers[Ticker],tblTickers[Ticker],NA(),0,1)))</f>
        <v>0</v>
      </c>
      <c r="K310" t="s">
        <v>1216</v>
      </c>
      <c r="L310" s="122">
        <v>35.96</v>
      </c>
      <c r="O310" t="s">
        <v>40</v>
      </c>
      <c r="P310" s="122">
        <v>0.79</v>
      </c>
    </row>
    <row r="311" spans="1:16" x14ac:dyDescent="0.25">
      <c r="A311" t="s">
        <v>10052</v>
      </c>
      <c r="D311" t="s">
        <v>3080</v>
      </c>
      <c r="E311" t="s">
        <v>3081</v>
      </c>
      <c r="F311" t="s">
        <v>14252</v>
      </c>
      <c r="G311" s="59">
        <v>4541000</v>
      </c>
      <c r="H311" s="122">
        <v>2.37</v>
      </c>
      <c r="I311" s="97" t="b">
        <f>NOT(ISERROR(_xlfn.XLOOKUP(tblStocks2022[[#This Row],[Ticker]],tblTickers[Ticker],tblTickers[Ticker],NA(),0,1)))</f>
        <v>0</v>
      </c>
      <c r="K311" t="s">
        <v>9524</v>
      </c>
      <c r="L311" s="122">
        <v>30.28</v>
      </c>
      <c r="O311" t="s">
        <v>10722</v>
      </c>
      <c r="P311" s="122">
        <v>0.38</v>
      </c>
    </row>
    <row r="312" spans="1:16" x14ac:dyDescent="0.25">
      <c r="A312" t="s">
        <v>1583</v>
      </c>
      <c r="D312" t="s">
        <v>4795</v>
      </c>
      <c r="E312" t="s">
        <v>4796</v>
      </c>
      <c r="F312" t="s">
        <v>15395</v>
      </c>
      <c r="G312" s="59">
        <v>19992000</v>
      </c>
      <c r="H312" s="122">
        <v>23.35</v>
      </c>
      <c r="I312" s="97" t="b">
        <f>NOT(ISERROR(_xlfn.XLOOKUP(tblStocks2022[[#This Row],[Ticker]],tblTickers[Ticker],tblTickers[Ticker],NA(),0,1)))</f>
        <v>0</v>
      </c>
      <c r="K312" t="s">
        <v>4653</v>
      </c>
      <c r="L312" s="122">
        <v>29.95</v>
      </c>
      <c r="O312" t="s">
        <v>4224</v>
      </c>
      <c r="P312" s="122">
        <v>1.6</v>
      </c>
    </row>
    <row r="313" spans="1:16" x14ac:dyDescent="0.25">
      <c r="A313" t="s">
        <v>10553</v>
      </c>
      <c r="D313" t="s">
        <v>8702</v>
      </c>
      <c r="E313" t="s">
        <v>8703</v>
      </c>
      <c r="F313" t="s">
        <v>15382</v>
      </c>
      <c r="G313" s="59">
        <v>14705000</v>
      </c>
      <c r="H313" s="122">
        <v>10.26</v>
      </c>
      <c r="I313" s="97" t="b">
        <f>NOT(ISERROR(_xlfn.XLOOKUP(tblStocks2022[[#This Row],[Ticker]],tblTickers[Ticker],tblTickers[Ticker],NA(),0,1)))</f>
        <v>0</v>
      </c>
      <c r="K313" t="s">
        <v>12572</v>
      </c>
      <c r="L313" s="122">
        <v>33.270000000000003</v>
      </c>
      <c r="O313" t="s">
        <v>10391</v>
      </c>
      <c r="P313" s="122">
        <v>1.28</v>
      </c>
    </row>
    <row r="314" spans="1:16" x14ac:dyDescent="0.25">
      <c r="A314" t="s">
        <v>10519</v>
      </c>
      <c r="D314" t="s">
        <v>745</v>
      </c>
      <c r="E314" t="s">
        <v>746</v>
      </c>
      <c r="F314" t="s">
        <v>15385</v>
      </c>
      <c r="G314" s="59">
        <v>92490000</v>
      </c>
      <c r="H314" s="122">
        <v>41.6</v>
      </c>
      <c r="I314" s="97" t="b">
        <f>NOT(ISERROR(_xlfn.XLOOKUP(tblStocks2022[[#This Row],[Ticker]],tblTickers[Ticker],tblTickers[Ticker],NA(),0,1)))</f>
        <v>0</v>
      </c>
      <c r="K314" t="s">
        <v>246</v>
      </c>
      <c r="L314" s="122">
        <v>42.52</v>
      </c>
      <c r="O314" t="s">
        <v>483</v>
      </c>
      <c r="P314" s="122">
        <v>0.62</v>
      </c>
    </row>
    <row r="315" spans="1:16" x14ac:dyDescent="0.25">
      <c r="A315" t="s">
        <v>959</v>
      </c>
      <c r="D315" t="s">
        <v>14102</v>
      </c>
      <c r="E315" t="s">
        <v>14103</v>
      </c>
      <c r="F315" t="s">
        <v>11941</v>
      </c>
      <c r="G315" s="59">
        <v>49200000</v>
      </c>
      <c r="H315" s="122">
        <v>16.45</v>
      </c>
      <c r="I315" s="97" t="b">
        <f>NOT(ISERROR(_xlfn.XLOOKUP(tblStocks2022[[#This Row],[Ticker]],tblTickers[Ticker],tblTickers[Ticker],NA(),0,1)))</f>
        <v>0</v>
      </c>
      <c r="K315" t="s">
        <v>8704</v>
      </c>
      <c r="L315" s="122">
        <v>14.72</v>
      </c>
      <c r="O315" t="s">
        <v>11567</v>
      </c>
      <c r="P315" s="122">
        <v>0.2</v>
      </c>
    </row>
    <row r="316" spans="1:16" x14ac:dyDescent="0.25">
      <c r="A316" t="s">
        <v>10688</v>
      </c>
      <c r="D316" t="s">
        <v>4435</v>
      </c>
      <c r="E316" t="s">
        <v>4436</v>
      </c>
      <c r="F316" t="s">
        <v>15386</v>
      </c>
      <c r="G316" s="59">
        <v>32194000</v>
      </c>
      <c r="H316" s="122">
        <v>13.19</v>
      </c>
      <c r="I316" s="97" t="b">
        <f>NOT(ISERROR(_xlfn.XLOOKUP(tblStocks2022[[#This Row],[Ticker]],tblTickers[Ticker],tblTickers[Ticker],NA(),0,1)))</f>
        <v>0</v>
      </c>
      <c r="K316" t="s">
        <v>13274</v>
      </c>
      <c r="L316" s="122">
        <v>74.88</v>
      </c>
      <c r="O316" t="s">
        <v>10383</v>
      </c>
      <c r="P316" s="122">
        <v>0.45</v>
      </c>
    </row>
    <row r="317" spans="1:16" x14ac:dyDescent="0.25">
      <c r="A317" t="s">
        <v>9846</v>
      </c>
      <c r="D317" t="s">
        <v>5258</v>
      </c>
      <c r="E317" t="s">
        <v>3656</v>
      </c>
      <c r="F317" t="s">
        <v>15378</v>
      </c>
      <c r="G317" s="59">
        <v>24650000</v>
      </c>
      <c r="H317" s="122">
        <v>40.46</v>
      </c>
      <c r="I317" s="97" t="b">
        <f>NOT(ISERROR(_xlfn.XLOOKUP(tblStocks2022[[#This Row],[Ticker]],tblTickers[Ticker],tblTickers[Ticker],NA(),0,1)))</f>
        <v>0</v>
      </c>
      <c r="K317" t="s">
        <v>12715</v>
      </c>
      <c r="L317" s="122">
        <v>48.75</v>
      </c>
      <c r="O317" t="s">
        <v>10734</v>
      </c>
      <c r="P317" s="122">
        <v>0.72</v>
      </c>
    </row>
    <row r="318" spans="1:16" x14ac:dyDescent="0.25">
      <c r="A318" t="s">
        <v>1090</v>
      </c>
      <c r="D318" t="s">
        <v>12610</v>
      </c>
      <c r="E318" t="s">
        <v>12611</v>
      </c>
      <c r="F318" t="s">
        <v>15375</v>
      </c>
      <c r="G318" s="59">
        <v>75154000</v>
      </c>
      <c r="H318" s="122">
        <v>2.88</v>
      </c>
      <c r="I318" s="97" t="b">
        <f>NOT(ISERROR(_xlfn.XLOOKUP(tblStocks2022[[#This Row],[Ticker]],tblTickers[Ticker],tblTickers[Ticker],NA(),0,1)))</f>
        <v>0</v>
      </c>
      <c r="K318" t="s">
        <v>4563</v>
      </c>
      <c r="L318" s="122">
        <v>33.270000000000003</v>
      </c>
      <c r="O318" t="s">
        <v>10122</v>
      </c>
      <c r="P318" s="122">
        <v>3.68</v>
      </c>
    </row>
    <row r="319" spans="1:16" x14ac:dyDescent="0.25">
      <c r="A319" t="s">
        <v>7860</v>
      </c>
      <c r="D319" t="s">
        <v>3293</v>
      </c>
      <c r="E319" t="s">
        <v>3294</v>
      </c>
      <c r="F319" t="s">
        <v>15386</v>
      </c>
      <c r="G319" s="59">
        <v>52277000</v>
      </c>
      <c r="H319" s="122">
        <v>45.47</v>
      </c>
      <c r="I319" s="97" t="b">
        <f>NOT(ISERROR(_xlfn.XLOOKUP(tblStocks2022[[#This Row],[Ticker]],tblTickers[Ticker],tblTickers[Ticker],NA(),0,1)))</f>
        <v>0</v>
      </c>
      <c r="K319" t="s">
        <v>10140</v>
      </c>
      <c r="L319" s="122">
        <v>30.21</v>
      </c>
      <c r="O319" t="s">
        <v>7653</v>
      </c>
      <c r="P319" s="122">
        <v>0.2</v>
      </c>
    </row>
    <row r="320" spans="1:16" x14ac:dyDescent="0.25">
      <c r="A320" t="s">
        <v>13266</v>
      </c>
      <c r="D320" t="s">
        <v>6173</v>
      </c>
      <c r="E320" t="s">
        <v>6174</v>
      </c>
      <c r="F320" t="s">
        <v>15382</v>
      </c>
      <c r="G320" s="59">
        <v>1672000</v>
      </c>
      <c r="H320" s="122">
        <v>9.92</v>
      </c>
      <c r="I320" s="97" t="b">
        <f>NOT(ISERROR(_xlfn.XLOOKUP(tblStocks2022[[#This Row],[Ticker]],tblTickers[Ticker],tblTickers[Ticker],NA(),0,1)))</f>
        <v>0</v>
      </c>
      <c r="K320" t="s">
        <v>14079</v>
      </c>
      <c r="L320" s="122">
        <v>379.83</v>
      </c>
      <c r="O320" t="s">
        <v>6708</v>
      </c>
      <c r="P320" s="122">
        <v>0.46</v>
      </c>
    </row>
    <row r="321" spans="1:16" x14ac:dyDescent="0.25">
      <c r="A321" t="s">
        <v>4167</v>
      </c>
      <c r="D321" t="s">
        <v>12302</v>
      </c>
      <c r="E321" t="s">
        <v>12303</v>
      </c>
      <c r="F321" t="s">
        <v>15382</v>
      </c>
      <c r="G321" s="59">
        <v>86837000</v>
      </c>
      <c r="H321" s="122">
        <v>76.58</v>
      </c>
      <c r="I321" s="97" t="b">
        <f>NOT(ISERROR(_xlfn.XLOOKUP(tblStocks2022[[#This Row],[Ticker]],tblTickers[Ticker],tblTickers[Ticker],NA(),0,1)))</f>
        <v>0</v>
      </c>
      <c r="K321" t="s">
        <v>560</v>
      </c>
      <c r="L321" s="122">
        <v>2.0499999999999998</v>
      </c>
      <c r="O321" t="s">
        <v>5447</v>
      </c>
      <c r="P321" s="122">
        <v>0.17</v>
      </c>
    </row>
    <row r="322" spans="1:16" x14ac:dyDescent="0.25">
      <c r="A322" t="s">
        <v>10614</v>
      </c>
      <c r="D322" t="s">
        <v>9354</v>
      </c>
      <c r="E322" t="s">
        <v>9355</v>
      </c>
      <c r="F322" t="s">
        <v>15382</v>
      </c>
      <c r="G322" s="59">
        <v>248650000</v>
      </c>
      <c r="H322" s="122">
        <v>10</v>
      </c>
      <c r="I322" s="97" t="b">
        <f>NOT(ISERROR(_xlfn.XLOOKUP(tblStocks2022[[#This Row],[Ticker]],tblTickers[Ticker],tblTickers[Ticker],NA(),0,1)))</f>
        <v>0</v>
      </c>
      <c r="K322" t="s">
        <v>6293</v>
      </c>
      <c r="L322" s="122">
        <v>1.88</v>
      </c>
      <c r="O322" t="s">
        <v>3621</v>
      </c>
      <c r="P322" s="122">
        <v>0.24</v>
      </c>
    </row>
    <row r="323" spans="1:16" x14ac:dyDescent="0.25">
      <c r="A323" t="s">
        <v>10146</v>
      </c>
      <c r="D323" t="s">
        <v>5373</v>
      </c>
      <c r="E323" t="s">
        <v>5374</v>
      </c>
      <c r="F323" t="s">
        <v>14252</v>
      </c>
      <c r="G323" s="59">
        <v>93093000</v>
      </c>
      <c r="H323" s="122">
        <v>5.13</v>
      </c>
      <c r="I323" s="97" t="b">
        <f>NOT(ISERROR(_xlfn.XLOOKUP(tblStocks2022[[#This Row],[Ticker]],tblTickers[Ticker],tblTickers[Ticker],NA(),0,1)))</f>
        <v>0</v>
      </c>
      <c r="K323" t="s">
        <v>1681</v>
      </c>
      <c r="L323" s="122">
        <v>61.85</v>
      </c>
      <c r="O323" t="s">
        <v>12624</v>
      </c>
      <c r="P323" s="122">
        <v>0.28000000000000003</v>
      </c>
    </row>
    <row r="324" spans="1:16" x14ac:dyDescent="0.25">
      <c r="A324" t="s">
        <v>10379</v>
      </c>
      <c r="D324" t="s">
        <v>10287</v>
      </c>
      <c r="E324" t="s">
        <v>10288</v>
      </c>
      <c r="F324" t="s">
        <v>15365</v>
      </c>
      <c r="G324" s="59">
        <v>5107000</v>
      </c>
      <c r="H324" s="122">
        <v>220.06</v>
      </c>
      <c r="I324" s="97" t="b">
        <f>NOT(ISERROR(_xlfn.XLOOKUP(tblStocks2022[[#This Row],[Ticker]],tblTickers[Ticker],tblTickers[Ticker],NA(),0,1)))</f>
        <v>0</v>
      </c>
      <c r="K324" t="s">
        <v>7801</v>
      </c>
      <c r="L324" s="122">
        <v>12.72</v>
      </c>
      <c r="O324" t="s">
        <v>10092</v>
      </c>
      <c r="P324" s="122">
        <v>0.9</v>
      </c>
    </row>
    <row r="325" spans="1:16" x14ac:dyDescent="0.25">
      <c r="A325" t="s">
        <v>12892</v>
      </c>
      <c r="D325" t="s">
        <v>5377</v>
      </c>
      <c r="E325" t="s">
        <v>5378</v>
      </c>
      <c r="F325" t="s">
        <v>15368</v>
      </c>
      <c r="G325" s="59">
        <v>40861000</v>
      </c>
      <c r="H325" s="122">
        <v>11.27</v>
      </c>
      <c r="I325" s="97" t="b">
        <f>NOT(ISERROR(_xlfn.XLOOKUP(tblStocks2022[[#This Row],[Ticker]],tblTickers[Ticker],tblTickers[Ticker],NA(),0,1)))</f>
        <v>0</v>
      </c>
      <c r="K325" t="s">
        <v>6249</v>
      </c>
      <c r="L325" s="122">
        <v>6.83</v>
      </c>
      <c r="O325" t="s">
        <v>1185</v>
      </c>
      <c r="P325" s="122">
        <v>1.35</v>
      </c>
    </row>
    <row r="326" spans="1:16" x14ac:dyDescent="0.25">
      <c r="A326" t="s">
        <v>10152</v>
      </c>
      <c r="D326" t="s">
        <v>4154</v>
      </c>
      <c r="E326" t="s">
        <v>4155</v>
      </c>
      <c r="F326" t="s">
        <v>15392</v>
      </c>
      <c r="G326" s="59">
        <v>87137000</v>
      </c>
      <c r="H326" s="122">
        <v>1.5</v>
      </c>
      <c r="I326" s="97" t="b">
        <f>NOT(ISERROR(_xlfn.XLOOKUP(tblStocks2022[[#This Row],[Ticker]],tblTickers[Ticker],tblTickers[Ticker],NA(),0,1)))</f>
        <v>0</v>
      </c>
      <c r="K326" t="s">
        <v>9560</v>
      </c>
      <c r="L326" s="122">
        <v>5.29</v>
      </c>
      <c r="O326" t="s">
        <v>5349</v>
      </c>
      <c r="P326" s="122">
        <v>1.35</v>
      </c>
    </row>
    <row r="327" spans="1:16" x14ac:dyDescent="0.25">
      <c r="A327" t="s">
        <v>12464</v>
      </c>
      <c r="D327" t="s">
        <v>7269</v>
      </c>
      <c r="E327" t="s">
        <v>7270</v>
      </c>
      <c r="F327" t="s">
        <v>15372</v>
      </c>
      <c r="G327" s="59">
        <v>96428000</v>
      </c>
      <c r="H327" s="122">
        <v>8.4700000000000006</v>
      </c>
      <c r="I327" s="97" t="b">
        <f>NOT(ISERROR(_xlfn.XLOOKUP(tblStocks2022[[#This Row],[Ticker]],tblTickers[Ticker],tblTickers[Ticker],NA(),0,1)))</f>
        <v>0</v>
      </c>
      <c r="K327" t="s">
        <v>2806</v>
      </c>
      <c r="L327" s="122">
        <v>5.93</v>
      </c>
      <c r="O327" t="s">
        <v>906</v>
      </c>
      <c r="P327" s="122">
        <v>1.03</v>
      </c>
    </row>
    <row r="328" spans="1:16" x14ac:dyDescent="0.25">
      <c r="A328" t="s">
        <v>14925</v>
      </c>
      <c r="D328" t="s">
        <v>3043</v>
      </c>
      <c r="E328" t="s">
        <v>3044</v>
      </c>
      <c r="F328" t="s">
        <v>15367</v>
      </c>
      <c r="G328" s="59">
        <v>478485000</v>
      </c>
      <c r="H328" s="122">
        <v>10.79</v>
      </c>
      <c r="I328" s="97" t="b">
        <f>NOT(ISERROR(_xlfn.XLOOKUP(tblStocks2022[[#This Row],[Ticker]],tblTickers[Ticker],tblTickers[Ticker],NA(),0,1)))</f>
        <v>0</v>
      </c>
      <c r="K328" t="s">
        <v>22</v>
      </c>
      <c r="L328" s="122">
        <v>31.67</v>
      </c>
      <c r="O328" t="s">
        <v>4191</v>
      </c>
      <c r="P328" s="122">
        <v>1.1499999999999999</v>
      </c>
    </row>
    <row r="329" spans="1:16" x14ac:dyDescent="0.25">
      <c r="A329" t="s">
        <v>10515</v>
      </c>
      <c r="D329" t="s">
        <v>4035</v>
      </c>
      <c r="E329" t="s">
        <v>4036</v>
      </c>
      <c r="F329" t="s">
        <v>15371</v>
      </c>
      <c r="G329" s="59">
        <v>30700000</v>
      </c>
      <c r="H329" s="122">
        <v>23.04</v>
      </c>
      <c r="I329" s="97" t="b">
        <f>NOT(ISERROR(_xlfn.XLOOKUP(tblStocks2022[[#This Row],[Ticker]],tblTickers[Ticker],tblTickers[Ticker],NA(),0,1)))</f>
        <v>0</v>
      </c>
      <c r="K329" t="s">
        <v>1534</v>
      </c>
      <c r="L329" s="122">
        <v>30.25</v>
      </c>
      <c r="O329" t="s">
        <v>13187</v>
      </c>
      <c r="P329" s="122">
        <v>0.84</v>
      </c>
    </row>
    <row r="330" spans="1:16" x14ac:dyDescent="0.25">
      <c r="A330" t="s">
        <v>897</v>
      </c>
      <c r="D330" t="s">
        <v>7204</v>
      </c>
      <c r="E330" t="s">
        <v>7205</v>
      </c>
      <c r="F330" t="s">
        <v>15368</v>
      </c>
      <c r="G330" s="59">
        <v>29235000</v>
      </c>
      <c r="H330" s="122">
        <v>2.27</v>
      </c>
      <c r="I330" s="97" t="b">
        <f>NOT(ISERROR(_xlfn.XLOOKUP(tblStocks2022[[#This Row],[Ticker]],tblTickers[Ticker],tblTickers[Ticker],NA(),0,1)))</f>
        <v>0</v>
      </c>
      <c r="K330" t="s">
        <v>11469</v>
      </c>
      <c r="L330" s="122">
        <v>0.87</v>
      </c>
      <c r="O330" t="s">
        <v>14006</v>
      </c>
      <c r="P330" s="122">
        <v>0.4</v>
      </c>
    </row>
    <row r="331" spans="1:16" x14ac:dyDescent="0.25">
      <c r="A331" t="s">
        <v>9952</v>
      </c>
      <c r="D331" t="s">
        <v>6830</v>
      </c>
      <c r="E331" t="s">
        <v>6831</v>
      </c>
      <c r="F331" t="s">
        <v>15382</v>
      </c>
      <c r="G331" s="59">
        <v>742000</v>
      </c>
      <c r="H331" s="122">
        <v>10.01</v>
      </c>
      <c r="I331" s="97" t="b">
        <f>NOT(ISERROR(_xlfn.XLOOKUP(tblStocks2022[[#This Row],[Ticker]],tblTickers[Ticker],tblTickers[Ticker],NA(),0,1)))</f>
        <v>0</v>
      </c>
      <c r="K331" t="s">
        <v>12012</v>
      </c>
      <c r="L331" s="122">
        <v>6.07</v>
      </c>
      <c r="O331" t="s">
        <v>2577</v>
      </c>
      <c r="P331" s="122">
        <v>0.35</v>
      </c>
    </row>
    <row r="332" spans="1:16" x14ac:dyDescent="0.25">
      <c r="A332" t="s">
        <v>11962</v>
      </c>
      <c r="D332" t="s">
        <v>1691</v>
      </c>
      <c r="E332" t="s">
        <v>1692</v>
      </c>
      <c r="F332" t="s">
        <v>15368</v>
      </c>
      <c r="G332" s="59">
        <v>843610000</v>
      </c>
      <c r="H332" s="122">
        <v>97.38</v>
      </c>
      <c r="I332" s="97" t="b">
        <f>NOT(ISERROR(_xlfn.XLOOKUP(tblStocks2022[[#This Row],[Ticker]],tblTickers[Ticker],tblTickers[Ticker],NA(),0,1)))</f>
        <v>1</v>
      </c>
      <c r="K332" t="s">
        <v>1024</v>
      </c>
      <c r="L332" s="122">
        <v>2.38</v>
      </c>
      <c r="O332" t="s">
        <v>8974</v>
      </c>
      <c r="P332" s="122">
        <v>0.99</v>
      </c>
    </row>
    <row r="333" spans="1:16" x14ac:dyDescent="0.25">
      <c r="A333" t="s">
        <v>8537</v>
      </c>
      <c r="D333" t="s">
        <v>8418</v>
      </c>
      <c r="E333" t="s">
        <v>7035</v>
      </c>
      <c r="F333" t="s">
        <v>15372</v>
      </c>
      <c r="G333" s="59">
        <v>5281000</v>
      </c>
      <c r="H333" s="122">
        <v>7.66</v>
      </c>
      <c r="I333" s="97" t="b">
        <f>NOT(ISERROR(_xlfn.XLOOKUP(tblStocks2022[[#This Row],[Ticker]],tblTickers[Ticker],tblTickers[Ticker],NA(),0,1)))</f>
        <v>0</v>
      </c>
      <c r="K333" t="s">
        <v>11153</v>
      </c>
      <c r="L333" s="122">
        <v>11.14</v>
      </c>
      <c r="O333" t="s">
        <v>13213</v>
      </c>
      <c r="P333" s="122">
        <v>0.4</v>
      </c>
    </row>
    <row r="334" spans="1:16" x14ac:dyDescent="0.25">
      <c r="A334" t="s">
        <v>13299</v>
      </c>
      <c r="D334" t="s">
        <v>931</v>
      </c>
      <c r="E334" t="s">
        <v>932</v>
      </c>
      <c r="F334" t="s">
        <v>15368</v>
      </c>
      <c r="G334" s="59">
        <v>38757000</v>
      </c>
      <c r="H334" s="122">
        <v>82.23</v>
      </c>
      <c r="I334" s="97" t="b">
        <f>NOT(ISERROR(_xlfn.XLOOKUP(tblStocks2022[[#This Row],[Ticker]],tblTickers[Ticker],tblTickers[Ticker],NA(),0,1)))</f>
        <v>0</v>
      </c>
      <c r="K334" t="s">
        <v>5608</v>
      </c>
      <c r="L334" s="122">
        <v>2.25</v>
      </c>
      <c r="O334" t="s">
        <v>1168</v>
      </c>
      <c r="P334" s="122">
        <v>0.78</v>
      </c>
    </row>
    <row r="335" spans="1:16" x14ac:dyDescent="0.25">
      <c r="A335" t="s">
        <v>10618</v>
      </c>
      <c r="D335" t="s">
        <v>1131</v>
      </c>
      <c r="E335" t="s">
        <v>1132</v>
      </c>
      <c r="F335" t="s">
        <v>15371</v>
      </c>
      <c r="G335" s="59">
        <v>44971000</v>
      </c>
      <c r="H335" s="122">
        <v>17.440000000000001</v>
      </c>
      <c r="I335" s="97" t="b">
        <f>NOT(ISERROR(_xlfn.XLOOKUP(tblStocks2022[[#This Row],[Ticker]],tblTickers[Ticker],tblTickers[Ticker],NA(),0,1)))</f>
        <v>0</v>
      </c>
      <c r="K335" t="s">
        <v>1033</v>
      </c>
      <c r="L335" s="122">
        <v>11.3</v>
      </c>
      <c r="O335" t="s">
        <v>11543</v>
      </c>
      <c r="P335" s="122">
        <v>2.36</v>
      </c>
    </row>
    <row r="336" spans="1:16" x14ac:dyDescent="0.25">
      <c r="A336" t="s">
        <v>12524</v>
      </c>
      <c r="D336" t="s">
        <v>3919</v>
      </c>
      <c r="E336" t="s">
        <v>3920</v>
      </c>
      <c r="F336" t="s">
        <v>15368</v>
      </c>
      <c r="G336" s="59">
        <v>4791000</v>
      </c>
      <c r="H336" s="122">
        <v>0.31</v>
      </c>
      <c r="I336" s="97" t="b">
        <f>NOT(ISERROR(_xlfn.XLOOKUP(tblStocks2022[[#This Row],[Ticker]],tblTickers[Ticker],tblTickers[Ticker],NA(),0,1)))</f>
        <v>0</v>
      </c>
      <c r="K336" t="s">
        <v>12592</v>
      </c>
      <c r="L336" s="122">
        <v>215.88</v>
      </c>
      <c r="O336" t="s">
        <v>3718</v>
      </c>
      <c r="P336" s="122">
        <v>0.5</v>
      </c>
    </row>
    <row r="337" spans="1:16" x14ac:dyDescent="0.25">
      <c r="A337" t="s">
        <v>10850</v>
      </c>
      <c r="D337" t="s">
        <v>7690</v>
      </c>
      <c r="E337" t="s">
        <v>7691</v>
      </c>
      <c r="F337" t="s">
        <v>15382</v>
      </c>
      <c r="G337" s="59">
        <v>603308000</v>
      </c>
      <c r="H337" s="122">
        <v>4.8099999999999996</v>
      </c>
      <c r="I337" s="97" t="b">
        <f>NOT(ISERROR(_xlfn.XLOOKUP(tblStocks2022[[#This Row],[Ticker]],tblTickers[Ticker],tblTickers[Ticker],NA(),0,1)))</f>
        <v>0</v>
      </c>
      <c r="K337" t="s">
        <v>4046</v>
      </c>
      <c r="L337" s="122">
        <v>24.57</v>
      </c>
      <c r="O337" t="s">
        <v>13242</v>
      </c>
      <c r="P337" s="122">
        <v>2.58</v>
      </c>
    </row>
    <row r="338" spans="1:16" x14ac:dyDescent="0.25">
      <c r="A338" t="s">
        <v>2249</v>
      </c>
      <c r="D338" t="s">
        <v>1413</v>
      </c>
      <c r="E338" t="s">
        <v>1414</v>
      </c>
      <c r="F338" t="s">
        <v>15389</v>
      </c>
      <c r="G338" s="59">
        <v>516839000</v>
      </c>
      <c r="H338" s="122">
        <v>35.909999999999997</v>
      </c>
      <c r="I338" s="97" t="b">
        <f>NOT(ISERROR(_xlfn.XLOOKUP(tblStocks2022[[#This Row],[Ticker]],tblTickers[Ticker],tblTickers[Ticker],NA(),0,1)))</f>
        <v>0</v>
      </c>
      <c r="K338" t="s">
        <v>4731</v>
      </c>
      <c r="L338" s="122">
        <v>1.8</v>
      </c>
      <c r="O338" t="s">
        <v>880</v>
      </c>
      <c r="P338" s="122">
        <v>1.21</v>
      </c>
    </row>
    <row r="339" spans="1:16" x14ac:dyDescent="0.25">
      <c r="A339" t="s">
        <v>11155</v>
      </c>
      <c r="D339" t="s">
        <v>7811</v>
      </c>
      <c r="E339" t="s">
        <v>7812</v>
      </c>
      <c r="F339" t="s">
        <v>15382</v>
      </c>
      <c r="G339" s="59">
        <v>195452000</v>
      </c>
      <c r="H339" s="122">
        <v>9.98</v>
      </c>
      <c r="I339" s="97" t="b">
        <f>NOT(ISERROR(_xlfn.XLOOKUP(tblStocks2022[[#This Row],[Ticker]],tblTickers[Ticker],tblTickers[Ticker],NA(),0,1)))</f>
        <v>0</v>
      </c>
      <c r="K339" t="s">
        <v>1683</v>
      </c>
      <c r="L339" s="122">
        <v>5.24</v>
      </c>
      <c r="O339" t="s">
        <v>12879</v>
      </c>
      <c r="P339" s="122">
        <v>0.04</v>
      </c>
    </row>
    <row r="340" spans="1:16" x14ac:dyDescent="0.25">
      <c r="A340" t="s">
        <v>12338</v>
      </c>
      <c r="D340" t="s">
        <v>4587</v>
      </c>
      <c r="E340" t="s">
        <v>4588</v>
      </c>
      <c r="F340" t="s">
        <v>15382</v>
      </c>
      <c r="G340" s="59">
        <v>1489020000</v>
      </c>
      <c r="H340" s="122">
        <v>11.91</v>
      </c>
      <c r="I340" s="97" t="b">
        <f>NOT(ISERROR(_xlfn.XLOOKUP(tblStocks2022[[#This Row],[Ticker]],tblTickers[Ticker],tblTickers[Ticker],NA(),0,1)))</f>
        <v>1</v>
      </c>
      <c r="K340" t="s">
        <v>9601</v>
      </c>
      <c r="L340" s="122">
        <v>2.2999999999999998</v>
      </c>
      <c r="O340" t="s">
        <v>13358</v>
      </c>
      <c r="P340" s="122">
        <v>0.88</v>
      </c>
    </row>
    <row r="341" spans="1:16" x14ac:dyDescent="0.25">
      <c r="A341" t="s">
        <v>11473</v>
      </c>
      <c r="D341" t="s">
        <v>587</v>
      </c>
      <c r="E341" t="s">
        <v>588</v>
      </c>
      <c r="F341" t="s">
        <v>15371</v>
      </c>
      <c r="G341" s="59">
        <v>31525000</v>
      </c>
      <c r="H341" s="122">
        <v>15.67</v>
      </c>
      <c r="I341" s="97" t="b">
        <f>NOT(ISERROR(_xlfn.XLOOKUP(tblStocks2022[[#This Row],[Ticker]],tblTickers[Ticker],tblTickers[Ticker],NA(),0,1)))</f>
        <v>0</v>
      </c>
      <c r="K341" t="s">
        <v>56</v>
      </c>
      <c r="L341" s="122">
        <v>92.85</v>
      </c>
      <c r="O341" t="s">
        <v>904</v>
      </c>
      <c r="P341" s="122">
        <v>1.43</v>
      </c>
    </row>
    <row r="342" spans="1:16" x14ac:dyDescent="0.25">
      <c r="A342" t="s">
        <v>11950</v>
      </c>
      <c r="D342" t="s">
        <v>10539</v>
      </c>
      <c r="E342" t="s">
        <v>10540</v>
      </c>
      <c r="F342" t="s">
        <v>15368</v>
      </c>
      <c r="G342" s="59">
        <v>1612000000</v>
      </c>
      <c r="H342" s="122">
        <v>64.77</v>
      </c>
      <c r="I342" s="97" t="b">
        <f>NOT(ISERROR(_xlfn.XLOOKUP(tblStocks2022[[#This Row],[Ticker]],tblTickers[Ticker],tblTickers[Ticker],NA(),0,1)))</f>
        <v>1</v>
      </c>
      <c r="K342" t="s">
        <v>5528</v>
      </c>
      <c r="L342" s="122">
        <v>1.49</v>
      </c>
      <c r="O342" t="s">
        <v>6123</v>
      </c>
      <c r="P342" s="122">
        <v>1.97</v>
      </c>
    </row>
    <row r="343" spans="1:16" x14ac:dyDescent="0.25">
      <c r="A343" t="s">
        <v>11591</v>
      </c>
      <c r="D343" t="s">
        <v>12378</v>
      </c>
      <c r="E343" t="s">
        <v>12379</v>
      </c>
      <c r="F343" t="s">
        <v>15378</v>
      </c>
      <c r="G343" s="59">
        <v>229654000</v>
      </c>
      <c r="H343" s="122">
        <v>139.72</v>
      </c>
      <c r="I343" s="97" t="b">
        <f>NOT(ISERROR(_xlfn.XLOOKUP(tblStocks2022[[#This Row],[Ticker]],tblTickers[Ticker],tblTickers[Ticker],NA(),0,1)))</f>
        <v>1</v>
      </c>
      <c r="K343" t="s">
        <v>13144</v>
      </c>
      <c r="L343" s="122">
        <v>18.52</v>
      </c>
      <c r="O343" t="s">
        <v>13895</v>
      </c>
      <c r="P343" s="122">
        <v>0.77</v>
      </c>
    </row>
    <row r="344" spans="1:16" x14ac:dyDescent="0.25">
      <c r="A344" t="s">
        <v>11057</v>
      </c>
      <c r="D344" t="s">
        <v>11757</v>
      </c>
      <c r="E344" t="s">
        <v>11758</v>
      </c>
      <c r="F344" t="s">
        <v>15390</v>
      </c>
      <c r="G344" s="59">
        <v>32518000</v>
      </c>
      <c r="H344" s="122">
        <v>83.54</v>
      </c>
      <c r="I344" s="97" t="b">
        <f>NOT(ISERROR(_xlfn.XLOOKUP(tblStocks2022[[#This Row],[Ticker]],tblTickers[Ticker],tblTickers[Ticker],NA(),0,1)))</f>
        <v>0</v>
      </c>
      <c r="K344" t="s">
        <v>1861</v>
      </c>
      <c r="L344" s="122">
        <v>35.32</v>
      </c>
      <c r="O344" t="s">
        <v>14645</v>
      </c>
      <c r="P344" s="122">
        <v>0.76</v>
      </c>
    </row>
    <row r="345" spans="1:16" x14ac:dyDescent="0.25">
      <c r="A345" t="s">
        <v>10058</v>
      </c>
      <c r="D345" t="s">
        <v>3398</v>
      </c>
      <c r="E345" t="s">
        <v>3399</v>
      </c>
      <c r="F345" t="s">
        <v>15368</v>
      </c>
      <c r="G345" s="59">
        <v>46576000</v>
      </c>
      <c r="H345" s="122">
        <v>29.59</v>
      </c>
      <c r="I345" s="97" t="b">
        <f>NOT(ISERROR(_xlfn.XLOOKUP(tblStocks2022[[#This Row],[Ticker]],tblTickers[Ticker],tblTickers[Ticker],NA(),0,1)))</f>
        <v>0</v>
      </c>
      <c r="K345" t="s">
        <v>12318</v>
      </c>
      <c r="L345" s="122">
        <v>151.94</v>
      </c>
      <c r="O345" t="s">
        <v>1855</v>
      </c>
      <c r="P345" s="122">
        <v>0.6</v>
      </c>
    </row>
    <row r="346" spans="1:16" x14ac:dyDescent="0.25">
      <c r="A346" t="s">
        <v>10333</v>
      </c>
      <c r="D346" t="s">
        <v>12466</v>
      </c>
      <c r="E346" t="s">
        <v>12467</v>
      </c>
      <c r="F346" t="s">
        <v>2235</v>
      </c>
      <c r="G346" s="59">
        <v>37669000</v>
      </c>
      <c r="H346" s="122">
        <v>158.43</v>
      </c>
      <c r="I346" s="97" t="b">
        <f>NOT(ISERROR(_xlfn.XLOOKUP(tblStocks2022[[#This Row],[Ticker]],tblTickers[Ticker],tblTickers[Ticker],NA(),0,1)))</f>
        <v>0</v>
      </c>
      <c r="K346" t="s">
        <v>11027</v>
      </c>
      <c r="L346" s="122">
        <v>150.18</v>
      </c>
      <c r="O346" t="s">
        <v>13803</v>
      </c>
      <c r="P346" s="122">
        <v>1.28</v>
      </c>
    </row>
    <row r="347" spans="1:16" x14ac:dyDescent="0.25">
      <c r="A347" t="s">
        <v>10720</v>
      </c>
      <c r="D347" t="s">
        <v>1183</v>
      </c>
      <c r="E347" t="s">
        <v>1184</v>
      </c>
      <c r="F347" t="s">
        <v>15368</v>
      </c>
      <c r="G347" s="59">
        <v>534000000</v>
      </c>
      <c r="H347" s="122">
        <v>262.64</v>
      </c>
      <c r="I347" s="97" t="b">
        <f>NOT(ISERROR(_xlfn.XLOOKUP(tblStocks2022[[#This Row],[Ticker]],tblTickers[Ticker],tblTickers[Ticker],NA(),0,1)))</f>
        <v>1</v>
      </c>
      <c r="K347" t="s">
        <v>2899</v>
      </c>
      <c r="L347" s="122">
        <v>21.42</v>
      </c>
      <c r="O347" t="s">
        <v>437</v>
      </c>
      <c r="P347" s="122">
        <v>1.34</v>
      </c>
    </row>
    <row r="348" spans="1:16" x14ac:dyDescent="0.25">
      <c r="A348" t="s">
        <v>12348</v>
      </c>
      <c r="D348" t="s">
        <v>1216</v>
      </c>
      <c r="E348" t="s">
        <v>1217</v>
      </c>
      <c r="F348" t="s">
        <v>15388</v>
      </c>
      <c r="G348" s="59">
        <v>352809000</v>
      </c>
      <c r="H348" s="122">
        <v>30.14</v>
      </c>
      <c r="I348" s="97" t="b">
        <f>NOT(ISERROR(_xlfn.XLOOKUP(tblStocks2022[[#This Row],[Ticker]],tblTickers[Ticker],tblTickers[Ticker],NA(),0,1)))</f>
        <v>0</v>
      </c>
      <c r="K348" t="s">
        <v>12045</v>
      </c>
      <c r="L348" s="122">
        <v>57.54</v>
      </c>
      <c r="O348" t="s">
        <v>14647</v>
      </c>
      <c r="P348" s="122">
        <v>0.41</v>
      </c>
    </row>
    <row r="349" spans="1:16" x14ac:dyDescent="0.25">
      <c r="A349" t="s">
        <v>11897</v>
      </c>
      <c r="D349" t="s">
        <v>9524</v>
      </c>
      <c r="E349" t="s">
        <v>3610</v>
      </c>
      <c r="F349" t="s">
        <v>15378</v>
      </c>
      <c r="G349" s="59">
        <v>1154000</v>
      </c>
      <c r="H349" s="122">
        <v>23.17</v>
      </c>
      <c r="I349" s="97" t="b">
        <f>NOT(ISERROR(_xlfn.XLOOKUP(tblStocks2022[[#This Row],[Ticker]],tblTickers[Ticker],tblTickers[Ticker],NA(),0,1)))</f>
        <v>0</v>
      </c>
      <c r="K349" t="s">
        <v>7065</v>
      </c>
      <c r="L349" s="122">
        <v>2.42</v>
      </c>
      <c r="O349" t="s">
        <v>12396</v>
      </c>
      <c r="P349" s="122">
        <v>1.1000000000000001</v>
      </c>
    </row>
    <row r="350" spans="1:16" x14ac:dyDescent="0.25">
      <c r="A350" t="s">
        <v>12246</v>
      </c>
      <c r="D350" t="s">
        <v>4653</v>
      </c>
      <c r="E350" t="s">
        <v>4654</v>
      </c>
      <c r="F350" t="s">
        <v>15368</v>
      </c>
      <c r="G350" s="59">
        <v>73847000</v>
      </c>
      <c r="H350" s="122">
        <v>23</v>
      </c>
      <c r="I350" s="97" t="b">
        <f>NOT(ISERROR(_xlfn.XLOOKUP(tblStocks2022[[#This Row],[Ticker]],tblTickers[Ticker],tblTickers[Ticker],NA(),0,1)))</f>
        <v>0</v>
      </c>
      <c r="K350" t="s">
        <v>1701</v>
      </c>
      <c r="L350" s="122">
        <v>235.51</v>
      </c>
      <c r="O350" t="s">
        <v>11014</v>
      </c>
      <c r="P350" s="122">
        <v>0.66</v>
      </c>
    </row>
    <row r="351" spans="1:16" x14ac:dyDescent="0.25">
      <c r="A351" t="s">
        <v>10070</v>
      </c>
      <c r="D351" t="s">
        <v>12572</v>
      </c>
      <c r="E351" t="s">
        <v>12573</v>
      </c>
      <c r="F351" t="s">
        <v>8710</v>
      </c>
      <c r="G351" s="59">
        <v>245091000</v>
      </c>
      <c r="H351" s="122">
        <v>23.98</v>
      </c>
      <c r="I351" s="97" t="b">
        <f>NOT(ISERROR(_xlfn.XLOOKUP(tblStocks2022[[#This Row],[Ticker]],tblTickers[Ticker],tblTickers[Ticker],NA(),0,1)))</f>
        <v>0</v>
      </c>
      <c r="K351" t="s">
        <v>5716</v>
      </c>
      <c r="L351" s="122">
        <v>38.19</v>
      </c>
      <c r="O351" t="s">
        <v>13280</v>
      </c>
      <c r="P351" s="122">
        <v>0.9</v>
      </c>
    </row>
    <row r="352" spans="1:16" x14ac:dyDescent="0.25">
      <c r="A352" t="s">
        <v>14423</v>
      </c>
      <c r="D352" t="s">
        <v>246</v>
      </c>
      <c r="E352" t="s">
        <v>247</v>
      </c>
      <c r="F352" t="s">
        <v>15367</v>
      </c>
      <c r="G352" s="59">
        <v>165932000</v>
      </c>
      <c r="H352" s="122">
        <v>38.07</v>
      </c>
      <c r="I352" s="97" t="b">
        <f>NOT(ISERROR(_xlfn.XLOOKUP(tblStocks2022[[#This Row],[Ticker]],tblTickers[Ticker],tblTickers[Ticker],NA(),0,1)))</f>
        <v>0</v>
      </c>
      <c r="K352" t="s">
        <v>12184</v>
      </c>
      <c r="L352" s="122">
        <v>88.22</v>
      </c>
      <c r="O352" t="s">
        <v>12979</v>
      </c>
      <c r="P352" s="122">
        <v>0.72</v>
      </c>
    </row>
    <row r="353" spans="1:16" x14ac:dyDescent="0.25">
      <c r="A353" t="s">
        <v>12620</v>
      </c>
      <c r="D353" t="s">
        <v>8704</v>
      </c>
      <c r="E353" t="s">
        <v>8705</v>
      </c>
      <c r="F353" t="s">
        <v>14252</v>
      </c>
      <c r="G353" s="59">
        <v>66512000</v>
      </c>
      <c r="H353" s="122">
        <v>36.950000000000003</v>
      </c>
      <c r="I353" s="97" t="b">
        <f>NOT(ISERROR(_xlfn.XLOOKUP(tblStocks2022[[#This Row],[Ticker]],tblTickers[Ticker],tblTickers[Ticker],NA(),0,1)))</f>
        <v>0</v>
      </c>
      <c r="K353" t="s">
        <v>8890</v>
      </c>
      <c r="L353" s="122">
        <v>1.04</v>
      </c>
      <c r="O353" t="s">
        <v>9554</v>
      </c>
      <c r="P353" s="122">
        <v>1</v>
      </c>
    </row>
    <row r="354" spans="1:16" x14ac:dyDescent="0.25">
      <c r="A354" t="s">
        <v>12763</v>
      </c>
      <c r="D354" t="s">
        <v>13274</v>
      </c>
      <c r="E354" t="s">
        <v>13275</v>
      </c>
      <c r="F354" t="s">
        <v>14201</v>
      </c>
      <c r="G354" s="59">
        <v>43336000</v>
      </c>
      <c r="H354" s="122">
        <v>102.82</v>
      </c>
      <c r="I354" s="97" t="b">
        <f>NOT(ISERROR(_xlfn.XLOOKUP(tblStocks2022[[#This Row],[Ticker]],tblTickers[Ticker],tblTickers[Ticker],NA(),0,1)))</f>
        <v>0</v>
      </c>
      <c r="K354" t="s">
        <v>3194</v>
      </c>
      <c r="L354" s="122">
        <v>2.4900000000000002</v>
      </c>
      <c r="O354" t="s">
        <v>10802</v>
      </c>
      <c r="P354" s="122">
        <v>3.4</v>
      </c>
    </row>
    <row r="355" spans="1:16" x14ac:dyDescent="0.25">
      <c r="A355" t="s">
        <v>11275</v>
      </c>
      <c r="D355" t="s">
        <v>12715</v>
      </c>
      <c r="E355" t="s">
        <v>12716</v>
      </c>
      <c r="F355" t="s">
        <v>15370</v>
      </c>
      <c r="G355" s="59">
        <v>10609000</v>
      </c>
      <c r="H355" s="122">
        <v>36.93</v>
      </c>
      <c r="I355" s="97" t="b">
        <f>NOT(ISERROR(_xlfn.XLOOKUP(tblStocks2022[[#This Row],[Ticker]],tblTickers[Ticker],tblTickers[Ticker],NA(),0,1)))</f>
        <v>0</v>
      </c>
      <c r="K355" t="s">
        <v>6295</v>
      </c>
      <c r="L355" s="122">
        <v>8.34</v>
      </c>
      <c r="O355" t="s">
        <v>1371</v>
      </c>
      <c r="P355" s="122">
        <v>0.2</v>
      </c>
    </row>
    <row r="356" spans="1:16" x14ac:dyDescent="0.25">
      <c r="A356" t="s">
        <v>10842</v>
      </c>
      <c r="D356" t="s">
        <v>4563</v>
      </c>
      <c r="E356" t="s">
        <v>3857</v>
      </c>
      <c r="F356" t="s">
        <v>15391</v>
      </c>
      <c r="G356" s="59">
        <v>425000</v>
      </c>
      <c r="H356" s="122">
        <v>26.32</v>
      </c>
      <c r="I356" s="97" t="b">
        <f>NOT(ISERROR(_xlfn.XLOOKUP(tblStocks2022[[#This Row],[Ticker]],tblTickers[Ticker],tblTickers[Ticker],NA(),0,1)))</f>
        <v>0</v>
      </c>
      <c r="K356" t="s">
        <v>13747</v>
      </c>
      <c r="L356" s="122">
        <v>7.84</v>
      </c>
      <c r="O356" t="s">
        <v>13334</v>
      </c>
      <c r="P356" s="122">
        <v>0.34</v>
      </c>
    </row>
    <row r="357" spans="1:16" x14ac:dyDescent="0.25">
      <c r="A357" t="s">
        <v>2078</v>
      </c>
      <c r="D357" t="s">
        <v>10140</v>
      </c>
      <c r="E357" t="s">
        <v>10141</v>
      </c>
      <c r="F357" t="s">
        <v>15371</v>
      </c>
      <c r="G357" s="59">
        <v>15978000</v>
      </c>
      <c r="H357" s="122">
        <v>34.81</v>
      </c>
      <c r="I357" s="97" t="b">
        <f>NOT(ISERROR(_xlfn.XLOOKUP(tblStocks2022[[#This Row],[Ticker]],tblTickers[Ticker],tblTickers[Ticker],NA(),0,1)))</f>
        <v>0</v>
      </c>
      <c r="K357" t="s">
        <v>11475</v>
      </c>
      <c r="L357" s="122">
        <v>22.66</v>
      </c>
      <c r="O357" t="s">
        <v>15297</v>
      </c>
      <c r="P357" s="122">
        <v>0.04</v>
      </c>
    </row>
    <row r="358" spans="1:16" x14ac:dyDescent="0.25">
      <c r="A358" t="s">
        <v>12552</v>
      </c>
      <c r="D358" t="s">
        <v>13154</v>
      </c>
      <c r="E358" t="s">
        <v>13145</v>
      </c>
      <c r="F358" t="s">
        <v>15382</v>
      </c>
      <c r="G358" s="59">
        <v>7571000</v>
      </c>
      <c r="H358" s="122">
        <v>18</v>
      </c>
      <c r="I358" s="97" t="b">
        <f>NOT(ISERROR(_xlfn.XLOOKUP(tblStocks2022[[#This Row],[Ticker]],tblTickers[Ticker],tblTickers[Ticker],NA(),0,1)))</f>
        <v>0</v>
      </c>
      <c r="K358" t="s">
        <v>13587</v>
      </c>
      <c r="L358" s="122">
        <v>55.14</v>
      </c>
      <c r="O358" t="s">
        <v>3280</v>
      </c>
      <c r="P358" s="122">
        <v>0.36</v>
      </c>
    </row>
    <row r="359" spans="1:16" x14ac:dyDescent="0.25">
      <c r="A359" t="s">
        <v>10078</v>
      </c>
      <c r="D359" t="s">
        <v>14079</v>
      </c>
      <c r="E359" t="s">
        <v>14080</v>
      </c>
      <c r="F359" t="s">
        <v>15377</v>
      </c>
      <c r="G359" s="59">
        <v>106417000</v>
      </c>
      <c r="H359" s="122">
        <v>311.37</v>
      </c>
      <c r="I359" s="97" t="b">
        <f>NOT(ISERROR(_xlfn.XLOOKUP(tblStocks2022[[#This Row],[Ticker]],tblTickers[Ticker],tblTickers[Ticker],NA(),0,1)))</f>
        <v>1</v>
      </c>
      <c r="K359" t="s">
        <v>9922</v>
      </c>
      <c r="L359" s="122">
        <v>3.88</v>
      </c>
      <c r="O359" t="s">
        <v>10686</v>
      </c>
      <c r="P359" s="122">
        <v>0.3</v>
      </c>
    </row>
    <row r="360" spans="1:16" x14ac:dyDescent="0.25">
      <c r="A360" t="s">
        <v>1382</v>
      </c>
      <c r="D360" t="s">
        <v>560</v>
      </c>
      <c r="E360" t="s">
        <v>561</v>
      </c>
      <c r="F360" t="s">
        <v>15367</v>
      </c>
      <c r="G360" s="59">
        <v>15086000</v>
      </c>
      <c r="H360" s="122">
        <v>4.5</v>
      </c>
      <c r="I360" s="97" t="b">
        <f>NOT(ISERROR(_xlfn.XLOOKUP(tblStocks2022[[#This Row],[Ticker]],tblTickers[Ticker],tblTickers[Ticker],NA(),0,1)))</f>
        <v>0</v>
      </c>
      <c r="K360" t="s">
        <v>5381</v>
      </c>
      <c r="L360" s="122">
        <v>4.54</v>
      </c>
      <c r="O360" t="s">
        <v>6452</v>
      </c>
      <c r="P360" s="122">
        <v>0.77</v>
      </c>
    </row>
    <row r="361" spans="1:16" x14ac:dyDescent="0.25">
      <c r="A361" t="s">
        <v>10513</v>
      </c>
      <c r="D361" t="s">
        <v>6293</v>
      </c>
      <c r="E361" t="s">
        <v>6294</v>
      </c>
      <c r="F361" t="s">
        <v>15371</v>
      </c>
      <c r="G361" s="59">
        <v>9635000</v>
      </c>
      <c r="H361" s="122">
        <v>2.12</v>
      </c>
      <c r="I361" s="97" t="b">
        <f>NOT(ISERROR(_xlfn.XLOOKUP(tblStocks2022[[#This Row],[Ticker]],tblTickers[Ticker],tblTickers[Ticker],NA(),0,1)))</f>
        <v>0</v>
      </c>
      <c r="K361" t="s">
        <v>5039</v>
      </c>
      <c r="L361" s="122">
        <v>0.89</v>
      </c>
      <c r="O361" t="s">
        <v>14892</v>
      </c>
      <c r="P361" s="122">
        <v>1.53</v>
      </c>
    </row>
    <row r="362" spans="1:16" x14ac:dyDescent="0.25">
      <c r="A362" t="s">
        <v>11187</v>
      </c>
      <c r="D362" t="s">
        <v>1681</v>
      </c>
      <c r="E362" t="s">
        <v>1682</v>
      </c>
      <c r="F362" t="s">
        <v>15368</v>
      </c>
      <c r="G362" s="59">
        <v>48112000</v>
      </c>
      <c r="H362" s="122">
        <v>28.02</v>
      </c>
      <c r="I362" s="97" t="b">
        <f>NOT(ISERROR(_xlfn.XLOOKUP(tblStocks2022[[#This Row],[Ticker]],tblTickers[Ticker],tblTickers[Ticker],NA(),0,1)))</f>
        <v>0</v>
      </c>
      <c r="K362" t="s">
        <v>12124</v>
      </c>
      <c r="L362" s="122">
        <v>362.88</v>
      </c>
      <c r="O362" t="s">
        <v>5116</v>
      </c>
      <c r="P362" s="122">
        <v>1.53</v>
      </c>
    </row>
    <row r="363" spans="1:16" x14ac:dyDescent="0.25">
      <c r="A363" t="s">
        <v>4360</v>
      </c>
      <c r="D363" t="s">
        <v>7801</v>
      </c>
      <c r="E363" t="s">
        <v>7802</v>
      </c>
      <c r="F363" t="s">
        <v>15368</v>
      </c>
      <c r="G363" s="59">
        <v>76351000</v>
      </c>
      <c r="H363" s="122">
        <v>12.08</v>
      </c>
      <c r="I363" s="97" t="b">
        <f>NOT(ISERROR(_xlfn.XLOOKUP(tblStocks2022[[#This Row],[Ticker]],tblTickers[Ticker],tblTickers[Ticker],NA(),0,1)))</f>
        <v>0</v>
      </c>
      <c r="K363" t="s">
        <v>14827</v>
      </c>
      <c r="L363" s="122">
        <v>0.83</v>
      </c>
      <c r="O363" t="s">
        <v>15299</v>
      </c>
      <c r="P363" s="122">
        <v>0.32</v>
      </c>
    </row>
    <row r="364" spans="1:16" x14ac:dyDescent="0.25">
      <c r="A364" t="s">
        <v>11653</v>
      </c>
      <c r="D364" t="s">
        <v>6249</v>
      </c>
      <c r="E364" t="s">
        <v>6250</v>
      </c>
      <c r="F364" t="s">
        <v>15381</v>
      </c>
      <c r="G364" s="59">
        <v>158829000</v>
      </c>
      <c r="H364" s="122">
        <v>6.52</v>
      </c>
      <c r="I364" s="97" t="b">
        <f>NOT(ISERROR(_xlfn.XLOOKUP(tblStocks2022[[#This Row],[Ticker]],tblTickers[Ticker],tblTickers[Ticker],NA(),0,1)))</f>
        <v>0</v>
      </c>
      <c r="K364" t="s">
        <v>9041</v>
      </c>
      <c r="L364" s="122">
        <v>20.49</v>
      </c>
      <c r="O364" t="s">
        <v>1020</v>
      </c>
      <c r="P364" s="122">
        <v>1.48</v>
      </c>
    </row>
    <row r="365" spans="1:16" x14ac:dyDescent="0.25">
      <c r="A365" t="s">
        <v>3633</v>
      </c>
      <c r="D365" t="s">
        <v>9560</v>
      </c>
      <c r="E365" t="s">
        <v>9561</v>
      </c>
      <c r="F365" t="s">
        <v>15368</v>
      </c>
      <c r="G365" s="59">
        <v>84468000</v>
      </c>
      <c r="H365" s="122">
        <v>7.93</v>
      </c>
      <c r="I365" s="97" t="b">
        <f>NOT(ISERROR(_xlfn.XLOOKUP(tblStocks2022[[#This Row],[Ticker]],tblTickers[Ticker],tblTickers[Ticker],NA(),0,1)))</f>
        <v>0</v>
      </c>
      <c r="K365" t="s">
        <v>5002</v>
      </c>
      <c r="L365" s="122">
        <v>18.7</v>
      </c>
      <c r="O365" t="s">
        <v>9340</v>
      </c>
      <c r="P365" s="122">
        <v>0.44</v>
      </c>
    </row>
    <row r="366" spans="1:16" x14ac:dyDescent="0.25">
      <c r="A366" t="s">
        <v>12604</v>
      </c>
      <c r="D366" t="s">
        <v>2806</v>
      </c>
      <c r="E366" t="s">
        <v>2807</v>
      </c>
      <c r="F366" t="s">
        <v>14201</v>
      </c>
      <c r="G366" s="59">
        <v>38443000</v>
      </c>
      <c r="H366" s="122">
        <v>8.7899999999999991</v>
      </c>
      <c r="I366" s="97" t="b">
        <f>NOT(ISERROR(_xlfn.XLOOKUP(tblStocks2022[[#This Row],[Ticker]],tblTickers[Ticker],tblTickers[Ticker],NA(),0,1)))</f>
        <v>0</v>
      </c>
      <c r="K366" t="s">
        <v>1745</v>
      </c>
      <c r="L366" s="122">
        <v>3.32</v>
      </c>
      <c r="O366" t="s">
        <v>8062</v>
      </c>
      <c r="P366" s="122">
        <v>3.1</v>
      </c>
    </row>
    <row r="367" spans="1:16" x14ac:dyDescent="0.25">
      <c r="A367" t="s">
        <v>11261</v>
      </c>
      <c r="D367" t="s">
        <v>22</v>
      </c>
      <c r="E367" t="s">
        <v>23</v>
      </c>
      <c r="F367" t="s">
        <v>14252</v>
      </c>
      <c r="G367" s="59">
        <v>33914000</v>
      </c>
      <c r="H367" s="122">
        <v>57.14</v>
      </c>
      <c r="I367" s="97" t="b">
        <f>NOT(ISERROR(_xlfn.XLOOKUP(tblStocks2022[[#This Row],[Ticker]],tblTickers[Ticker],tblTickers[Ticker],NA(),0,1)))</f>
        <v>0</v>
      </c>
      <c r="K367" t="s">
        <v>6832</v>
      </c>
      <c r="L367" s="122">
        <v>1.81</v>
      </c>
      <c r="O367" t="s">
        <v>7001</v>
      </c>
      <c r="P367" s="122">
        <v>0.18</v>
      </c>
    </row>
    <row r="368" spans="1:16" x14ac:dyDescent="0.25">
      <c r="A368" t="s">
        <v>12228</v>
      </c>
      <c r="D368" t="s">
        <v>1534</v>
      </c>
      <c r="E368" t="s">
        <v>1535</v>
      </c>
      <c r="F368" t="s">
        <v>15368</v>
      </c>
      <c r="G368" s="59">
        <v>23530000</v>
      </c>
      <c r="H368" s="122">
        <v>34.729999999999997</v>
      </c>
      <c r="I368" s="97" t="b">
        <f>NOT(ISERROR(_xlfn.XLOOKUP(tblStocks2022[[#This Row],[Ticker]],tblTickers[Ticker],tblTickers[Ticker],NA(),0,1)))</f>
        <v>0</v>
      </c>
      <c r="K368" t="s">
        <v>15024</v>
      </c>
      <c r="L368" s="122">
        <v>69.05</v>
      </c>
      <c r="O368" t="s">
        <v>1028</v>
      </c>
      <c r="P368" s="122">
        <v>1.76</v>
      </c>
    </row>
    <row r="369" spans="1:16" x14ac:dyDescent="0.25">
      <c r="A369" t="s">
        <v>10780</v>
      </c>
      <c r="D369" t="s">
        <v>11469</v>
      </c>
      <c r="E369" t="s">
        <v>11470</v>
      </c>
      <c r="F369" t="s">
        <v>15382</v>
      </c>
      <c r="G369" s="59">
        <v>381920000</v>
      </c>
      <c r="H369" s="122">
        <v>1.21</v>
      </c>
      <c r="I369" s="97" t="b">
        <f>NOT(ISERROR(_xlfn.XLOOKUP(tblStocks2022[[#This Row],[Ticker]],tblTickers[Ticker],tblTickers[Ticker],NA(),0,1)))</f>
        <v>0</v>
      </c>
      <c r="K369" t="s">
        <v>14497</v>
      </c>
      <c r="L369" s="122">
        <v>8.06</v>
      </c>
      <c r="O369" t="s">
        <v>14888</v>
      </c>
      <c r="P369" s="122">
        <v>0.71</v>
      </c>
    </row>
    <row r="370" spans="1:16" x14ac:dyDescent="0.25">
      <c r="A370" t="s">
        <v>13473</v>
      </c>
      <c r="D370" t="s">
        <v>312</v>
      </c>
      <c r="E370" t="s">
        <v>313</v>
      </c>
      <c r="F370" t="s">
        <v>15368</v>
      </c>
      <c r="G370" s="59">
        <v>364745000</v>
      </c>
      <c r="H370" s="122">
        <v>1.53</v>
      </c>
      <c r="I370" s="97" t="b">
        <f>NOT(ISERROR(_xlfn.XLOOKUP(tblStocks2022[[#This Row],[Ticker]],tblTickers[Ticker],tblTickers[Ticker],NA(),0,1)))</f>
        <v>0</v>
      </c>
      <c r="K370" t="s">
        <v>8892</v>
      </c>
      <c r="L370" s="122">
        <v>10.76</v>
      </c>
      <c r="O370" t="s">
        <v>10293</v>
      </c>
      <c r="P370" s="122">
        <v>1.58</v>
      </c>
    </row>
    <row r="371" spans="1:16" x14ac:dyDescent="0.25">
      <c r="A371" t="s">
        <v>10724</v>
      </c>
      <c r="D371" t="s">
        <v>12012</v>
      </c>
      <c r="E371" t="s">
        <v>12013</v>
      </c>
      <c r="F371" t="s">
        <v>15365</v>
      </c>
      <c r="G371" s="59">
        <v>151476000</v>
      </c>
      <c r="H371" s="122">
        <v>1.99</v>
      </c>
      <c r="I371" s="97" t="b">
        <f>NOT(ISERROR(_xlfn.XLOOKUP(tblStocks2022[[#This Row],[Ticker]],tblTickers[Ticker],tblTickers[Ticker],NA(),0,1)))</f>
        <v>0</v>
      </c>
      <c r="K371" t="s">
        <v>15026</v>
      </c>
      <c r="L371" s="122">
        <v>41.51</v>
      </c>
      <c r="O371" t="s">
        <v>14695</v>
      </c>
      <c r="P371" s="122">
        <v>0.4</v>
      </c>
    </row>
    <row r="372" spans="1:16" x14ac:dyDescent="0.25">
      <c r="A372" t="s">
        <v>10176</v>
      </c>
      <c r="D372" t="s">
        <v>1024</v>
      </c>
      <c r="E372" t="s">
        <v>1025</v>
      </c>
      <c r="F372" t="s">
        <v>15368</v>
      </c>
      <c r="G372" s="59">
        <v>6153000</v>
      </c>
      <c r="H372" s="122">
        <v>2.93</v>
      </c>
      <c r="I372" s="97" t="b">
        <f>NOT(ISERROR(_xlfn.XLOOKUP(tblStocks2022[[#This Row],[Ticker]],tblTickers[Ticker],tblTickers[Ticker],NA(),0,1)))</f>
        <v>0</v>
      </c>
      <c r="K372" t="s">
        <v>7206</v>
      </c>
      <c r="L372" s="122">
        <v>10.6</v>
      </c>
      <c r="O372" t="s">
        <v>8456</v>
      </c>
      <c r="P372" s="122">
        <v>0.36</v>
      </c>
    </row>
    <row r="373" spans="1:16" x14ac:dyDescent="0.25">
      <c r="A373" t="s">
        <v>10212</v>
      </c>
      <c r="D373" t="s">
        <v>11153</v>
      </c>
      <c r="E373" t="s">
        <v>11154</v>
      </c>
      <c r="F373" t="s">
        <v>14252</v>
      </c>
      <c r="G373" s="59">
        <v>29530000</v>
      </c>
      <c r="H373" s="122">
        <v>3.68</v>
      </c>
      <c r="I373" s="97" t="b">
        <f>NOT(ISERROR(_xlfn.XLOOKUP(tblStocks2022[[#This Row],[Ticker]],tblTickers[Ticker],tblTickers[Ticker],NA(),0,1)))</f>
        <v>0</v>
      </c>
      <c r="K373" t="s">
        <v>10555</v>
      </c>
      <c r="L373" s="122">
        <v>291.02</v>
      </c>
      <c r="O373" t="s">
        <v>11239</v>
      </c>
      <c r="P373" s="122">
        <v>4.05</v>
      </c>
    </row>
    <row r="374" spans="1:16" x14ac:dyDescent="0.25">
      <c r="A374" t="s">
        <v>1729</v>
      </c>
      <c r="D374" t="s">
        <v>5608</v>
      </c>
      <c r="E374" t="s">
        <v>5609</v>
      </c>
      <c r="F374" t="s">
        <v>15386</v>
      </c>
      <c r="G374" s="59">
        <v>30344000</v>
      </c>
      <c r="H374" s="122">
        <v>2.1</v>
      </c>
      <c r="I374" s="97" t="b">
        <f>NOT(ISERROR(_xlfn.XLOOKUP(tblStocks2022[[#This Row],[Ticker]],tblTickers[Ticker],tblTickers[Ticker],NA(),0,1)))</f>
        <v>0</v>
      </c>
      <c r="K374" t="s">
        <v>15025</v>
      </c>
      <c r="L374" s="122">
        <v>53.19</v>
      </c>
      <c r="O374" t="s">
        <v>5155</v>
      </c>
      <c r="P374" s="122">
        <v>1.7</v>
      </c>
    </row>
    <row r="375" spans="1:16" x14ac:dyDescent="0.25">
      <c r="A375" t="s">
        <v>10788</v>
      </c>
      <c r="D375" t="s">
        <v>1033</v>
      </c>
      <c r="E375" t="s">
        <v>1034</v>
      </c>
      <c r="F375" t="s">
        <v>15372</v>
      </c>
      <c r="G375" s="59">
        <v>31919000</v>
      </c>
      <c r="H375" s="122">
        <v>14.68</v>
      </c>
      <c r="I375" s="97" t="b">
        <f>NOT(ISERROR(_xlfn.XLOOKUP(tblStocks2022[[#This Row],[Ticker]],tblTickers[Ticker],tblTickers[Ticker],NA(),0,1)))</f>
        <v>0</v>
      </c>
      <c r="K375" t="s">
        <v>11397</v>
      </c>
      <c r="L375" s="122">
        <v>17.88</v>
      </c>
      <c r="O375" t="s">
        <v>8459</v>
      </c>
      <c r="P375" s="122">
        <v>0.24</v>
      </c>
    </row>
    <row r="376" spans="1:16" x14ac:dyDescent="0.25">
      <c r="A376" t="s">
        <v>10331</v>
      </c>
      <c r="D376" t="s">
        <v>12592</v>
      </c>
      <c r="E376" t="s">
        <v>12593</v>
      </c>
      <c r="F376" t="s">
        <v>14252</v>
      </c>
      <c r="G376" s="59">
        <v>465606000</v>
      </c>
      <c r="H376" s="122">
        <v>211.86</v>
      </c>
      <c r="I376" s="97" t="b">
        <f>NOT(ISERROR(_xlfn.XLOOKUP(tblStocks2022[[#This Row],[Ticker]],tblTickers[Ticker],tblTickers[Ticker],NA(),0,1)))</f>
        <v>1</v>
      </c>
      <c r="K376" t="s">
        <v>10648</v>
      </c>
      <c r="L376" s="122">
        <v>82.44</v>
      </c>
      <c r="O376" t="s">
        <v>14811</v>
      </c>
      <c r="P376" s="122">
        <v>0.57999999999999996</v>
      </c>
    </row>
    <row r="377" spans="1:16" x14ac:dyDescent="0.25">
      <c r="A377" t="s">
        <v>10662</v>
      </c>
      <c r="D377" t="s">
        <v>4046</v>
      </c>
      <c r="E377" t="s">
        <v>4047</v>
      </c>
      <c r="F377" t="s">
        <v>15382</v>
      </c>
      <c r="G377" s="59">
        <v>33815000</v>
      </c>
      <c r="H377" s="122">
        <v>26.84</v>
      </c>
      <c r="I377" s="97" t="b">
        <f>NOT(ISERROR(_xlfn.XLOOKUP(tblStocks2022[[#This Row],[Ticker]],tblTickers[Ticker],tblTickers[Ticker],NA(),0,1)))</f>
        <v>0</v>
      </c>
      <c r="K377" t="s">
        <v>15295</v>
      </c>
      <c r="L377" s="122">
        <v>26.06</v>
      </c>
      <c r="O377" t="s">
        <v>9743</v>
      </c>
      <c r="P377" s="122">
        <v>1.28</v>
      </c>
    </row>
    <row r="378" spans="1:16" x14ac:dyDescent="0.25">
      <c r="A378" t="s">
        <v>14212</v>
      </c>
      <c r="D378" t="s">
        <v>4731</v>
      </c>
      <c r="E378" t="s">
        <v>4732</v>
      </c>
      <c r="F378" t="s">
        <v>15382</v>
      </c>
      <c r="G378" s="59">
        <v>10380000</v>
      </c>
      <c r="H378" s="122">
        <v>5.4</v>
      </c>
      <c r="I378" s="97" t="b">
        <f>NOT(ISERROR(_xlfn.XLOOKUP(tblStocks2022[[#This Row],[Ticker]],tblTickers[Ticker],tblTickers[Ticker],NA(),0,1)))</f>
        <v>0</v>
      </c>
      <c r="K378" t="s">
        <v>9356</v>
      </c>
      <c r="L378" s="122">
        <v>33.79</v>
      </c>
      <c r="O378" t="s">
        <v>10560</v>
      </c>
      <c r="P378" s="122">
        <v>2.5</v>
      </c>
    </row>
    <row r="379" spans="1:16" x14ac:dyDescent="0.25">
      <c r="A379" t="s">
        <v>12871</v>
      </c>
      <c r="D379" t="s">
        <v>5274</v>
      </c>
      <c r="E379" t="s">
        <v>5275</v>
      </c>
      <c r="F379" t="s">
        <v>2235</v>
      </c>
      <c r="G379" s="59">
        <v>39182000</v>
      </c>
      <c r="H379" s="122">
        <v>0.42</v>
      </c>
      <c r="I379" s="97" t="b">
        <f>NOT(ISERROR(_xlfn.XLOOKUP(tblStocks2022[[#This Row],[Ticker]],tblTickers[Ticker],tblTickers[Ticker],NA(),0,1)))</f>
        <v>0</v>
      </c>
      <c r="K379" t="s">
        <v>5430</v>
      </c>
      <c r="L379" s="122">
        <v>8.4</v>
      </c>
      <c r="O379" t="s">
        <v>5154</v>
      </c>
      <c r="P379" s="122">
        <v>2.06</v>
      </c>
    </row>
    <row r="380" spans="1:16" x14ac:dyDescent="0.25">
      <c r="A380" t="s">
        <v>10938</v>
      </c>
      <c r="D380" t="s">
        <v>1683</v>
      </c>
      <c r="E380" t="s">
        <v>1684</v>
      </c>
      <c r="F380" t="s">
        <v>15368</v>
      </c>
      <c r="G380" s="59">
        <v>35869000</v>
      </c>
      <c r="H380" s="122">
        <v>3.96</v>
      </c>
      <c r="I380" s="97" t="b">
        <f>NOT(ISERROR(_xlfn.XLOOKUP(tblStocks2022[[#This Row],[Ticker]],tblTickers[Ticker],tblTickers[Ticker],NA(),0,1)))</f>
        <v>0</v>
      </c>
      <c r="K380" t="s">
        <v>4073</v>
      </c>
      <c r="L380" s="122">
        <v>2.73</v>
      </c>
      <c r="O380" t="s">
        <v>8458</v>
      </c>
      <c r="P380" s="122">
        <v>0.5</v>
      </c>
    </row>
    <row r="381" spans="1:16" x14ac:dyDescent="0.25">
      <c r="A381" t="s">
        <v>14729</v>
      </c>
      <c r="D381" t="s">
        <v>9601</v>
      </c>
      <c r="E381" t="s">
        <v>9602</v>
      </c>
      <c r="F381" t="s">
        <v>8710</v>
      </c>
      <c r="G381" s="59">
        <v>9764000</v>
      </c>
      <c r="H381" s="122">
        <v>487.48</v>
      </c>
      <c r="I381" s="97" t="b">
        <f>NOT(ISERROR(_xlfn.XLOOKUP(tblStocks2022[[#This Row],[Ticker]],tblTickers[Ticker],tblTickers[Ticker],NA(),0,1)))</f>
        <v>0</v>
      </c>
      <c r="K381" t="s">
        <v>10116</v>
      </c>
      <c r="L381" s="122">
        <v>35.880000000000003</v>
      </c>
      <c r="O381" t="s">
        <v>5150</v>
      </c>
      <c r="P381" s="122">
        <v>1.22</v>
      </c>
    </row>
    <row r="382" spans="1:16" x14ac:dyDescent="0.25">
      <c r="A382" t="s">
        <v>10321</v>
      </c>
      <c r="D382" t="s">
        <v>56</v>
      </c>
      <c r="E382" t="s">
        <v>57</v>
      </c>
      <c r="F382" t="s">
        <v>15370</v>
      </c>
      <c r="G382" s="59">
        <v>16622000</v>
      </c>
      <c r="H382" s="122">
        <v>48.86</v>
      </c>
      <c r="I382" s="97" t="b">
        <f>NOT(ISERROR(_xlfn.XLOOKUP(tblStocks2022[[#This Row],[Ticker]],tblTickers[Ticker],tblTickers[Ticker],NA(),0,1)))</f>
        <v>0</v>
      </c>
      <c r="K382" t="s">
        <v>7813</v>
      </c>
      <c r="L382" s="122">
        <v>11.57</v>
      </c>
      <c r="O382" t="s">
        <v>496</v>
      </c>
      <c r="P382" s="122">
        <v>1.82</v>
      </c>
    </row>
    <row r="383" spans="1:16" x14ac:dyDescent="0.25">
      <c r="A383" t="s">
        <v>10762</v>
      </c>
      <c r="D383" t="s">
        <v>5528</v>
      </c>
      <c r="E383" t="s">
        <v>5529</v>
      </c>
      <c r="F383" t="s">
        <v>14252</v>
      </c>
      <c r="G383" s="59">
        <v>242464000</v>
      </c>
      <c r="H383" s="122">
        <v>2.83</v>
      </c>
      <c r="I383" s="97" t="b">
        <f>NOT(ISERROR(_xlfn.XLOOKUP(tblStocks2022[[#This Row],[Ticker]],tblTickers[Ticker],tblTickers[Ticker],NA(),0,1)))</f>
        <v>0</v>
      </c>
      <c r="K383" t="s">
        <v>1055</v>
      </c>
      <c r="L383" s="122">
        <v>44.18</v>
      </c>
      <c r="O383" t="s">
        <v>5152</v>
      </c>
      <c r="P383" s="122">
        <v>1.25</v>
      </c>
    </row>
    <row r="384" spans="1:16" x14ac:dyDescent="0.25">
      <c r="A384" t="s">
        <v>10190</v>
      </c>
      <c r="D384" t="s">
        <v>13144</v>
      </c>
      <c r="E384" t="s">
        <v>13145</v>
      </c>
      <c r="F384" t="s">
        <v>15382</v>
      </c>
      <c r="G384" s="59">
        <v>349658000</v>
      </c>
      <c r="H384" s="122">
        <v>18.2</v>
      </c>
      <c r="I384" s="97" t="b">
        <f>NOT(ISERROR(_xlfn.XLOOKUP(tblStocks2022[[#This Row],[Ticker]],tblTickers[Ticker],tblTickers[Ticker],NA(),0,1)))</f>
        <v>0</v>
      </c>
      <c r="K384" t="s">
        <v>9023</v>
      </c>
      <c r="L384" s="122">
        <v>11.13</v>
      </c>
      <c r="O384" t="s">
        <v>11409</v>
      </c>
      <c r="P384" s="122">
        <v>0.5</v>
      </c>
    </row>
    <row r="385" spans="1:16" x14ac:dyDescent="0.25">
      <c r="A385" t="s">
        <v>10283</v>
      </c>
      <c r="D385" t="s">
        <v>5379</v>
      </c>
      <c r="E385" t="s">
        <v>5380</v>
      </c>
      <c r="F385" t="s">
        <v>15382</v>
      </c>
      <c r="G385" s="59">
        <v>53122000</v>
      </c>
      <c r="H385" s="122">
        <v>7.3</v>
      </c>
      <c r="I385" s="97" t="b">
        <f>NOT(ISERROR(_xlfn.XLOOKUP(tblStocks2022[[#This Row],[Ticker]],tblTickers[Ticker],tblTickers[Ticker],NA(),0,1)))</f>
        <v>0</v>
      </c>
      <c r="K385" t="s">
        <v>8706</v>
      </c>
      <c r="L385" s="122">
        <v>1.99</v>
      </c>
      <c r="O385" t="s">
        <v>10800</v>
      </c>
      <c r="P385" s="122">
        <v>0.78</v>
      </c>
    </row>
    <row r="386" spans="1:16" x14ac:dyDescent="0.25">
      <c r="A386" t="s">
        <v>10134</v>
      </c>
      <c r="D386" t="s">
        <v>1861</v>
      </c>
      <c r="E386" t="s">
        <v>1862</v>
      </c>
      <c r="F386" t="s">
        <v>15371</v>
      </c>
      <c r="G386" s="59">
        <v>9490000</v>
      </c>
      <c r="H386" s="122">
        <v>31.62</v>
      </c>
      <c r="I386" s="97" t="b">
        <f>NOT(ISERROR(_xlfn.XLOOKUP(tblStocks2022[[#This Row],[Ticker]],tblTickers[Ticker],tblTickers[Ticker],NA(),0,1)))</f>
        <v>0</v>
      </c>
      <c r="K386" t="s">
        <v>9956</v>
      </c>
      <c r="L386" s="122">
        <v>273.8</v>
      </c>
      <c r="O386" t="s">
        <v>88</v>
      </c>
      <c r="P386" s="122">
        <v>0.34</v>
      </c>
    </row>
    <row r="387" spans="1:16" x14ac:dyDescent="0.25">
      <c r="A387" t="s">
        <v>10564</v>
      </c>
      <c r="D387" t="s">
        <v>12318</v>
      </c>
      <c r="E387" t="s">
        <v>12319</v>
      </c>
      <c r="F387" t="s">
        <v>15369</v>
      </c>
      <c r="G387" s="59">
        <v>10242000000</v>
      </c>
      <c r="H387" s="122">
        <v>84</v>
      </c>
      <c r="I387" s="97" t="b">
        <f>NOT(ISERROR(_xlfn.XLOOKUP(tblStocks2022[[#This Row],[Ticker]],tblTickers[Ticker],tblTickers[Ticker],NA(),0,1)))</f>
        <v>1</v>
      </c>
      <c r="K387" t="s">
        <v>1932</v>
      </c>
      <c r="L387" s="122">
        <v>0.62</v>
      </c>
      <c r="O387" t="s">
        <v>5153</v>
      </c>
      <c r="P387" s="122">
        <v>1.29</v>
      </c>
    </row>
    <row r="388" spans="1:16" x14ac:dyDescent="0.25">
      <c r="A388" t="s">
        <v>14627</v>
      </c>
      <c r="D388" t="s">
        <v>9603</v>
      </c>
      <c r="E388" t="s">
        <v>131</v>
      </c>
      <c r="F388" t="s">
        <v>15371</v>
      </c>
      <c r="G388" s="59">
        <v>850000</v>
      </c>
      <c r="H388" s="122">
        <v>12.9</v>
      </c>
      <c r="I388" s="97" t="b">
        <f>NOT(ISERROR(_xlfn.XLOOKUP(tblStocks2022[[#This Row],[Ticker]],tblTickers[Ticker],tblTickers[Ticker],NA(),0,1)))</f>
        <v>0</v>
      </c>
      <c r="K388" t="s">
        <v>14829</v>
      </c>
      <c r="L388" s="122">
        <v>9.65</v>
      </c>
      <c r="O388" t="s">
        <v>10870</v>
      </c>
      <c r="P388" s="122">
        <v>1.06</v>
      </c>
    </row>
    <row r="389" spans="1:16" x14ac:dyDescent="0.25">
      <c r="A389" t="s">
        <v>13104</v>
      </c>
      <c r="D389" t="s">
        <v>11027</v>
      </c>
      <c r="E389" t="s">
        <v>11028</v>
      </c>
      <c r="F389" t="s">
        <v>2235</v>
      </c>
      <c r="G389" s="59">
        <v>49572000</v>
      </c>
      <c r="H389" s="122">
        <v>107.3</v>
      </c>
      <c r="I389" s="97" t="b">
        <f>NOT(ISERROR(_xlfn.XLOOKUP(tblStocks2022[[#This Row],[Ticker]],tblTickers[Ticker],tblTickers[Ticker],NA(),0,1)))</f>
        <v>0</v>
      </c>
      <c r="K389" t="s">
        <v>5147</v>
      </c>
      <c r="L389" s="122">
        <v>34.6</v>
      </c>
      <c r="O389" t="s">
        <v>435</v>
      </c>
      <c r="P389" s="122">
        <v>1.06</v>
      </c>
    </row>
    <row r="390" spans="1:16" x14ac:dyDescent="0.25">
      <c r="A390" t="s">
        <v>406</v>
      </c>
      <c r="D390" t="s">
        <v>2899</v>
      </c>
      <c r="E390" t="s">
        <v>2900</v>
      </c>
      <c r="F390" t="s">
        <v>15368</v>
      </c>
      <c r="G390" s="59">
        <v>28513000</v>
      </c>
      <c r="H390" s="122">
        <v>30.99</v>
      </c>
      <c r="I390" s="97" t="b">
        <f>NOT(ISERROR(_xlfn.XLOOKUP(tblStocks2022[[#This Row],[Ticker]],tblTickers[Ticker],tblTickers[Ticker],NA(),0,1)))</f>
        <v>0</v>
      </c>
      <c r="K390" t="s">
        <v>12316</v>
      </c>
      <c r="L390" s="122">
        <v>99.13</v>
      </c>
      <c r="O390" t="s">
        <v>8457</v>
      </c>
      <c r="P390" s="122">
        <v>0.33</v>
      </c>
    </row>
    <row r="391" spans="1:16" x14ac:dyDescent="0.25">
      <c r="A391" t="s">
        <v>11017</v>
      </c>
      <c r="D391" t="s">
        <v>6782</v>
      </c>
      <c r="E391" t="s">
        <v>6783</v>
      </c>
      <c r="F391" t="s">
        <v>15382</v>
      </c>
      <c r="G391" s="59">
        <v>31625000</v>
      </c>
      <c r="H391" s="122">
        <v>10.09</v>
      </c>
      <c r="I391" s="97" t="b">
        <f>NOT(ISERROR(_xlfn.XLOOKUP(tblStocks2022[[#This Row],[Ticker]],tblTickers[Ticker],tblTickers[Ticker],NA(),0,1)))</f>
        <v>0</v>
      </c>
      <c r="K391" t="s">
        <v>5276</v>
      </c>
      <c r="L391" s="122">
        <v>2.63</v>
      </c>
      <c r="O391" t="s">
        <v>5828</v>
      </c>
      <c r="P391" s="122">
        <v>0.13</v>
      </c>
    </row>
    <row r="392" spans="1:16" x14ac:dyDescent="0.25">
      <c r="A392" t="s">
        <v>18</v>
      </c>
      <c r="D392" t="s">
        <v>12045</v>
      </c>
      <c r="E392" t="s">
        <v>12046</v>
      </c>
      <c r="F392" t="s">
        <v>15376</v>
      </c>
      <c r="G392" s="59">
        <v>33618000</v>
      </c>
      <c r="H392" s="122">
        <v>34.99</v>
      </c>
      <c r="I392" s="97" t="b">
        <f>NOT(ISERROR(_xlfn.XLOOKUP(tblStocks2022[[#This Row],[Ticker]],tblTickers[Ticker],tblTickers[Ticker],NA(),0,1)))</f>
        <v>0</v>
      </c>
      <c r="K392" t="s">
        <v>13653</v>
      </c>
      <c r="L392" s="122">
        <v>6.74</v>
      </c>
      <c r="O392" t="s">
        <v>5555</v>
      </c>
      <c r="P392" s="122">
        <v>1.26</v>
      </c>
    </row>
    <row r="393" spans="1:16" x14ac:dyDescent="0.25">
      <c r="A393" t="s">
        <v>10489</v>
      </c>
      <c r="D393" t="s">
        <v>7065</v>
      </c>
      <c r="E393" t="s">
        <v>7066</v>
      </c>
      <c r="F393" t="s">
        <v>14201</v>
      </c>
      <c r="G393" s="59">
        <v>25633000</v>
      </c>
      <c r="H393" s="122">
        <v>2.42</v>
      </c>
      <c r="I393" s="97" t="b">
        <f>NOT(ISERROR(_xlfn.XLOOKUP(tblStocks2022[[#This Row],[Ticker]],tblTickers[Ticker],tblTickers[Ticker],NA(),0,1)))</f>
        <v>0</v>
      </c>
      <c r="K393" t="s">
        <v>3360</v>
      </c>
      <c r="L393" s="122">
        <v>59.86</v>
      </c>
      <c r="O393" t="s">
        <v>2918</v>
      </c>
      <c r="P393" s="122">
        <v>0.64</v>
      </c>
    </row>
    <row r="394" spans="1:16" x14ac:dyDescent="0.25">
      <c r="A394" t="s">
        <v>11683</v>
      </c>
      <c r="D394" t="s">
        <v>1701</v>
      </c>
      <c r="E394" t="s">
        <v>1702</v>
      </c>
      <c r="F394" t="s">
        <v>15368</v>
      </c>
      <c r="G394" s="59">
        <v>305573000</v>
      </c>
      <c r="H394" s="122">
        <v>121.35</v>
      </c>
      <c r="I394" s="97" t="b">
        <f>NOT(ISERROR(_xlfn.XLOOKUP(tblStocks2022[[#This Row],[Ticker]],tblTickers[Ticker],tblTickers[Ticker],NA(),0,1)))</f>
        <v>1</v>
      </c>
      <c r="K394" t="s">
        <v>4516</v>
      </c>
      <c r="L394" s="122">
        <v>3.35</v>
      </c>
      <c r="O394" t="s">
        <v>2853</v>
      </c>
      <c r="P394" s="122">
        <v>1.55</v>
      </c>
    </row>
    <row r="395" spans="1:16" x14ac:dyDescent="0.25">
      <c r="A395" t="s">
        <v>11277</v>
      </c>
      <c r="D395" t="s">
        <v>5716</v>
      </c>
      <c r="E395" t="s">
        <v>498</v>
      </c>
      <c r="F395" t="s">
        <v>11941</v>
      </c>
      <c r="G395" s="59">
        <v>425000</v>
      </c>
      <c r="H395" s="122">
        <v>31.38</v>
      </c>
      <c r="I395" s="97" t="b">
        <f>NOT(ISERROR(_xlfn.XLOOKUP(tblStocks2022[[#This Row],[Ticker]],tblTickers[Ticker],tblTickers[Ticker],NA(),0,1)))</f>
        <v>0</v>
      </c>
      <c r="K395" t="s">
        <v>4272</v>
      </c>
      <c r="L395" s="122">
        <v>2.4500000000000002</v>
      </c>
      <c r="O395" t="s">
        <v>12821</v>
      </c>
      <c r="P395" s="122">
        <v>20</v>
      </c>
    </row>
    <row r="396" spans="1:16" x14ac:dyDescent="0.25">
      <c r="A396" t="s">
        <v>384</v>
      </c>
      <c r="D396" t="s">
        <v>12184</v>
      </c>
      <c r="E396" t="s">
        <v>12185</v>
      </c>
      <c r="F396" t="s">
        <v>15376</v>
      </c>
      <c r="G396" s="59">
        <v>49002000</v>
      </c>
      <c r="H396" s="122">
        <v>22.91</v>
      </c>
      <c r="I396" s="97" t="b">
        <f>NOT(ISERROR(_xlfn.XLOOKUP(tblStocks2022[[#This Row],[Ticker]],tblTickers[Ticker],tblTickers[Ticker],NA(),0,1)))</f>
        <v>0</v>
      </c>
      <c r="K396" t="s">
        <v>479</v>
      </c>
      <c r="L396" s="122">
        <v>93.19</v>
      </c>
      <c r="O396" t="s">
        <v>8044</v>
      </c>
      <c r="P396" s="122">
        <v>0.35</v>
      </c>
    </row>
    <row r="397" spans="1:16" x14ac:dyDescent="0.25">
      <c r="A397" t="s">
        <v>12312</v>
      </c>
      <c r="D397" t="s">
        <v>8890</v>
      </c>
      <c r="E397" t="s">
        <v>8891</v>
      </c>
      <c r="F397" t="s">
        <v>15382</v>
      </c>
      <c r="G397" s="59">
        <v>26006000</v>
      </c>
      <c r="H397" s="122">
        <v>1.6</v>
      </c>
      <c r="I397" s="97" t="b">
        <f>NOT(ISERROR(_xlfn.XLOOKUP(tblStocks2022[[#This Row],[Ticker]],tblTickers[Ticker],tblTickers[Ticker],NA(),0,1)))</f>
        <v>0</v>
      </c>
      <c r="K397" t="s">
        <v>1529</v>
      </c>
      <c r="L397" s="122">
        <v>53.41</v>
      </c>
      <c r="O397" t="s">
        <v>9604</v>
      </c>
      <c r="P397" s="122">
        <v>0.8</v>
      </c>
    </row>
    <row r="398" spans="1:16" x14ac:dyDescent="0.25">
      <c r="A398" t="s">
        <v>2299</v>
      </c>
      <c r="D398" t="s">
        <v>3194</v>
      </c>
      <c r="E398" t="s">
        <v>3195</v>
      </c>
      <c r="F398" t="s">
        <v>15367</v>
      </c>
      <c r="G398" s="59">
        <v>82599000</v>
      </c>
      <c r="H398" s="122">
        <v>2.35</v>
      </c>
      <c r="I398" s="97" t="b">
        <f>NOT(ISERROR(_xlfn.XLOOKUP(tblStocks2022[[#This Row],[Ticker]],tblTickers[Ticker],tblTickers[Ticker],NA(),0,1)))</f>
        <v>0</v>
      </c>
      <c r="K398" t="s">
        <v>6695</v>
      </c>
      <c r="L398" s="122">
        <v>39.85</v>
      </c>
      <c r="O398" t="s">
        <v>869</v>
      </c>
      <c r="P398" s="122">
        <v>0.96</v>
      </c>
    </row>
    <row r="399" spans="1:16" x14ac:dyDescent="0.25">
      <c r="A399" t="s">
        <v>9785</v>
      </c>
      <c r="D399" t="s">
        <v>6295</v>
      </c>
      <c r="E399" t="s">
        <v>6296</v>
      </c>
      <c r="F399" t="s">
        <v>14252</v>
      </c>
      <c r="G399" s="59">
        <v>30114000</v>
      </c>
      <c r="H399" s="122">
        <v>8.1199999999999992</v>
      </c>
      <c r="I399" s="97" t="b">
        <f>NOT(ISERROR(_xlfn.XLOOKUP(tblStocks2022[[#This Row],[Ticker]],tblTickers[Ticker],tblTickers[Ticker],NA(),0,1)))</f>
        <v>0</v>
      </c>
      <c r="K399" t="s">
        <v>2200</v>
      </c>
      <c r="L399" s="122">
        <v>173.24</v>
      </c>
      <c r="O399" t="s">
        <v>3462</v>
      </c>
      <c r="P399" s="122">
        <v>0.34</v>
      </c>
    </row>
    <row r="400" spans="1:16" x14ac:dyDescent="0.25">
      <c r="A400" t="s">
        <v>11010</v>
      </c>
      <c r="D400" t="s">
        <v>13747</v>
      </c>
      <c r="E400" t="s">
        <v>13748</v>
      </c>
      <c r="F400" t="s">
        <v>15371</v>
      </c>
      <c r="G400" s="59">
        <v>39504000</v>
      </c>
      <c r="H400" s="122">
        <v>13.77</v>
      </c>
      <c r="I400" s="97" t="b">
        <f>NOT(ISERROR(_xlfn.XLOOKUP(tblStocks2022[[#This Row],[Ticker]],tblTickers[Ticker],tblTickers[Ticker],NA(),0,1)))</f>
        <v>0</v>
      </c>
      <c r="K400" t="s">
        <v>3021</v>
      </c>
      <c r="L400" s="122">
        <v>37.659999999999997</v>
      </c>
      <c r="O400" t="s">
        <v>13526</v>
      </c>
      <c r="P400" s="122">
        <v>1.21</v>
      </c>
    </row>
    <row r="401" spans="1:16" x14ac:dyDescent="0.25">
      <c r="A401" t="s">
        <v>14188</v>
      </c>
      <c r="D401" t="s">
        <v>11475</v>
      </c>
      <c r="E401" t="s">
        <v>11476</v>
      </c>
      <c r="F401" t="s">
        <v>14252</v>
      </c>
      <c r="G401" s="59">
        <v>14625000</v>
      </c>
      <c r="H401" s="122">
        <v>29.6</v>
      </c>
      <c r="I401" s="97" t="b">
        <f>NOT(ISERROR(_xlfn.XLOOKUP(tblStocks2022[[#This Row],[Ticker]],tblTickers[Ticker],tblTickers[Ticker],NA(),0,1)))</f>
        <v>0</v>
      </c>
      <c r="K401" t="s">
        <v>13066</v>
      </c>
      <c r="L401" s="122">
        <v>6.86</v>
      </c>
      <c r="O401" t="s">
        <v>11311</v>
      </c>
      <c r="P401" s="122">
        <v>1</v>
      </c>
    </row>
    <row r="402" spans="1:16" x14ac:dyDescent="0.25">
      <c r="A402" t="s">
        <v>10481</v>
      </c>
      <c r="D402" t="s">
        <v>13587</v>
      </c>
      <c r="E402" t="s">
        <v>13588</v>
      </c>
      <c r="F402" t="s">
        <v>15377</v>
      </c>
      <c r="G402" s="59">
        <v>17494000</v>
      </c>
      <c r="H402" s="122">
        <v>40.229999999999997</v>
      </c>
      <c r="I402" s="97" t="b">
        <f>NOT(ISERROR(_xlfn.XLOOKUP(tblStocks2022[[#This Row],[Ticker]],tblTickers[Ticker],tblTickers[Ticker],NA(),0,1)))</f>
        <v>0</v>
      </c>
      <c r="K402" t="s">
        <v>4845</v>
      </c>
      <c r="L402" s="122">
        <v>4.7</v>
      </c>
      <c r="O402" t="s">
        <v>14209</v>
      </c>
      <c r="P402" s="122">
        <v>2.2200000000000002</v>
      </c>
    </row>
    <row r="403" spans="1:16" x14ac:dyDescent="0.25">
      <c r="A403" t="s">
        <v>11557</v>
      </c>
      <c r="D403" t="s">
        <v>9922</v>
      </c>
      <c r="E403" t="s">
        <v>9923</v>
      </c>
      <c r="F403" t="s">
        <v>15368</v>
      </c>
      <c r="G403" s="59">
        <v>30914000</v>
      </c>
      <c r="H403" s="122">
        <v>4.25</v>
      </c>
      <c r="I403" s="97" t="b">
        <f>NOT(ISERROR(_xlfn.XLOOKUP(tblStocks2022[[#This Row],[Ticker]],tblTickers[Ticker],tblTickers[Ticker],NA(),0,1)))</f>
        <v>0</v>
      </c>
      <c r="K403" t="s">
        <v>5237</v>
      </c>
      <c r="L403" s="122">
        <v>33.479999999999997</v>
      </c>
      <c r="O403" t="s">
        <v>13953</v>
      </c>
      <c r="P403" s="122">
        <v>2.56</v>
      </c>
    </row>
    <row r="404" spans="1:16" x14ac:dyDescent="0.25">
      <c r="A404" t="s">
        <v>14785</v>
      </c>
      <c r="D404" t="s">
        <v>5381</v>
      </c>
      <c r="E404" t="s">
        <v>5382</v>
      </c>
      <c r="F404" t="s">
        <v>15368</v>
      </c>
      <c r="G404" s="59">
        <v>47723000</v>
      </c>
      <c r="H404" s="122">
        <v>5.17</v>
      </c>
      <c r="I404" s="97" t="b">
        <f>NOT(ISERROR(_xlfn.XLOOKUP(tblStocks2022[[#This Row],[Ticker]],tblTickers[Ticker],tblTickers[Ticker],NA(),0,1)))</f>
        <v>0</v>
      </c>
      <c r="K404" t="s">
        <v>5239</v>
      </c>
      <c r="L404" s="122">
        <v>29.51</v>
      </c>
      <c r="O404" t="s">
        <v>5680</v>
      </c>
      <c r="P404" s="122">
        <v>0.01</v>
      </c>
    </row>
    <row r="405" spans="1:16" x14ac:dyDescent="0.25">
      <c r="A405" t="s">
        <v>10275</v>
      </c>
      <c r="D405" t="s">
        <v>5039</v>
      </c>
      <c r="E405" t="s">
        <v>5040</v>
      </c>
      <c r="F405" t="s">
        <v>15371</v>
      </c>
      <c r="G405" s="59">
        <v>940000</v>
      </c>
      <c r="H405" s="122">
        <v>4.68</v>
      </c>
      <c r="I405" s="97" t="b">
        <f>NOT(ISERROR(_xlfn.XLOOKUP(tblStocks2022[[#This Row],[Ticker]],tblTickers[Ticker],tblTickers[Ticker],NA(),0,1)))</f>
        <v>0</v>
      </c>
      <c r="K405" t="s">
        <v>6753</v>
      </c>
      <c r="L405" s="122">
        <v>29.68</v>
      </c>
      <c r="O405" t="s">
        <v>5004</v>
      </c>
      <c r="P405" s="122">
        <v>1.58</v>
      </c>
    </row>
    <row r="406" spans="1:16" x14ac:dyDescent="0.25">
      <c r="A406" t="s">
        <v>12873</v>
      </c>
      <c r="D406" t="s">
        <v>12124</v>
      </c>
      <c r="E406" t="s">
        <v>12125</v>
      </c>
      <c r="F406" t="s">
        <v>15378</v>
      </c>
      <c r="G406" s="59">
        <v>86950000</v>
      </c>
      <c r="H406" s="122">
        <v>241.59</v>
      </c>
      <c r="I406" s="97" t="b">
        <f>NOT(ISERROR(_xlfn.XLOOKUP(tblStocks2022[[#This Row],[Ticker]],tblTickers[Ticker],tblTickers[Ticker],NA(),0,1)))</f>
        <v>1</v>
      </c>
      <c r="K406" t="s">
        <v>12924</v>
      </c>
      <c r="L406" s="122">
        <v>5.29</v>
      </c>
      <c r="O406" t="s">
        <v>10363</v>
      </c>
      <c r="P406" s="122">
        <v>0.99</v>
      </c>
    </row>
    <row r="407" spans="1:16" x14ac:dyDescent="0.25">
      <c r="A407" t="s">
        <v>12486</v>
      </c>
      <c r="D407" t="s">
        <v>14827</v>
      </c>
      <c r="E407" t="s">
        <v>14828</v>
      </c>
      <c r="F407" t="s">
        <v>15382</v>
      </c>
      <c r="G407" s="59">
        <v>2259000</v>
      </c>
      <c r="H407" s="122">
        <v>1.1000000000000001</v>
      </c>
      <c r="I407" s="97" t="b">
        <f>NOT(ISERROR(_xlfn.XLOOKUP(tblStocks2022[[#This Row],[Ticker]],tblTickers[Ticker],tblTickers[Ticker],NA(),0,1)))</f>
        <v>0</v>
      </c>
      <c r="K407" t="s">
        <v>7815</v>
      </c>
      <c r="L407" s="122">
        <v>10.7</v>
      </c>
      <c r="O407" t="s">
        <v>9665</v>
      </c>
      <c r="P407" s="122">
        <v>1.1299999999999999</v>
      </c>
    </row>
    <row r="408" spans="1:16" x14ac:dyDescent="0.25">
      <c r="A408" t="s">
        <v>10664</v>
      </c>
      <c r="D408" t="s">
        <v>9041</v>
      </c>
      <c r="E408" t="s">
        <v>9042</v>
      </c>
      <c r="F408" t="s">
        <v>15368</v>
      </c>
      <c r="G408" s="59">
        <v>19403000</v>
      </c>
      <c r="H408" s="122">
        <v>9.5299999999999994</v>
      </c>
      <c r="I408" s="97" t="b">
        <f>NOT(ISERROR(_xlfn.XLOOKUP(tblStocks2022[[#This Row],[Ticker]],tblTickers[Ticker],tblTickers[Ticker],NA(),0,1)))</f>
        <v>0</v>
      </c>
      <c r="K408" t="s">
        <v>11233</v>
      </c>
      <c r="L408" s="122">
        <v>2.54</v>
      </c>
      <c r="O408" t="s">
        <v>11849</v>
      </c>
      <c r="P408" s="122">
        <v>4.3</v>
      </c>
    </row>
    <row r="409" spans="1:16" x14ac:dyDescent="0.25">
      <c r="A409" t="s">
        <v>10182</v>
      </c>
      <c r="D409" t="s">
        <v>5002</v>
      </c>
      <c r="E409" t="s">
        <v>5003</v>
      </c>
      <c r="F409" t="s">
        <v>15378</v>
      </c>
      <c r="G409" s="59">
        <v>8164000</v>
      </c>
      <c r="H409" s="122">
        <v>13.43</v>
      </c>
      <c r="I409" s="97" t="b">
        <f>NOT(ISERROR(_xlfn.XLOOKUP(tblStocks2022[[#This Row],[Ticker]],tblTickers[Ticker],tblTickers[Ticker],NA(),0,1)))</f>
        <v>0</v>
      </c>
      <c r="K409" t="s">
        <v>668</v>
      </c>
      <c r="L409" s="122">
        <v>89.72</v>
      </c>
      <c r="O409" t="s">
        <v>12877</v>
      </c>
      <c r="P409" s="122">
        <v>1</v>
      </c>
    </row>
    <row r="410" spans="1:16" x14ac:dyDescent="0.25">
      <c r="A410" t="s">
        <v>3511</v>
      </c>
      <c r="D410" t="s">
        <v>1745</v>
      </c>
      <c r="E410" t="s">
        <v>1746</v>
      </c>
      <c r="F410" t="s">
        <v>15381</v>
      </c>
      <c r="G410" s="59">
        <v>68631000</v>
      </c>
      <c r="H410" s="122">
        <v>1.93</v>
      </c>
      <c r="I410" s="97" t="b">
        <f>NOT(ISERROR(_xlfn.XLOOKUP(tblStocks2022[[#This Row],[Ticker]],tblTickers[Ticker],tblTickers[Ticker],NA(),0,1)))</f>
        <v>0</v>
      </c>
      <c r="K410" t="s">
        <v>2660</v>
      </c>
      <c r="L410" s="122">
        <v>0.18</v>
      </c>
      <c r="O410" t="s">
        <v>5211</v>
      </c>
      <c r="P410" s="122">
        <v>2.2799999999999998</v>
      </c>
    </row>
    <row r="411" spans="1:16" x14ac:dyDescent="0.25">
      <c r="A411" t="s">
        <v>12386</v>
      </c>
      <c r="D411" t="s">
        <v>6832</v>
      </c>
      <c r="E411" t="s">
        <v>6833</v>
      </c>
      <c r="F411" t="s">
        <v>15382</v>
      </c>
      <c r="G411" s="59">
        <v>42500000</v>
      </c>
      <c r="H411" s="122">
        <v>10.02</v>
      </c>
      <c r="I411" s="97" t="b">
        <f>NOT(ISERROR(_xlfn.XLOOKUP(tblStocks2022[[#This Row],[Ticker]],tblTickers[Ticker],tblTickers[Ticker],NA(),0,1)))</f>
        <v>0</v>
      </c>
      <c r="K411" t="s">
        <v>12300</v>
      </c>
      <c r="L411" s="122">
        <v>1.25</v>
      </c>
      <c r="O411" t="s">
        <v>12380</v>
      </c>
      <c r="P411" s="122">
        <v>0.28000000000000003</v>
      </c>
    </row>
    <row r="412" spans="1:16" x14ac:dyDescent="0.25">
      <c r="A412" t="s">
        <v>2039</v>
      </c>
      <c r="D412" t="s">
        <v>15024</v>
      </c>
      <c r="E412" t="s">
        <v>283</v>
      </c>
      <c r="F412" t="s">
        <v>15368</v>
      </c>
      <c r="G412" s="59">
        <v>28700000</v>
      </c>
      <c r="H412" s="122">
        <v>59.75</v>
      </c>
      <c r="I412" s="97" t="b">
        <f>NOT(ISERROR(_xlfn.XLOOKUP(tblStocks2022[[#This Row],[Ticker]],tblTickers[Ticker],tblTickers[Ticker],NA(),0,1)))</f>
        <v>0</v>
      </c>
      <c r="K412" t="s">
        <v>8708</v>
      </c>
      <c r="L412" s="122">
        <v>11.17</v>
      </c>
      <c r="O412" t="s">
        <v>7949</v>
      </c>
      <c r="P412" s="122">
        <v>0.65</v>
      </c>
    </row>
    <row r="413" spans="1:16" x14ac:dyDescent="0.25">
      <c r="A413" t="s">
        <v>9962</v>
      </c>
      <c r="D413" t="s">
        <v>14497</v>
      </c>
      <c r="E413" t="s">
        <v>14498</v>
      </c>
      <c r="F413" t="s">
        <v>15382</v>
      </c>
      <c r="G413" s="59">
        <v>105431000</v>
      </c>
      <c r="H413" s="122">
        <v>7.8</v>
      </c>
      <c r="I413" s="97" t="b">
        <f>NOT(ISERROR(_xlfn.XLOOKUP(tblStocks2022[[#This Row],[Ticker]],tblTickers[Ticker],tblTickers[Ticker],NA(),0,1)))</f>
        <v>0</v>
      </c>
      <c r="K413" t="s">
        <v>13600</v>
      </c>
      <c r="L413" s="122">
        <v>2.62</v>
      </c>
      <c r="O413" t="s">
        <v>5968</v>
      </c>
      <c r="P413" s="122">
        <v>0.23</v>
      </c>
    </row>
    <row r="414" spans="1:16" x14ac:dyDescent="0.25">
      <c r="A414" t="s">
        <v>12512</v>
      </c>
      <c r="D414" t="s">
        <v>8892</v>
      </c>
      <c r="E414" t="s">
        <v>8893</v>
      </c>
      <c r="F414" t="s">
        <v>15382</v>
      </c>
      <c r="G414" s="59">
        <v>10842000</v>
      </c>
      <c r="H414" s="122">
        <v>10.130000000000001</v>
      </c>
      <c r="I414" s="97" t="b">
        <f>NOT(ISERROR(_xlfn.XLOOKUP(tblStocks2022[[#This Row],[Ticker]],tblTickers[Ticker],tblTickers[Ticker],NA(),0,1)))</f>
        <v>0</v>
      </c>
      <c r="K414" t="s">
        <v>2878</v>
      </c>
      <c r="L414" s="122">
        <v>2.85</v>
      </c>
      <c r="O414" t="s">
        <v>8836</v>
      </c>
      <c r="P414" s="122">
        <v>0.19</v>
      </c>
    </row>
    <row r="415" spans="1:16" x14ac:dyDescent="0.25">
      <c r="A415" t="s">
        <v>11085</v>
      </c>
      <c r="D415" t="s">
        <v>15026</v>
      </c>
      <c r="E415" t="s">
        <v>283</v>
      </c>
      <c r="F415" t="s">
        <v>15368</v>
      </c>
      <c r="G415" s="59">
        <v>41050000</v>
      </c>
      <c r="H415" s="122">
        <v>38.01</v>
      </c>
      <c r="I415" s="97" t="b">
        <f>NOT(ISERROR(_xlfn.XLOOKUP(tblStocks2022[[#This Row],[Ticker]],tblTickers[Ticker],tblTickers[Ticker],NA(),0,1)))</f>
        <v>0</v>
      </c>
      <c r="K415" t="s">
        <v>2257</v>
      </c>
      <c r="L415" s="122">
        <v>0.76</v>
      </c>
      <c r="O415" t="s">
        <v>5530</v>
      </c>
      <c r="P415" s="122">
        <v>1.1200000000000001</v>
      </c>
    </row>
    <row r="416" spans="1:16" x14ac:dyDescent="0.25">
      <c r="A416" t="s">
        <v>10948</v>
      </c>
      <c r="D416" t="s">
        <v>7206</v>
      </c>
      <c r="E416" t="s">
        <v>7207</v>
      </c>
      <c r="F416" t="s">
        <v>15372</v>
      </c>
      <c r="G416" s="59">
        <v>24925000</v>
      </c>
      <c r="H416" s="122">
        <v>4.7300000000000004</v>
      </c>
      <c r="I416" s="97" t="b">
        <f>NOT(ISERROR(_xlfn.XLOOKUP(tblStocks2022[[#This Row],[Ticker]],tblTickers[Ticker],tblTickers[Ticker],NA(),0,1)))</f>
        <v>0</v>
      </c>
      <c r="K416" t="s">
        <v>2834</v>
      </c>
      <c r="L416" s="122">
        <v>6.32</v>
      </c>
      <c r="O416" t="s">
        <v>7265</v>
      </c>
      <c r="P416" s="122">
        <v>0.28000000000000003</v>
      </c>
    </row>
    <row r="417" spans="1:16" x14ac:dyDescent="0.25">
      <c r="A417" t="s">
        <v>5815</v>
      </c>
      <c r="D417" t="s">
        <v>10555</v>
      </c>
      <c r="E417" t="s">
        <v>10556</v>
      </c>
      <c r="F417" t="s">
        <v>15382</v>
      </c>
      <c r="G417" s="59">
        <v>206853000</v>
      </c>
      <c r="H417" s="122">
        <v>300.14</v>
      </c>
      <c r="I417" s="97" t="b">
        <f>NOT(ISERROR(_xlfn.XLOOKUP(tblStocks2022[[#This Row],[Ticker]],tblTickers[Ticker],tblTickers[Ticker],NA(),0,1)))</f>
        <v>1</v>
      </c>
      <c r="K417" t="s">
        <v>3959</v>
      </c>
      <c r="L417" s="122">
        <v>2.02</v>
      </c>
      <c r="O417" t="s">
        <v>13364</v>
      </c>
      <c r="P417" s="122">
        <v>3.1</v>
      </c>
    </row>
    <row r="418" spans="1:16" x14ac:dyDescent="0.25">
      <c r="A418" t="s">
        <v>10658</v>
      </c>
      <c r="D418" t="s">
        <v>15025</v>
      </c>
      <c r="E418" t="s">
        <v>283</v>
      </c>
      <c r="F418" t="s">
        <v>15368</v>
      </c>
      <c r="G418" s="59">
        <v>55950000</v>
      </c>
      <c r="H418" s="122">
        <v>47.16</v>
      </c>
      <c r="I418" s="97" t="b">
        <f>NOT(ISERROR(_xlfn.XLOOKUP(tblStocks2022[[#This Row],[Ticker]],tblTickers[Ticker],tblTickers[Ticker],NA(),0,1)))</f>
        <v>0</v>
      </c>
      <c r="K418" t="s">
        <v>9660</v>
      </c>
      <c r="L418" s="122">
        <v>10.68</v>
      </c>
      <c r="O418" t="s">
        <v>13215</v>
      </c>
      <c r="P418" s="122">
        <v>0.39</v>
      </c>
    </row>
    <row r="419" spans="1:16" x14ac:dyDescent="0.25">
      <c r="A419" t="s">
        <v>11887</v>
      </c>
      <c r="D419" t="s">
        <v>11397</v>
      </c>
      <c r="E419" t="s">
        <v>11398</v>
      </c>
      <c r="F419" t="s">
        <v>15372</v>
      </c>
      <c r="G419" s="59">
        <v>40329000</v>
      </c>
      <c r="H419" s="122">
        <v>12.12</v>
      </c>
      <c r="I419" s="97" t="b">
        <f>NOT(ISERROR(_xlfn.XLOOKUP(tblStocks2022[[#This Row],[Ticker]],tblTickers[Ticker],tblTickers[Ticker],NA(),0,1)))</f>
        <v>0</v>
      </c>
      <c r="K419" t="s">
        <v>6836</v>
      </c>
      <c r="L419" s="122">
        <v>16.36</v>
      </c>
      <c r="O419" t="s">
        <v>7674</v>
      </c>
      <c r="P419" s="122">
        <v>4.08</v>
      </c>
    </row>
    <row r="420" spans="1:16" x14ac:dyDescent="0.25">
      <c r="A420" t="s">
        <v>10672</v>
      </c>
      <c r="D420" t="s">
        <v>10648</v>
      </c>
      <c r="E420" t="s">
        <v>10649</v>
      </c>
      <c r="F420" t="s">
        <v>15366</v>
      </c>
      <c r="G420" s="59">
        <v>126870000</v>
      </c>
      <c r="H420" s="122">
        <v>57.24</v>
      </c>
      <c r="I420" s="97" t="b">
        <f>NOT(ISERROR(_xlfn.XLOOKUP(tblStocks2022[[#This Row],[Ticker]],tblTickers[Ticker],tblTickers[Ticker],NA(),0,1)))</f>
        <v>1</v>
      </c>
      <c r="K420" t="s">
        <v>1296</v>
      </c>
      <c r="L420" s="122">
        <v>22.68</v>
      </c>
      <c r="O420" t="s">
        <v>13982</v>
      </c>
      <c r="P420" s="122">
        <v>0.76</v>
      </c>
    </row>
    <row r="421" spans="1:16" x14ac:dyDescent="0.25">
      <c r="A421" t="s">
        <v>9746</v>
      </c>
      <c r="D421" t="s">
        <v>15295</v>
      </c>
      <c r="E421" t="s">
        <v>15296</v>
      </c>
      <c r="F421" t="s">
        <v>15368</v>
      </c>
      <c r="G421" s="59">
        <v>27565000</v>
      </c>
      <c r="H421" s="122">
        <v>28.57</v>
      </c>
      <c r="I421" s="97" t="b">
        <f>NOT(ISERROR(_xlfn.XLOOKUP(tblStocks2022[[#This Row],[Ticker]],tblTickers[Ticker],tblTickers[Ticker],NA(),0,1)))</f>
        <v>0</v>
      </c>
      <c r="K421" t="s">
        <v>1568</v>
      </c>
      <c r="L421" s="122">
        <v>0.12</v>
      </c>
      <c r="O421" t="s">
        <v>2886</v>
      </c>
      <c r="P421" s="122">
        <v>2.8</v>
      </c>
    </row>
    <row r="422" spans="1:16" x14ac:dyDescent="0.25">
      <c r="A422" t="s">
        <v>10106</v>
      </c>
      <c r="D422" t="s">
        <v>9356</v>
      </c>
      <c r="E422" t="s">
        <v>3610</v>
      </c>
      <c r="F422" t="s">
        <v>15378</v>
      </c>
      <c r="G422" s="59">
        <v>830000</v>
      </c>
      <c r="H422" s="122">
        <v>21.86</v>
      </c>
      <c r="I422" s="97" t="b">
        <f>NOT(ISERROR(_xlfn.XLOOKUP(tblStocks2022[[#This Row],[Ticker]],tblTickers[Ticker],tblTickers[Ticker],NA(),0,1)))</f>
        <v>0</v>
      </c>
      <c r="K422" t="s">
        <v>14569</v>
      </c>
      <c r="L422" s="122">
        <v>2.83</v>
      </c>
      <c r="O422" t="s">
        <v>11111</v>
      </c>
      <c r="P422" s="122">
        <v>2.17</v>
      </c>
    </row>
    <row r="423" spans="1:16" x14ac:dyDescent="0.25">
      <c r="A423" t="s">
        <v>9892</v>
      </c>
      <c r="D423" t="s">
        <v>5430</v>
      </c>
      <c r="E423" t="s">
        <v>5431</v>
      </c>
      <c r="F423" t="s">
        <v>1114</v>
      </c>
      <c r="G423" s="59">
        <v>13330000</v>
      </c>
      <c r="H423" s="122">
        <v>10.02</v>
      </c>
      <c r="I423" s="97" t="b">
        <f>NOT(ISERROR(_xlfn.XLOOKUP(tblStocks2022[[#This Row],[Ticker]],tblTickers[Ticker],tblTickers[Ticker],NA(),0,1)))</f>
        <v>0</v>
      </c>
      <c r="K423" t="s">
        <v>5186</v>
      </c>
      <c r="L423" s="122">
        <v>26.75</v>
      </c>
      <c r="O423" t="s">
        <v>3627</v>
      </c>
      <c r="P423" s="122">
        <v>0.01</v>
      </c>
    </row>
    <row r="424" spans="1:16" x14ac:dyDescent="0.25">
      <c r="A424" t="s">
        <v>10100</v>
      </c>
      <c r="D424" t="s">
        <v>4073</v>
      </c>
      <c r="E424" t="s">
        <v>4074</v>
      </c>
      <c r="F424" t="s">
        <v>15378</v>
      </c>
      <c r="G424" s="59">
        <v>19404000</v>
      </c>
      <c r="H424" s="122">
        <v>2.5099999999999998</v>
      </c>
      <c r="I424" s="97" t="b">
        <f>NOT(ISERROR(_xlfn.XLOOKUP(tblStocks2022[[#This Row],[Ticker]],tblTickers[Ticker],tblTickers[Ticker],NA(),0,1)))</f>
        <v>0</v>
      </c>
      <c r="K424" t="s">
        <v>8102</v>
      </c>
      <c r="L424" s="122">
        <v>2.1800000000000002</v>
      </c>
      <c r="O424" t="s">
        <v>705</v>
      </c>
      <c r="P424" s="122">
        <v>0.32</v>
      </c>
    </row>
    <row r="425" spans="1:16" x14ac:dyDescent="0.25">
      <c r="A425" t="s">
        <v>6988</v>
      </c>
      <c r="D425" t="s">
        <v>10116</v>
      </c>
      <c r="E425" t="s">
        <v>10117</v>
      </c>
      <c r="F425" t="s">
        <v>14201</v>
      </c>
      <c r="G425" s="59">
        <v>311559000</v>
      </c>
      <c r="H425" s="122">
        <v>46.68</v>
      </c>
      <c r="I425" s="97" t="b">
        <f>NOT(ISERROR(_xlfn.XLOOKUP(tblStocks2022[[#This Row],[Ticker]],tblTickers[Ticker],tblTickers[Ticker],NA(),0,1)))</f>
        <v>1</v>
      </c>
      <c r="K425" t="s">
        <v>7817</v>
      </c>
      <c r="L425" s="122">
        <v>3.74</v>
      </c>
      <c r="O425" t="s">
        <v>2711</v>
      </c>
      <c r="P425" s="122">
        <v>0.06</v>
      </c>
    </row>
    <row r="426" spans="1:16" x14ac:dyDescent="0.25">
      <c r="A426" t="s">
        <v>10580</v>
      </c>
      <c r="D426" t="s">
        <v>7813</v>
      </c>
      <c r="E426" t="s">
        <v>7814</v>
      </c>
      <c r="F426" t="s">
        <v>15382</v>
      </c>
      <c r="G426" s="59">
        <v>20000000</v>
      </c>
      <c r="H426" s="122">
        <v>10.27</v>
      </c>
      <c r="I426" s="97" t="b">
        <f>NOT(ISERROR(_xlfn.XLOOKUP(tblStocks2022[[#This Row],[Ticker]],tblTickers[Ticker],tblTickers[Ticker],NA(),0,1)))</f>
        <v>0</v>
      </c>
      <c r="K426" t="s">
        <v>13923</v>
      </c>
      <c r="L426" s="122">
        <v>3.28</v>
      </c>
      <c r="O426" t="s">
        <v>4077</v>
      </c>
      <c r="P426" s="122">
        <v>0.44</v>
      </c>
    </row>
    <row r="427" spans="1:16" x14ac:dyDescent="0.25">
      <c r="A427" t="s">
        <v>10126</v>
      </c>
      <c r="D427" t="s">
        <v>1055</v>
      </c>
      <c r="E427" t="s">
        <v>1056</v>
      </c>
      <c r="F427" t="s">
        <v>15366</v>
      </c>
      <c r="G427" s="59">
        <v>67911000</v>
      </c>
      <c r="H427" s="122">
        <v>29.7</v>
      </c>
      <c r="I427" s="97" t="b">
        <f>NOT(ISERROR(_xlfn.XLOOKUP(tblStocks2022[[#This Row],[Ticker]],tblTickers[Ticker],tblTickers[Ticker],NA(),0,1)))</f>
        <v>0</v>
      </c>
      <c r="K427" t="s">
        <v>11243</v>
      </c>
      <c r="L427" s="122">
        <v>120.21</v>
      </c>
      <c r="O427" t="s">
        <v>9984</v>
      </c>
      <c r="P427" s="122">
        <v>1.67</v>
      </c>
    </row>
    <row r="428" spans="1:16" x14ac:dyDescent="0.25">
      <c r="A428" t="s">
        <v>13415</v>
      </c>
      <c r="D428" t="s">
        <v>9023</v>
      </c>
      <c r="E428" t="s">
        <v>9024</v>
      </c>
      <c r="F428" t="s">
        <v>15382</v>
      </c>
      <c r="G428" s="59">
        <v>17250000</v>
      </c>
      <c r="H428" s="122">
        <v>10.35</v>
      </c>
      <c r="I428" s="97" t="b">
        <f>NOT(ISERROR(_xlfn.XLOOKUP(tblStocks2022[[#This Row],[Ticker]],tblTickers[Ticker],tblTickers[Ticker],NA(),0,1)))</f>
        <v>0</v>
      </c>
      <c r="K428" t="s">
        <v>2802</v>
      </c>
      <c r="L428" s="122">
        <v>165.94</v>
      </c>
      <c r="O428" t="s">
        <v>9496</v>
      </c>
      <c r="P428" s="122">
        <v>0.27</v>
      </c>
    </row>
    <row r="429" spans="1:16" x14ac:dyDescent="0.25">
      <c r="A429" t="s">
        <v>9854</v>
      </c>
      <c r="D429" t="s">
        <v>8706</v>
      </c>
      <c r="E429" t="s">
        <v>8707</v>
      </c>
      <c r="F429" t="s">
        <v>15368</v>
      </c>
      <c r="G429" s="59">
        <v>16697000</v>
      </c>
      <c r="H429" s="122">
        <v>2.37</v>
      </c>
      <c r="I429" s="97" t="b">
        <f>NOT(ISERROR(_xlfn.XLOOKUP(tblStocks2022[[#This Row],[Ticker]],tblTickers[Ticker],tblTickers[Ticker],NA(),0,1)))</f>
        <v>0</v>
      </c>
      <c r="K429" t="s">
        <v>3616</v>
      </c>
      <c r="L429" s="122">
        <v>99.95</v>
      </c>
      <c r="O429" t="s">
        <v>2847</v>
      </c>
      <c r="P429" s="122">
        <v>2.27</v>
      </c>
    </row>
    <row r="430" spans="1:16" x14ac:dyDescent="0.25">
      <c r="A430" t="s">
        <v>224</v>
      </c>
      <c r="D430" t="s">
        <v>9956</v>
      </c>
      <c r="E430" t="s">
        <v>9957</v>
      </c>
      <c r="F430" t="s">
        <v>15378</v>
      </c>
      <c r="G430" s="59">
        <v>221866000</v>
      </c>
      <c r="H430" s="122">
        <v>308.26</v>
      </c>
      <c r="I430" s="97" t="b">
        <f>NOT(ISERROR(_xlfn.XLOOKUP(tblStocks2022[[#This Row],[Ticker]],tblTickers[Ticker],tblTickers[Ticker],NA(),0,1)))</f>
        <v>1</v>
      </c>
      <c r="K430" t="s">
        <v>525</v>
      </c>
      <c r="L430" s="122">
        <v>12.69</v>
      </c>
      <c r="O430" t="s">
        <v>3152</v>
      </c>
      <c r="P430" s="122">
        <v>1.2</v>
      </c>
    </row>
    <row r="431" spans="1:16" x14ac:dyDescent="0.25">
      <c r="A431" t="s">
        <v>182</v>
      </c>
      <c r="D431" t="s">
        <v>1932</v>
      </c>
      <c r="E431" t="s">
        <v>1933</v>
      </c>
      <c r="F431" t="s">
        <v>15371</v>
      </c>
      <c r="G431" s="59">
        <v>12909000</v>
      </c>
      <c r="H431" s="122">
        <v>1.66</v>
      </c>
      <c r="I431" s="97" t="b">
        <f>NOT(ISERROR(_xlfn.XLOOKUP(tblStocks2022[[#This Row],[Ticker]],tblTickers[Ticker],tblTickers[Ticker],NA(),0,1)))</f>
        <v>0</v>
      </c>
      <c r="K431" t="s">
        <v>1129</v>
      </c>
      <c r="L431" s="122">
        <v>31.53</v>
      </c>
      <c r="O431" t="s">
        <v>10922</v>
      </c>
      <c r="P431" s="122">
        <v>0.3</v>
      </c>
    </row>
    <row r="432" spans="1:16" x14ac:dyDescent="0.25">
      <c r="A432" t="s">
        <v>654</v>
      </c>
      <c r="D432" t="s">
        <v>14829</v>
      </c>
      <c r="E432" t="s">
        <v>14830</v>
      </c>
      <c r="F432" t="s">
        <v>15383</v>
      </c>
      <c r="G432" s="59">
        <v>18893000</v>
      </c>
      <c r="H432" s="122">
        <v>12.29</v>
      </c>
      <c r="I432" s="97" t="b">
        <f>NOT(ISERROR(_xlfn.XLOOKUP(tblStocks2022[[#This Row],[Ticker]],tblTickers[Ticker],tblTickers[Ticker],NA(),0,1)))</f>
        <v>0</v>
      </c>
      <c r="K432" t="s">
        <v>945</v>
      </c>
      <c r="L432" s="122">
        <v>13.75</v>
      </c>
      <c r="O432" t="s">
        <v>14588</v>
      </c>
      <c r="P432" s="122">
        <v>3.05</v>
      </c>
    </row>
    <row r="433" spans="1:16" x14ac:dyDescent="0.25">
      <c r="A433" t="s">
        <v>12402</v>
      </c>
      <c r="D433" t="s">
        <v>937</v>
      </c>
      <c r="E433" t="s">
        <v>938</v>
      </c>
      <c r="F433" t="s">
        <v>14201</v>
      </c>
      <c r="G433" s="59">
        <v>41984000</v>
      </c>
      <c r="H433" s="122">
        <v>9.9700000000000006</v>
      </c>
      <c r="I433" s="97" t="b">
        <f>NOT(ISERROR(_xlfn.XLOOKUP(tblStocks2022[[#This Row],[Ticker]],tblTickers[Ticker],tblTickers[Ticker],NA(),0,1)))</f>
        <v>0</v>
      </c>
      <c r="K433" t="s">
        <v>1685</v>
      </c>
      <c r="L433" s="122">
        <v>6.2</v>
      </c>
      <c r="O433" t="s">
        <v>4945</v>
      </c>
      <c r="P433" s="122">
        <v>0.25</v>
      </c>
    </row>
    <row r="434" spans="1:16" x14ac:dyDescent="0.25">
      <c r="A434" t="s">
        <v>11091</v>
      </c>
      <c r="D434" t="s">
        <v>5147</v>
      </c>
      <c r="E434" t="s">
        <v>5148</v>
      </c>
      <c r="F434" t="s">
        <v>15377</v>
      </c>
      <c r="G434" s="59">
        <v>233907000</v>
      </c>
      <c r="H434" s="122">
        <v>18.809999999999999</v>
      </c>
      <c r="I434" s="97" t="b">
        <f>NOT(ISERROR(_xlfn.XLOOKUP(tblStocks2022[[#This Row],[Ticker]],tblTickers[Ticker],tblTickers[Ticker],NA(),0,1)))</f>
        <v>0</v>
      </c>
      <c r="K434" t="s">
        <v>12314</v>
      </c>
      <c r="L434" s="122">
        <v>126.77</v>
      </c>
      <c r="O434" t="s">
        <v>4826</v>
      </c>
      <c r="P434" s="122">
        <v>0.93</v>
      </c>
    </row>
    <row r="435" spans="1:16" x14ac:dyDescent="0.25">
      <c r="A435" t="s">
        <v>12206</v>
      </c>
      <c r="D435" t="s">
        <v>6780</v>
      </c>
      <c r="E435" t="s">
        <v>6781</v>
      </c>
      <c r="F435" t="s">
        <v>15382</v>
      </c>
      <c r="G435" s="59">
        <v>69000000</v>
      </c>
      <c r="H435" s="122">
        <v>10.02</v>
      </c>
      <c r="I435" s="97" t="b">
        <f>NOT(ISERROR(_xlfn.XLOOKUP(tblStocks2022[[#This Row],[Ticker]],tblTickers[Ticker],tblTickers[Ticker],NA(),0,1)))</f>
        <v>0</v>
      </c>
      <c r="K435" t="s">
        <v>8894</v>
      </c>
      <c r="L435" s="122">
        <v>0.31</v>
      </c>
      <c r="O435" t="s">
        <v>7396</v>
      </c>
      <c r="P435" s="122">
        <v>0.66</v>
      </c>
    </row>
    <row r="436" spans="1:16" x14ac:dyDescent="0.25">
      <c r="A436" t="s">
        <v>1045</v>
      </c>
      <c r="D436" t="s">
        <v>6303</v>
      </c>
      <c r="E436" t="s">
        <v>6304</v>
      </c>
      <c r="F436" t="s">
        <v>15368</v>
      </c>
      <c r="G436" s="59">
        <v>22646000</v>
      </c>
      <c r="H436" s="122">
        <v>0.68</v>
      </c>
      <c r="I436" s="97" t="b">
        <f>NOT(ISERROR(_xlfn.XLOOKUP(tblStocks2022[[#This Row],[Ticker]],tblTickers[Ticker],tblTickers[Ticker],NA(),0,1)))</f>
        <v>0</v>
      </c>
      <c r="K436" t="s">
        <v>4344</v>
      </c>
      <c r="L436" s="122">
        <v>1.49</v>
      </c>
      <c r="O436" t="s">
        <v>15073</v>
      </c>
      <c r="P436" s="122">
        <v>0.88</v>
      </c>
    </row>
    <row r="437" spans="1:16" x14ac:dyDescent="0.25">
      <c r="D437" t="s">
        <v>12316</v>
      </c>
      <c r="E437" t="s">
        <v>12317</v>
      </c>
      <c r="F437" t="s">
        <v>15381</v>
      </c>
      <c r="G437" s="59">
        <v>595095000</v>
      </c>
      <c r="H437" s="122">
        <v>76.14</v>
      </c>
      <c r="I437" s="97" t="b">
        <f>NOT(ISERROR(_xlfn.XLOOKUP(tblStocks2022[[#This Row],[Ticker]],tblTickers[Ticker],tblTickers[Ticker],NA(),0,1)))</f>
        <v>1</v>
      </c>
      <c r="K437" t="s">
        <v>609</v>
      </c>
      <c r="L437" s="122">
        <v>2.38</v>
      </c>
      <c r="O437" t="s">
        <v>12528</v>
      </c>
      <c r="P437" s="122">
        <v>0.54</v>
      </c>
    </row>
    <row r="438" spans="1:16" x14ac:dyDescent="0.25">
      <c r="D438" t="s">
        <v>5276</v>
      </c>
      <c r="E438" t="s">
        <v>5277</v>
      </c>
      <c r="F438" t="s">
        <v>15382</v>
      </c>
      <c r="G438" s="59">
        <v>71634000</v>
      </c>
      <c r="H438" s="122">
        <v>3.91</v>
      </c>
      <c r="I438" s="97" t="b">
        <f>NOT(ISERROR(_xlfn.XLOOKUP(tblStocks2022[[#This Row],[Ticker]],tblTickers[Ticker],tblTickers[Ticker],NA(),0,1)))</f>
        <v>0</v>
      </c>
      <c r="K438" t="s">
        <v>1617</v>
      </c>
      <c r="L438" s="122">
        <v>118.92</v>
      </c>
      <c r="O438" t="s">
        <v>13060</v>
      </c>
      <c r="P438" s="122">
        <v>0.2</v>
      </c>
    </row>
    <row r="439" spans="1:16" x14ac:dyDescent="0.25">
      <c r="D439" t="s">
        <v>13653</v>
      </c>
      <c r="E439" t="s">
        <v>13654</v>
      </c>
      <c r="F439" t="s">
        <v>14201</v>
      </c>
      <c r="G439" s="59">
        <v>93946000</v>
      </c>
      <c r="H439" s="122">
        <v>1.84</v>
      </c>
      <c r="I439" s="97" t="b">
        <f>NOT(ISERROR(_xlfn.XLOOKUP(tblStocks2022[[#This Row],[Ticker]],tblTickers[Ticker],tblTickers[Ticker],NA(),0,1)))</f>
        <v>0</v>
      </c>
      <c r="K439" t="s">
        <v>487</v>
      </c>
      <c r="L439" s="122">
        <v>51.34</v>
      </c>
      <c r="O439" t="s">
        <v>9328</v>
      </c>
      <c r="P439" s="122">
        <v>0.11</v>
      </c>
    </row>
    <row r="440" spans="1:16" x14ac:dyDescent="0.25">
      <c r="D440" t="s">
        <v>3360</v>
      </c>
      <c r="E440" t="s">
        <v>3361</v>
      </c>
      <c r="F440" t="s">
        <v>14252</v>
      </c>
      <c r="G440" s="59">
        <v>110772000</v>
      </c>
      <c r="H440" s="122">
        <v>51.71</v>
      </c>
      <c r="I440" s="97" t="b">
        <f>NOT(ISERROR(_xlfn.XLOOKUP(tblStocks2022[[#This Row],[Ticker]],tblTickers[Ticker],tblTickers[Ticker],NA(),0,1)))</f>
        <v>0</v>
      </c>
      <c r="K440" t="s">
        <v>3023</v>
      </c>
      <c r="L440" s="122">
        <v>380.43</v>
      </c>
      <c r="O440" t="s">
        <v>4886</v>
      </c>
      <c r="P440" s="122">
        <v>0.14000000000000001</v>
      </c>
    </row>
    <row r="441" spans="1:16" x14ac:dyDescent="0.25">
      <c r="D441" t="s">
        <v>4516</v>
      </c>
      <c r="E441" t="s">
        <v>4517</v>
      </c>
      <c r="F441" t="s">
        <v>15371</v>
      </c>
      <c r="G441" s="59">
        <v>48063000</v>
      </c>
      <c r="H441" s="122">
        <v>0.76</v>
      </c>
      <c r="I441" s="97" t="b">
        <f>NOT(ISERROR(_xlfn.XLOOKUP(tblStocks2022[[#This Row],[Ticker]],tblTickers[Ticker],tblTickers[Ticker],NA(),0,1)))</f>
        <v>0</v>
      </c>
      <c r="K441" t="s">
        <v>8228</v>
      </c>
      <c r="L441" s="122">
        <v>11.85</v>
      </c>
      <c r="O441" t="s">
        <v>10156</v>
      </c>
      <c r="P441" s="122">
        <v>0.04</v>
      </c>
    </row>
    <row r="442" spans="1:16" x14ac:dyDescent="0.25">
      <c r="D442" t="s">
        <v>4272</v>
      </c>
      <c r="E442" t="s">
        <v>4273</v>
      </c>
      <c r="F442" t="s">
        <v>15382</v>
      </c>
      <c r="G442" s="59">
        <v>13202000</v>
      </c>
      <c r="H442" s="122">
        <v>5.5</v>
      </c>
      <c r="I442" s="97" t="b">
        <f>NOT(ISERROR(_xlfn.XLOOKUP(tblStocks2022[[#This Row],[Ticker]],tblTickers[Ticker],tblTickers[Ticker],NA(),0,1)))</f>
        <v>0</v>
      </c>
      <c r="K442" t="s">
        <v>15125</v>
      </c>
      <c r="L442" s="122">
        <v>11.74</v>
      </c>
      <c r="O442" t="s">
        <v>9647</v>
      </c>
      <c r="P442" s="122">
        <v>0.22</v>
      </c>
    </row>
    <row r="443" spans="1:16" x14ac:dyDescent="0.25">
      <c r="D443" t="s">
        <v>8100</v>
      </c>
      <c r="E443" t="s">
        <v>8101</v>
      </c>
      <c r="F443" t="s">
        <v>15382</v>
      </c>
      <c r="G443" s="59">
        <v>15000000</v>
      </c>
      <c r="H443" s="122">
        <v>9.9</v>
      </c>
      <c r="I443" s="97" t="b">
        <f>NOT(ISERROR(_xlfn.XLOOKUP(tblStocks2022[[#This Row],[Ticker]],tblTickers[Ticker],tblTickers[Ticker],NA(),0,1)))</f>
        <v>0</v>
      </c>
      <c r="K443" t="s">
        <v>8004</v>
      </c>
      <c r="L443" s="122">
        <v>8.39</v>
      </c>
      <c r="O443" t="s">
        <v>10594</v>
      </c>
      <c r="P443" s="122">
        <v>0.48</v>
      </c>
    </row>
    <row r="444" spans="1:16" x14ac:dyDescent="0.25">
      <c r="D444" t="s">
        <v>8451</v>
      </c>
      <c r="E444" t="s">
        <v>8452</v>
      </c>
      <c r="F444" t="s">
        <v>15382</v>
      </c>
      <c r="G444" s="59">
        <v>17250000</v>
      </c>
      <c r="H444" s="122">
        <v>10.26</v>
      </c>
      <c r="I444" s="97" t="b">
        <f>NOT(ISERROR(_xlfn.XLOOKUP(tblStocks2022[[#This Row],[Ticker]],tblTickers[Ticker],tblTickers[Ticker],NA(),0,1)))</f>
        <v>0</v>
      </c>
      <c r="K444" t="s">
        <v>8549</v>
      </c>
      <c r="L444" s="122">
        <v>10.91</v>
      </c>
      <c r="O444" t="s">
        <v>3503</v>
      </c>
      <c r="P444" s="122">
        <v>0.8</v>
      </c>
    </row>
    <row r="445" spans="1:16" x14ac:dyDescent="0.25">
      <c r="D445" t="s">
        <v>479</v>
      </c>
      <c r="E445" t="s">
        <v>480</v>
      </c>
      <c r="F445" t="s">
        <v>15371</v>
      </c>
      <c r="G445" s="59">
        <v>572284000</v>
      </c>
      <c r="H445" s="122">
        <v>63.79</v>
      </c>
      <c r="I445" s="97" t="b">
        <f>NOT(ISERROR(_xlfn.XLOOKUP(tblStocks2022[[#This Row],[Ticker]],tblTickers[Ticker],tblTickers[Ticker],NA(),0,1)))</f>
        <v>0</v>
      </c>
      <c r="K445" t="s">
        <v>4334</v>
      </c>
      <c r="L445" s="122">
        <v>27.58</v>
      </c>
      <c r="O445" t="s">
        <v>10423</v>
      </c>
      <c r="P445" s="122">
        <v>1</v>
      </c>
    </row>
    <row r="446" spans="1:16" x14ac:dyDescent="0.25">
      <c r="D446" t="s">
        <v>1529</v>
      </c>
      <c r="E446" t="s">
        <v>1530</v>
      </c>
      <c r="F446" t="s">
        <v>15377</v>
      </c>
      <c r="G446" s="59">
        <v>22214000</v>
      </c>
      <c r="H446" s="122">
        <v>44.46</v>
      </c>
      <c r="I446" s="97" t="b">
        <f>NOT(ISERROR(_xlfn.XLOOKUP(tblStocks2022[[#This Row],[Ticker]],tblTickers[Ticker],tblTickers[Ticker],NA(),0,1)))</f>
        <v>0</v>
      </c>
      <c r="K446" t="s">
        <v>1854</v>
      </c>
      <c r="L446" s="122">
        <v>32.81</v>
      </c>
      <c r="O446" t="s">
        <v>11209</v>
      </c>
      <c r="P446" s="122">
        <v>1.24</v>
      </c>
    </row>
    <row r="447" spans="1:16" x14ac:dyDescent="0.25">
      <c r="D447" t="s">
        <v>6695</v>
      </c>
      <c r="E447" t="s">
        <v>6696</v>
      </c>
      <c r="F447" t="s">
        <v>15368</v>
      </c>
      <c r="G447" s="59">
        <v>302711000</v>
      </c>
      <c r="H447" s="122">
        <v>10.53</v>
      </c>
      <c r="I447" s="97" t="b">
        <f>NOT(ISERROR(_xlfn.XLOOKUP(tblStocks2022[[#This Row],[Ticker]],tblTickers[Ticker],tblTickers[Ticker],NA(),0,1)))</f>
        <v>0</v>
      </c>
      <c r="K447" t="s">
        <v>1853</v>
      </c>
      <c r="L447" s="122">
        <v>52.37</v>
      </c>
      <c r="O447" t="s">
        <v>1298</v>
      </c>
      <c r="P447" s="122">
        <v>1.04</v>
      </c>
    </row>
    <row r="448" spans="1:16" x14ac:dyDescent="0.25">
      <c r="D448" t="s">
        <v>2200</v>
      </c>
      <c r="E448" t="s">
        <v>2201</v>
      </c>
      <c r="F448" t="s">
        <v>15368</v>
      </c>
      <c r="G448" s="59">
        <v>20569000</v>
      </c>
      <c r="H448" s="122">
        <v>105.38</v>
      </c>
      <c r="I448" s="97" t="b">
        <f>NOT(ISERROR(_xlfn.XLOOKUP(tblStocks2022[[#This Row],[Ticker]],tblTickers[Ticker],tblTickers[Ticker],NA(),0,1)))</f>
        <v>0</v>
      </c>
      <c r="K448" t="s">
        <v>4715</v>
      </c>
      <c r="L448" s="122">
        <v>8.25</v>
      </c>
      <c r="O448" t="s">
        <v>3961</v>
      </c>
      <c r="P448" s="122">
        <v>0.97</v>
      </c>
    </row>
    <row r="449" spans="4:16" x14ac:dyDescent="0.25">
      <c r="D449" t="s">
        <v>5298</v>
      </c>
      <c r="E449" t="s">
        <v>5299</v>
      </c>
      <c r="F449" t="s">
        <v>15387</v>
      </c>
      <c r="G449" s="59">
        <v>108511000</v>
      </c>
      <c r="H449" s="122">
        <v>0.56999999999999995</v>
      </c>
      <c r="I449" s="97" t="b">
        <f>NOT(ISERROR(_xlfn.XLOOKUP(tblStocks2022[[#This Row],[Ticker]],tblTickers[Ticker],tblTickers[Ticker],NA(),0,1)))</f>
        <v>0</v>
      </c>
      <c r="K449" t="s">
        <v>1811</v>
      </c>
      <c r="L449" s="122">
        <v>57.7</v>
      </c>
      <c r="O449" t="s">
        <v>1074</v>
      </c>
      <c r="P449" s="122">
        <v>3.33</v>
      </c>
    </row>
    <row r="450" spans="4:16" x14ac:dyDescent="0.25">
      <c r="D450" t="s">
        <v>3021</v>
      </c>
      <c r="E450" t="s">
        <v>3022</v>
      </c>
      <c r="F450" t="s">
        <v>15370</v>
      </c>
      <c r="G450" s="59">
        <v>41320000</v>
      </c>
      <c r="H450" s="122">
        <v>32.56</v>
      </c>
      <c r="I450" s="97" t="b">
        <f>NOT(ISERROR(_xlfn.XLOOKUP(tblStocks2022[[#This Row],[Ticker]],tblTickers[Ticker],tblTickers[Ticker],NA(),0,1)))</f>
        <v>0</v>
      </c>
      <c r="K450" t="s">
        <v>12462</v>
      </c>
      <c r="L450" s="122">
        <v>14.07</v>
      </c>
      <c r="O450" t="s">
        <v>12250</v>
      </c>
      <c r="P450" s="122">
        <v>1.27</v>
      </c>
    </row>
    <row r="451" spans="4:16" x14ac:dyDescent="0.25">
      <c r="D451" t="s">
        <v>13066</v>
      </c>
      <c r="E451" t="s">
        <v>13067</v>
      </c>
      <c r="F451" t="s">
        <v>14201</v>
      </c>
      <c r="G451" s="59">
        <v>99143000</v>
      </c>
      <c r="H451" s="122">
        <v>15.24</v>
      </c>
      <c r="I451" s="97" t="b">
        <f>NOT(ISERROR(_xlfn.XLOOKUP(tblStocks2022[[#This Row],[Ticker]],tblTickers[Ticker],tblTickers[Ticker],NA(),0,1)))</f>
        <v>0</v>
      </c>
      <c r="K451" t="s">
        <v>1813</v>
      </c>
      <c r="L451" s="122">
        <v>75.900000000000006</v>
      </c>
      <c r="O451" t="s">
        <v>15136</v>
      </c>
      <c r="P451" s="122">
        <v>0.31</v>
      </c>
    </row>
    <row r="452" spans="4:16" x14ac:dyDescent="0.25">
      <c r="D452" t="s">
        <v>4845</v>
      </c>
      <c r="E452" t="s">
        <v>4846</v>
      </c>
      <c r="F452" t="s">
        <v>15378</v>
      </c>
      <c r="G452" s="59">
        <v>74640000</v>
      </c>
      <c r="H452" s="122">
        <v>6.62</v>
      </c>
      <c r="I452" s="97" t="b">
        <f>NOT(ISERROR(_xlfn.XLOOKUP(tblStocks2022[[#This Row],[Ticker]],tblTickers[Ticker],tblTickers[Ticker],NA(),0,1)))</f>
        <v>0</v>
      </c>
      <c r="K452" t="s">
        <v>6441</v>
      </c>
      <c r="L452" s="122">
        <v>15.41</v>
      </c>
      <c r="O452" t="s">
        <v>4173</v>
      </c>
      <c r="P452" s="122">
        <v>0.09</v>
      </c>
    </row>
    <row r="453" spans="4:16" x14ac:dyDescent="0.25">
      <c r="D453" t="s">
        <v>3062</v>
      </c>
      <c r="E453" t="s">
        <v>3063</v>
      </c>
      <c r="F453" t="s">
        <v>15371</v>
      </c>
      <c r="G453" s="59">
        <v>39579000</v>
      </c>
      <c r="H453" s="122">
        <v>9.9600000000000009</v>
      </c>
      <c r="I453" s="97" t="b">
        <f>NOT(ISERROR(_xlfn.XLOOKUP(tblStocks2022[[#This Row],[Ticker]],tblTickers[Ticker],tblTickers[Ticker],NA(),0,1)))</f>
        <v>0</v>
      </c>
      <c r="K453" t="s">
        <v>10285</v>
      </c>
      <c r="L453" s="122">
        <v>17.41</v>
      </c>
      <c r="O453" t="s">
        <v>3790</v>
      </c>
      <c r="P453" s="122">
        <v>0.7</v>
      </c>
    </row>
    <row r="454" spans="4:16" x14ac:dyDescent="0.25">
      <c r="D454" t="s">
        <v>5237</v>
      </c>
      <c r="E454" t="s">
        <v>5238</v>
      </c>
      <c r="F454" t="s">
        <v>15377</v>
      </c>
      <c r="G454" s="59">
        <v>650000</v>
      </c>
      <c r="H454" s="122">
        <v>27.41</v>
      </c>
      <c r="I454" s="97" t="b">
        <f>NOT(ISERROR(_xlfn.XLOOKUP(tblStocks2022[[#This Row],[Ticker]],tblTickers[Ticker],tblTickers[Ticker],NA(),0,1)))</f>
        <v>0</v>
      </c>
      <c r="K454" t="s">
        <v>4016</v>
      </c>
      <c r="L454" s="122">
        <v>9.52</v>
      </c>
      <c r="O454" t="s">
        <v>3788</v>
      </c>
      <c r="P454" s="122">
        <v>0.6</v>
      </c>
    </row>
    <row r="455" spans="4:16" x14ac:dyDescent="0.25">
      <c r="D455" t="s">
        <v>5239</v>
      </c>
      <c r="E455" t="s">
        <v>5238</v>
      </c>
      <c r="F455" t="s">
        <v>15377</v>
      </c>
      <c r="G455" s="59">
        <v>2379000</v>
      </c>
      <c r="H455" s="122">
        <v>26.26</v>
      </c>
      <c r="I455" s="97" t="b">
        <f>NOT(ISERROR(_xlfn.XLOOKUP(tblStocks2022[[#This Row],[Ticker]],tblTickers[Ticker],tblTickers[Ticker],NA(),0,1)))</f>
        <v>0</v>
      </c>
      <c r="K455" t="s">
        <v>12811</v>
      </c>
      <c r="L455" s="122">
        <v>21.18</v>
      </c>
      <c r="O455" t="s">
        <v>3786</v>
      </c>
      <c r="P455" s="122">
        <v>0.69</v>
      </c>
    </row>
    <row r="456" spans="4:16" x14ac:dyDescent="0.25">
      <c r="D456" t="s">
        <v>6753</v>
      </c>
      <c r="E456" t="s">
        <v>4616</v>
      </c>
      <c r="F456" t="s">
        <v>15375</v>
      </c>
      <c r="G456" s="59">
        <v>225000</v>
      </c>
      <c r="H456" s="122">
        <v>24.98</v>
      </c>
      <c r="I456" s="97" t="b">
        <f>NOT(ISERROR(_xlfn.XLOOKUP(tblStocks2022[[#This Row],[Ticker]],tblTickers[Ticker],tblTickers[Ticker],NA(),0,1)))</f>
        <v>0</v>
      </c>
      <c r="K456" t="s">
        <v>1415</v>
      </c>
      <c r="L456" s="122">
        <v>28.1</v>
      </c>
      <c r="O456" t="s">
        <v>3785</v>
      </c>
      <c r="P456" s="122">
        <v>0.68</v>
      </c>
    </row>
    <row r="457" spans="4:16" x14ac:dyDescent="0.25">
      <c r="D457" t="s">
        <v>12924</v>
      </c>
      <c r="E457" t="s">
        <v>12925</v>
      </c>
      <c r="F457" t="s">
        <v>12944</v>
      </c>
      <c r="G457" s="59">
        <v>12515000</v>
      </c>
      <c r="H457" s="122">
        <v>4.0199999999999996</v>
      </c>
      <c r="I457" s="97" t="b">
        <f>NOT(ISERROR(_xlfn.XLOOKUP(tblStocks2022[[#This Row],[Ticker]],tblTickers[Ticker],tblTickers[Ticker],NA(),0,1)))</f>
        <v>0</v>
      </c>
      <c r="K457" t="s">
        <v>11731</v>
      </c>
      <c r="L457" s="122">
        <v>3.24</v>
      </c>
      <c r="O457" t="s">
        <v>4024</v>
      </c>
      <c r="P457" s="122">
        <v>0.79</v>
      </c>
    </row>
    <row r="458" spans="4:16" x14ac:dyDescent="0.25">
      <c r="D458" t="s">
        <v>7815</v>
      </c>
      <c r="E458" t="s">
        <v>7816</v>
      </c>
      <c r="F458" t="s">
        <v>15382</v>
      </c>
      <c r="G458" s="59">
        <v>29115000</v>
      </c>
      <c r="H458" s="122">
        <v>10.029999999999999</v>
      </c>
      <c r="I458" s="97" t="b">
        <f>NOT(ISERROR(_xlfn.XLOOKUP(tblStocks2022[[#This Row],[Ticker]],tblTickers[Ticker],tblTickers[Ticker],NA(),0,1)))</f>
        <v>0</v>
      </c>
      <c r="K458" t="s">
        <v>14756</v>
      </c>
      <c r="L458" s="122">
        <v>15.4</v>
      </c>
      <c r="O458" t="s">
        <v>4783</v>
      </c>
      <c r="P458" s="122">
        <v>0.72</v>
      </c>
    </row>
    <row r="459" spans="4:16" x14ac:dyDescent="0.25">
      <c r="D459" t="s">
        <v>11233</v>
      </c>
      <c r="E459" t="s">
        <v>11234</v>
      </c>
      <c r="F459" t="s">
        <v>12944</v>
      </c>
      <c r="G459" s="59">
        <v>92367000</v>
      </c>
      <c r="H459" s="122">
        <v>8.6999999999999993</v>
      </c>
      <c r="I459" s="97" t="b">
        <f>NOT(ISERROR(_xlfn.XLOOKUP(tblStocks2022[[#This Row],[Ticker]],tblTickers[Ticker],tblTickers[Ticker],NA(),0,1)))</f>
        <v>0</v>
      </c>
      <c r="K459" t="s">
        <v>1950</v>
      </c>
      <c r="L459" s="122">
        <v>27.94</v>
      </c>
      <c r="O459" t="s">
        <v>5616</v>
      </c>
      <c r="P459" s="122">
        <v>0.68</v>
      </c>
    </row>
    <row r="460" spans="4:16" x14ac:dyDescent="0.25">
      <c r="D460" t="s">
        <v>668</v>
      </c>
      <c r="E460" t="s">
        <v>669</v>
      </c>
      <c r="F460" t="s">
        <v>15382</v>
      </c>
      <c r="G460" s="59">
        <v>270950000</v>
      </c>
      <c r="H460" s="122">
        <v>93.13</v>
      </c>
      <c r="I460" s="97" t="b">
        <f>NOT(ISERROR(_xlfn.XLOOKUP(tblStocks2022[[#This Row],[Ticker]],tblTickers[Ticker],tblTickers[Ticker],NA(),0,1)))</f>
        <v>0</v>
      </c>
      <c r="K460" t="s">
        <v>9775</v>
      </c>
      <c r="L460" s="122">
        <v>25.14</v>
      </c>
      <c r="O460" t="s">
        <v>7827</v>
      </c>
      <c r="P460" s="122">
        <v>0.73</v>
      </c>
    </row>
    <row r="461" spans="4:16" x14ac:dyDescent="0.25">
      <c r="D461" t="s">
        <v>3862</v>
      </c>
      <c r="E461" t="s">
        <v>3863</v>
      </c>
      <c r="F461" t="s">
        <v>15375</v>
      </c>
      <c r="G461" s="59">
        <v>67716000</v>
      </c>
      <c r="H461" s="122">
        <v>0.28999999999999998</v>
      </c>
      <c r="I461" s="97" t="b">
        <f>NOT(ISERROR(_xlfn.XLOOKUP(tblStocks2022[[#This Row],[Ticker]],tblTickers[Ticker],tblTickers[Ticker],NA(),0,1)))</f>
        <v>0</v>
      </c>
      <c r="K461" t="s">
        <v>7819</v>
      </c>
      <c r="L461" s="122">
        <v>0.47</v>
      </c>
      <c r="O461" t="s">
        <v>9605</v>
      </c>
      <c r="P461" s="122">
        <v>0.99</v>
      </c>
    </row>
    <row r="462" spans="4:16" x14ac:dyDescent="0.25">
      <c r="D462" t="s">
        <v>2660</v>
      </c>
      <c r="E462" t="s">
        <v>2661</v>
      </c>
      <c r="F462" t="s">
        <v>15369</v>
      </c>
      <c r="G462" s="59">
        <v>6466000</v>
      </c>
      <c r="H462" s="122">
        <v>2.3199999999999998</v>
      </c>
      <c r="I462" s="97" t="b">
        <f>NOT(ISERROR(_xlfn.XLOOKUP(tblStocks2022[[#This Row],[Ticker]],tblTickers[Ticker],tblTickers[Ticker],NA(),0,1)))</f>
        <v>0</v>
      </c>
      <c r="K462" t="s">
        <v>5041</v>
      </c>
      <c r="L462" s="122">
        <v>3.23</v>
      </c>
      <c r="O462" t="s">
        <v>4172</v>
      </c>
      <c r="P462" s="122">
        <v>0.14000000000000001</v>
      </c>
    </row>
    <row r="463" spans="4:16" x14ac:dyDescent="0.25">
      <c r="D463" t="s">
        <v>12300</v>
      </c>
      <c r="E463" t="s">
        <v>12301</v>
      </c>
      <c r="F463" t="s">
        <v>15382</v>
      </c>
      <c r="G463" s="59">
        <v>20616000</v>
      </c>
      <c r="H463" s="122">
        <v>1.44</v>
      </c>
      <c r="I463" s="97" t="b">
        <f>NOT(ISERROR(_xlfn.XLOOKUP(tblStocks2022[[#This Row],[Ticker]],tblTickers[Ticker],tblTickers[Ticker],NA(),0,1)))</f>
        <v>0</v>
      </c>
      <c r="K463" t="s">
        <v>14855</v>
      </c>
      <c r="L463" s="122">
        <v>19.32</v>
      </c>
      <c r="O463" t="s">
        <v>3404</v>
      </c>
      <c r="P463" s="122">
        <v>0.68</v>
      </c>
    </row>
    <row r="464" spans="4:16" x14ac:dyDescent="0.25">
      <c r="D464" t="s">
        <v>7966</v>
      </c>
      <c r="E464" t="s">
        <v>3685</v>
      </c>
      <c r="F464" t="s">
        <v>15368</v>
      </c>
      <c r="G464" s="59">
        <v>450000</v>
      </c>
      <c r="H464" s="122">
        <v>8.8000000000000007</v>
      </c>
      <c r="I464" s="97" t="b">
        <f>NOT(ISERROR(_xlfn.XLOOKUP(tblStocks2022[[#This Row],[Ticker]],tblTickers[Ticker],tblTickers[Ticker],NA(),0,1)))</f>
        <v>0</v>
      </c>
      <c r="K464" t="s">
        <v>6837</v>
      </c>
      <c r="L464" s="122">
        <v>10.47</v>
      </c>
      <c r="O464" t="s">
        <v>1880</v>
      </c>
      <c r="P464" s="122">
        <v>0.04</v>
      </c>
    </row>
    <row r="465" spans="4:16" x14ac:dyDescent="0.25">
      <c r="D465" t="s">
        <v>8708</v>
      </c>
      <c r="E465" t="s">
        <v>8709</v>
      </c>
      <c r="F465" t="s">
        <v>15382</v>
      </c>
      <c r="G465" s="59">
        <v>17050000</v>
      </c>
      <c r="H465" s="122">
        <v>10.25</v>
      </c>
      <c r="I465" s="97" t="b">
        <f>NOT(ISERROR(_xlfn.XLOOKUP(tblStocks2022[[#This Row],[Ticker]],tblTickers[Ticker],tblTickers[Ticker],NA(),0,1)))</f>
        <v>0</v>
      </c>
      <c r="K465" t="s">
        <v>5664</v>
      </c>
      <c r="L465" s="122">
        <v>16.8</v>
      </c>
      <c r="O465" t="s">
        <v>3789</v>
      </c>
      <c r="P465" s="122">
        <v>1.08</v>
      </c>
    </row>
    <row r="466" spans="4:16" x14ac:dyDescent="0.25">
      <c r="D466" t="s">
        <v>13600</v>
      </c>
      <c r="E466" t="s">
        <v>13601</v>
      </c>
      <c r="F466" t="s">
        <v>2235</v>
      </c>
      <c r="G466" s="59">
        <v>34598000</v>
      </c>
      <c r="H466" s="122">
        <v>2.34</v>
      </c>
      <c r="I466" s="97" t="b">
        <f>NOT(ISERROR(_xlfn.XLOOKUP(tblStocks2022[[#This Row],[Ticker]],tblTickers[Ticker],tblTickers[Ticker],NA(),0,1)))</f>
        <v>0</v>
      </c>
      <c r="K466" t="s">
        <v>4631</v>
      </c>
      <c r="L466" s="122">
        <v>1.4</v>
      </c>
      <c r="O466" t="s">
        <v>3787</v>
      </c>
      <c r="P466" s="122">
        <v>1.37</v>
      </c>
    </row>
    <row r="467" spans="4:16" x14ac:dyDescent="0.25">
      <c r="D467" t="s">
        <v>2878</v>
      </c>
      <c r="E467" t="s">
        <v>2879</v>
      </c>
      <c r="F467" t="s">
        <v>14252</v>
      </c>
      <c r="G467" s="59">
        <v>71111000</v>
      </c>
      <c r="H467" s="122">
        <v>15.28</v>
      </c>
      <c r="I467" s="97" t="b">
        <f>NOT(ISERROR(_xlfn.XLOOKUP(tblStocks2022[[#This Row],[Ticker]],tblTickers[Ticker],tblTickers[Ticker],NA(),0,1)))</f>
        <v>0</v>
      </c>
      <c r="K467" t="s">
        <v>12104</v>
      </c>
      <c r="L467" s="122">
        <v>41.45</v>
      </c>
      <c r="O467" t="s">
        <v>3852</v>
      </c>
      <c r="P467" s="122">
        <v>1.61</v>
      </c>
    </row>
    <row r="468" spans="4:16" x14ac:dyDescent="0.25">
      <c r="D468" t="s">
        <v>8419</v>
      </c>
      <c r="E468" t="s">
        <v>7035</v>
      </c>
      <c r="F468" t="s">
        <v>15372</v>
      </c>
      <c r="G468" s="59">
        <v>2405000</v>
      </c>
      <c r="H468" s="122">
        <v>12.16</v>
      </c>
      <c r="I468" s="97" t="b">
        <f>NOT(ISERROR(_xlfn.XLOOKUP(tblStocks2022[[#This Row],[Ticker]],tblTickers[Ticker],tblTickers[Ticker],NA(),0,1)))</f>
        <v>0</v>
      </c>
      <c r="K468" t="s">
        <v>2041</v>
      </c>
      <c r="L468" s="122">
        <v>2.0699999999999998</v>
      </c>
      <c r="O468" t="s">
        <v>4023</v>
      </c>
      <c r="P468" s="122">
        <v>1.52</v>
      </c>
    </row>
    <row r="469" spans="4:16" x14ac:dyDescent="0.25">
      <c r="D469" t="s">
        <v>2257</v>
      </c>
      <c r="E469" t="s">
        <v>2258</v>
      </c>
      <c r="F469" t="s">
        <v>15388</v>
      </c>
      <c r="G469" s="59">
        <v>79482000</v>
      </c>
      <c r="H469" s="122">
        <v>1.25</v>
      </c>
      <c r="I469" s="97" t="b">
        <f>NOT(ISERROR(_xlfn.XLOOKUP(tblStocks2022[[#This Row],[Ticker]],tblTickers[Ticker],tblTickers[Ticker],NA(),0,1)))</f>
        <v>0</v>
      </c>
      <c r="K469" t="s">
        <v>5092</v>
      </c>
      <c r="L469" s="122">
        <v>1.1399999999999999</v>
      </c>
      <c r="O469" t="s">
        <v>4784</v>
      </c>
      <c r="P469" s="122">
        <v>1.45</v>
      </c>
    </row>
    <row r="470" spans="4:16" x14ac:dyDescent="0.25">
      <c r="D470" t="s">
        <v>2834</v>
      </c>
      <c r="E470" t="s">
        <v>2835</v>
      </c>
      <c r="F470" t="s">
        <v>12944</v>
      </c>
      <c r="G470" s="59">
        <v>683445000</v>
      </c>
      <c r="H470" s="122">
        <v>6.52</v>
      </c>
      <c r="I470" s="97" t="b">
        <f>NOT(ISERROR(_xlfn.XLOOKUP(tblStocks2022[[#This Row],[Ticker]],tblTickers[Ticker],tblTickers[Ticker],NA(),0,1)))</f>
        <v>0</v>
      </c>
      <c r="K470" t="s">
        <v>4098</v>
      </c>
      <c r="L470" s="122">
        <v>41.16</v>
      </c>
      <c r="O470" t="s">
        <v>5617</v>
      </c>
      <c r="P470" s="122">
        <v>1.46</v>
      </c>
    </row>
    <row r="471" spans="4:16" x14ac:dyDescent="0.25">
      <c r="D471" t="s">
        <v>3959</v>
      </c>
      <c r="E471" t="s">
        <v>3960</v>
      </c>
      <c r="F471" t="s">
        <v>15365</v>
      </c>
      <c r="G471" s="59">
        <v>54828000</v>
      </c>
      <c r="H471" s="122">
        <v>0.9</v>
      </c>
      <c r="I471" s="97" t="b">
        <f>NOT(ISERROR(_xlfn.XLOOKUP(tblStocks2022[[#This Row],[Ticker]],tblTickers[Ticker],tblTickers[Ticker],NA(),0,1)))</f>
        <v>0</v>
      </c>
      <c r="K471" t="s">
        <v>9178</v>
      </c>
      <c r="L471" s="122">
        <v>34.89</v>
      </c>
      <c r="O471" t="s">
        <v>7828</v>
      </c>
      <c r="P471" s="122">
        <v>1.36</v>
      </c>
    </row>
    <row r="472" spans="4:16" x14ac:dyDescent="0.25">
      <c r="D472" t="s">
        <v>9660</v>
      </c>
      <c r="E472" t="s">
        <v>9661</v>
      </c>
      <c r="F472" t="s">
        <v>15382</v>
      </c>
      <c r="G472" s="59">
        <v>7111000</v>
      </c>
      <c r="H472" s="122">
        <v>10.52</v>
      </c>
      <c r="I472" s="97" t="b">
        <f>NOT(ISERROR(_xlfn.XLOOKUP(tblStocks2022[[#This Row],[Ticker]],tblTickers[Ticker],tblTickers[Ticker],NA(),0,1)))</f>
        <v>0</v>
      </c>
      <c r="K472" t="s">
        <v>9976</v>
      </c>
      <c r="L472" s="122">
        <v>122.25</v>
      </c>
      <c r="O472" t="s">
        <v>9606</v>
      </c>
      <c r="P472" s="122">
        <v>1.72</v>
      </c>
    </row>
    <row r="473" spans="4:16" x14ac:dyDescent="0.25">
      <c r="D473" t="s">
        <v>3295</v>
      </c>
      <c r="E473" t="s">
        <v>3296</v>
      </c>
      <c r="F473" t="s">
        <v>15378</v>
      </c>
      <c r="G473" s="59">
        <v>121812000</v>
      </c>
      <c r="H473" s="122">
        <v>39.6</v>
      </c>
      <c r="I473" s="97" t="b">
        <f>NOT(ISERROR(_xlfn.XLOOKUP(tblStocks2022[[#This Row],[Ticker]],tblTickers[Ticker],tblTickers[Ticker],NA(),0,1)))</f>
        <v>0</v>
      </c>
      <c r="K473" t="s">
        <v>11643</v>
      </c>
      <c r="L473" s="122">
        <v>30.6</v>
      </c>
      <c r="O473" t="s">
        <v>15325</v>
      </c>
      <c r="P473" s="122">
        <v>1.44</v>
      </c>
    </row>
    <row r="474" spans="4:16" x14ac:dyDescent="0.25">
      <c r="D474" t="s">
        <v>6836</v>
      </c>
      <c r="E474" t="s">
        <v>161</v>
      </c>
      <c r="F474" t="s">
        <v>15371</v>
      </c>
      <c r="G474" s="59">
        <v>580000</v>
      </c>
      <c r="H474" s="122">
        <v>13.83</v>
      </c>
      <c r="I474" s="97" t="b">
        <f>NOT(ISERROR(_xlfn.XLOOKUP(tblStocks2022[[#This Row],[Ticker]],tblTickers[Ticker],tblTickers[Ticker],NA(),0,1)))</f>
        <v>0</v>
      </c>
      <c r="K474" t="s">
        <v>6297</v>
      </c>
      <c r="L474" s="122">
        <v>10.9</v>
      </c>
      <c r="O474" t="s">
        <v>2143</v>
      </c>
      <c r="P474" s="122">
        <v>1.9</v>
      </c>
    </row>
    <row r="475" spans="4:16" x14ac:dyDescent="0.25">
      <c r="D475" t="s">
        <v>1296</v>
      </c>
      <c r="E475" t="s">
        <v>1297</v>
      </c>
      <c r="F475" t="s">
        <v>15367</v>
      </c>
      <c r="G475" s="59">
        <v>300136000</v>
      </c>
      <c r="H475" s="122">
        <v>30.99</v>
      </c>
      <c r="I475" s="97" t="b">
        <f>NOT(ISERROR(_xlfn.XLOOKUP(tblStocks2022[[#This Row],[Ticker]],tblTickers[Ticker],tblTickers[Ticker],NA(),0,1)))</f>
        <v>0</v>
      </c>
      <c r="K475" t="s">
        <v>9914</v>
      </c>
      <c r="L475" s="122">
        <v>15.06</v>
      </c>
      <c r="O475" t="s">
        <v>4797</v>
      </c>
      <c r="P475" s="122">
        <v>0.57999999999999996</v>
      </c>
    </row>
    <row r="476" spans="4:16" x14ac:dyDescent="0.25">
      <c r="D476" t="s">
        <v>1568</v>
      </c>
      <c r="E476" t="s">
        <v>1569</v>
      </c>
      <c r="F476" t="s">
        <v>14201</v>
      </c>
      <c r="G476" s="59">
        <v>59845000</v>
      </c>
      <c r="H476" s="122">
        <v>1.32</v>
      </c>
      <c r="I476" s="97" t="b">
        <f>NOT(ISERROR(_xlfn.XLOOKUP(tblStocks2022[[#This Row],[Ticker]],tblTickers[Ticker],tblTickers[Ticker],NA(),0,1)))</f>
        <v>0</v>
      </c>
      <c r="K476" t="s">
        <v>6496</v>
      </c>
      <c r="L476" s="122">
        <v>13.82</v>
      </c>
      <c r="O476" t="s">
        <v>4798</v>
      </c>
      <c r="P476" s="122">
        <v>0.56000000000000005</v>
      </c>
    </row>
    <row r="477" spans="4:16" x14ac:dyDescent="0.25">
      <c r="D477" t="s">
        <v>14569</v>
      </c>
      <c r="E477" t="s">
        <v>14570</v>
      </c>
      <c r="F477" t="s">
        <v>15366</v>
      </c>
      <c r="G477" s="59">
        <v>95495000</v>
      </c>
      <c r="H477" s="122">
        <v>2.09</v>
      </c>
      <c r="I477" s="97" t="b">
        <f>NOT(ISERROR(_xlfn.XLOOKUP(tblStocks2022[[#This Row],[Ticker]],tblTickers[Ticker],tblTickers[Ticker],NA(),0,1)))</f>
        <v>0</v>
      </c>
      <c r="K477" t="s">
        <v>5551</v>
      </c>
      <c r="L477" s="122">
        <v>19.010000000000002</v>
      </c>
      <c r="O477" t="s">
        <v>4799</v>
      </c>
      <c r="P477" s="122">
        <v>0.54</v>
      </c>
    </row>
    <row r="478" spans="4:16" x14ac:dyDescent="0.25">
      <c r="D478" t="s">
        <v>5186</v>
      </c>
      <c r="E478" t="s">
        <v>5187</v>
      </c>
      <c r="F478" t="s">
        <v>15371</v>
      </c>
      <c r="G478" s="59">
        <v>3314000</v>
      </c>
      <c r="H478" s="122">
        <v>25.76</v>
      </c>
      <c r="I478" s="97" t="b">
        <f>NOT(ISERROR(_xlfn.XLOOKUP(tblStocks2022[[#This Row],[Ticker]],tblTickers[Ticker],tblTickers[Ticker],NA(),0,1)))</f>
        <v>0</v>
      </c>
      <c r="K478" t="s">
        <v>2127</v>
      </c>
      <c r="L478" s="122">
        <v>21.39</v>
      </c>
      <c r="O478" t="s">
        <v>4800</v>
      </c>
      <c r="P478" s="122">
        <v>0.59</v>
      </c>
    </row>
    <row r="479" spans="4:16" x14ac:dyDescent="0.25">
      <c r="D479" t="s">
        <v>8102</v>
      </c>
      <c r="E479" t="s">
        <v>8103</v>
      </c>
      <c r="F479" t="s">
        <v>15382</v>
      </c>
      <c r="G479" s="59">
        <v>64161000</v>
      </c>
      <c r="H479" s="122">
        <v>3.41</v>
      </c>
      <c r="I479" s="97" t="b">
        <f>NOT(ISERROR(_xlfn.XLOOKUP(tblStocks2022[[#This Row],[Ticker]],tblTickers[Ticker],tblTickers[Ticker],NA(),0,1)))</f>
        <v>0</v>
      </c>
      <c r="K479" t="s">
        <v>1239</v>
      </c>
      <c r="L479" s="122">
        <v>14.09</v>
      </c>
      <c r="O479" t="s">
        <v>4801</v>
      </c>
      <c r="P479" s="122">
        <v>0.65</v>
      </c>
    </row>
    <row r="480" spans="4:16" x14ac:dyDescent="0.25">
      <c r="D480" t="s">
        <v>6175</v>
      </c>
      <c r="E480" t="s">
        <v>6176</v>
      </c>
      <c r="F480" t="s">
        <v>15382</v>
      </c>
      <c r="G480" s="59">
        <v>3589000</v>
      </c>
      <c r="H480" s="122">
        <v>9.85</v>
      </c>
      <c r="I480" s="97" t="b">
        <f>NOT(ISERROR(_xlfn.XLOOKUP(tblStocks2022[[#This Row],[Ticker]],tblTickers[Ticker],tblTickers[Ticker],NA(),0,1)))</f>
        <v>0</v>
      </c>
      <c r="K480" t="s">
        <v>9043</v>
      </c>
      <c r="L480" s="122">
        <v>10.9</v>
      </c>
      <c r="O480" t="s">
        <v>4802</v>
      </c>
      <c r="P480" s="122">
        <v>0.61</v>
      </c>
    </row>
    <row r="481" spans="4:16" x14ac:dyDescent="0.25">
      <c r="D481" t="s">
        <v>7817</v>
      </c>
      <c r="E481" t="s">
        <v>7818</v>
      </c>
      <c r="F481" t="s">
        <v>15382</v>
      </c>
      <c r="G481" s="59">
        <v>10594000</v>
      </c>
      <c r="H481" s="122">
        <v>1.08</v>
      </c>
      <c r="I481" s="97" t="b">
        <f>NOT(ISERROR(_xlfn.XLOOKUP(tblStocks2022[[#This Row],[Ticker]],tblTickers[Ticker],tblTickers[Ticker],NA(),0,1)))</f>
        <v>0</v>
      </c>
      <c r="K481" t="s">
        <v>9284</v>
      </c>
      <c r="L481" s="122">
        <v>10.88</v>
      </c>
      <c r="O481" t="s">
        <v>4803</v>
      </c>
      <c r="P481" s="122">
        <v>0.62</v>
      </c>
    </row>
    <row r="482" spans="4:16" x14ac:dyDescent="0.25">
      <c r="D482" t="s">
        <v>13923</v>
      </c>
      <c r="E482" t="s">
        <v>13924</v>
      </c>
      <c r="F482" t="s">
        <v>15368</v>
      </c>
      <c r="G482" s="59">
        <v>43026000</v>
      </c>
      <c r="H482" s="122">
        <v>2.93</v>
      </c>
      <c r="I482" s="97" t="b">
        <f>NOT(ISERROR(_xlfn.XLOOKUP(tblStocks2022[[#This Row],[Ticker]],tblTickers[Ticker],tblTickers[Ticker],NA(),0,1)))</f>
        <v>0</v>
      </c>
      <c r="K482" t="s">
        <v>459</v>
      </c>
      <c r="L482" s="122">
        <v>15.08</v>
      </c>
      <c r="O482" t="s">
        <v>5618</v>
      </c>
      <c r="P482" s="122">
        <v>0.6</v>
      </c>
    </row>
    <row r="483" spans="4:16" x14ac:dyDescent="0.25">
      <c r="D483" t="s">
        <v>11243</v>
      </c>
      <c r="E483" t="s">
        <v>11244</v>
      </c>
      <c r="F483" t="s">
        <v>1296</v>
      </c>
      <c r="G483" s="59">
        <v>24229000</v>
      </c>
      <c r="H483" s="122">
        <v>70.040000000000006</v>
      </c>
      <c r="I483" s="97" t="b">
        <f>NOT(ISERROR(_xlfn.XLOOKUP(tblStocks2022[[#This Row],[Ticker]],tblTickers[Ticker],tblTickers[Ticker],NA(),0,1)))</f>
        <v>0</v>
      </c>
      <c r="K483" t="s">
        <v>2432</v>
      </c>
      <c r="L483" s="122">
        <v>30.66</v>
      </c>
      <c r="O483" t="s">
        <v>7829</v>
      </c>
      <c r="P483" s="122">
        <v>0.56000000000000005</v>
      </c>
    </row>
    <row r="484" spans="4:16" x14ac:dyDescent="0.25">
      <c r="D484" t="s">
        <v>4096</v>
      </c>
      <c r="E484" t="s">
        <v>4097</v>
      </c>
      <c r="F484" t="s">
        <v>15382</v>
      </c>
      <c r="G484" s="59">
        <v>28507000</v>
      </c>
      <c r="H484" s="122">
        <v>13.5</v>
      </c>
      <c r="I484" s="97" t="b">
        <f>NOT(ISERROR(_xlfn.XLOOKUP(tblStocks2022[[#This Row],[Ticker]],tblTickers[Ticker],tblTickers[Ticker],NA(),0,1)))</f>
        <v>0</v>
      </c>
      <c r="K484" t="s">
        <v>10708</v>
      </c>
      <c r="L484" s="122">
        <v>5.28</v>
      </c>
      <c r="O484" t="s">
        <v>12767</v>
      </c>
      <c r="P484" s="122">
        <v>0.92</v>
      </c>
    </row>
    <row r="485" spans="4:16" x14ac:dyDescent="0.25">
      <c r="D485" t="s">
        <v>2802</v>
      </c>
      <c r="E485" t="s">
        <v>2803</v>
      </c>
      <c r="F485" t="s">
        <v>1114</v>
      </c>
      <c r="G485" s="59">
        <v>18083000</v>
      </c>
      <c r="H485" s="122">
        <v>142.79</v>
      </c>
      <c r="I485" s="97" t="b">
        <f>NOT(ISERROR(_xlfn.XLOOKUP(tblStocks2022[[#This Row],[Ticker]],tblTickers[Ticker],tblTickers[Ticker],NA(),0,1)))</f>
        <v>0</v>
      </c>
      <c r="K485" t="s">
        <v>5343</v>
      </c>
      <c r="L485" s="122">
        <v>17.940000000000001</v>
      </c>
      <c r="O485" t="s">
        <v>1857</v>
      </c>
      <c r="P485" s="122">
        <v>3</v>
      </c>
    </row>
    <row r="486" spans="4:16" x14ac:dyDescent="0.25">
      <c r="D486" t="s">
        <v>8547</v>
      </c>
      <c r="E486" t="s">
        <v>8548</v>
      </c>
      <c r="F486" t="s">
        <v>15382</v>
      </c>
      <c r="G486" s="59">
        <v>17250000</v>
      </c>
      <c r="H486" s="122">
        <v>10.85</v>
      </c>
      <c r="I486" s="97" t="b">
        <f>NOT(ISERROR(_xlfn.XLOOKUP(tblStocks2022[[#This Row],[Ticker]],tblTickers[Ticker],tblTickers[Ticker],NA(),0,1)))</f>
        <v>0</v>
      </c>
      <c r="K486" t="s">
        <v>11307</v>
      </c>
      <c r="L486" s="122">
        <v>96.17</v>
      </c>
      <c r="O486" t="s">
        <v>4603</v>
      </c>
      <c r="P486" s="122">
        <v>1.82</v>
      </c>
    </row>
    <row r="487" spans="4:16" x14ac:dyDescent="0.25">
      <c r="D487" t="s">
        <v>3616</v>
      </c>
      <c r="E487" t="s">
        <v>3414</v>
      </c>
      <c r="F487" t="s">
        <v>11941</v>
      </c>
      <c r="G487" s="59">
        <v>510000</v>
      </c>
      <c r="H487" s="122">
        <v>99.61</v>
      </c>
      <c r="I487" s="97" t="b">
        <f>NOT(ISERROR(_xlfn.XLOOKUP(tblStocks2022[[#This Row],[Ticker]],tblTickers[Ticker],tblTickers[Ticker],NA(),0,1)))</f>
        <v>0</v>
      </c>
      <c r="K487" t="s">
        <v>9866</v>
      </c>
      <c r="L487" s="122">
        <v>84.31</v>
      </c>
      <c r="O487" t="s">
        <v>4104</v>
      </c>
      <c r="P487" s="122">
        <v>0.74</v>
      </c>
    </row>
    <row r="488" spans="4:16" x14ac:dyDescent="0.25">
      <c r="D488" t="s">
        <v>525</v>
      </c>
      <c r="E488" t="s">
        <v>526</v>
      </c>
      <c r="F488" t="s">
        <v>15382</v>
      </c>
      <c r="G488" s="59">
        <v>130595000</v>
      </c>
      <c r="H488" s="122">
        <v>8.36</v>
      </c>
      <c r="I488" s="97" t="b">
        <f>NOT(ISERROR(_xlfn.XLOOKUP(tblStocks2022[[#This Row],[Ticker]],tblTickers[Ticker],tblTickers[Ticker],NA(),0,1)))</f>
        <v>0</v>
      </c>
      <c r="K488" t="s">
        <v>1379</v>
      </c>
      <c r="L488" s="122">
        <v>23.91</v>
      </c>
      <c r="O488" t="s">
        <v>5619</v>
      </c>
      <c r="P488" s="122">
        <v>0.2</v>
      </c>
    </row>
    <row r="489" spans="4:16" x14ac:dyDescent="0.25">
      <c r="D489" t="s">
        <v>1129</v>
      </c>
      <c r="E489" t="s">
        <v>1130</v>
      </c>
      <c r="F489" t="s">
        <v>15368</v>
      </c>
      <c r="G489" s="59">
        <v>26555000</v>
      </c>
      <c r="H489" s="122">
        <v>16.96</v>
      </c>
      <c r="I489" s="97" t="b">
        <f>NOT(ISERROR(_xlfn.XLOOKUP(tblStocks2022[[#This Row],[Ticker]],tblTickers[Ticker],tblTickers[Ticker],NA(),0,1)))</f>
        <v>0</v>
      </c>
      <c r="K489" t="s">
        <v>1623</v>
      </c>
      <c r="L489" s="122">
        <v>27.21</v>
      </c>
      <c r="O489" t="s">
        <v>623</v>
      </c>
      <c r="P489" s="122">
        <v>1.04</v>
      </c>
    </row>
    <row r="490" spans="4:16" x14ac:dyDescent="0.25">
      <c r="D490" t="s">
        <v>945</v>
      </c>
      <c r="E490" t="s">
        <v>946</v>
      </c>
      <c r="F490" t="s">
        <v>15368</v>
      </c>
      <c r="G490" s="59">
        <v>22915000</v>
      </c>
      <c r="H490" s="122">
        <v>11.59</v>
      </c>
      <c r="I490" s="97" t="b">
        <f>NOT(ISERROR(_xlfn.XLOOKUP(tblStocks2022[[#This Row],[Ticker]],tblTickers[Ticker],tblTickers[Ticker],NA(),0,1)))</f>
        <v>0</v>
      </c>
      <c r="K490" t="s">
        <v>2383</v>
      </c>
      <c r="L490" s="122">
        <v>18.41</v>
      </c>
      <c r="O490" t="s">
        <v>8118</v>
      </c>
      <c r="P490" s="122">
        <v>2.14</v>
      </c>
    </row>
    <row r="491" spans="4:16" x14ac:dyDescent="0.25">
      <c r="D491" t="s">
        <v>4037</v>
      </c>
      <c r="E491" t="s">
        <v>4038</v>
      </c>
      <c r="F491" t="s">
        <v>15368</v>
      </c>
      <c r="G491" s="59">
        <v>27034000</v>
      </c>
      <c r="H491" s="122">
        <v>1.18</v>
      </c>
      <c r="I491" s="97" t="b">
        <f>NOT(ISERROR(_xlfn.XLOOKUP(tblStocks2022[[#This Row],[Ticker]],tblTickers[Ticker],tblTickers[Ticker],NA(),0,1)))</f>
        <v>0</v>
      </c>
      <c r="K491" t="s">
        <v>2705</v>
      </c>
      <c r="L491" s="122">
        <v>29.96</v>
      </c>
      <c r="O491" t="s">
        <v>1171</v>
      </c>
      <c r="P491" s="122">
        <v>0.16</v>
      </c>
    </row>
    <row r="492" spans="4:16" x14ac:dyDescent="0.25">
      <c r="D492" t="s">
        <v>1685</v>
      </c>
      <c r="E492" t="s">
        <v>1686</v>
      </c>
      <c r="F492" t="s">
        <v>14252</v>
      </c>
      <c r="G492" s="59">
        <v>198575000</v>
      </c>
      <c r="H492" s="122">
        <v>2.85</v>
      </c>
      <c r="I492" s="97" t="b">
        <f>NOT(ISERROR(_xlfn.XLOOKUP(tblStocks2022[[#This Row],[Ticker]],tblTickers[Ticker],tblTickers[Ticker],NA(),0,1)))</f>
        <v>0</v>
      </c>
      <c r="K492" t="s">
        <v>4358</v>
      </c>
      <c r="L492" s="122">
        <v>12.69</v>
      </c>
      <c r="O492" t="s">
        <v>8455</v>
      </c>
      <c r="P492" s="122">
        <v>0.14000000000000001</v>
      </c>
    </row>
    <row r="493" spans="4:16" x14ac:dyDescent="0.25">
      <c r="D493" t="s">
        <v>12314</v>
      </c>
      <c r="E493" t="s">
        <v>12315</v>
      </c>
      <c r="F493" t="s">
        <v>15368</v>
      </c>
      <c r="G493" s="59">
        <v>164087000</v>
      </c>
      <c r="H493" s="122">
        <v>145.66999999999999</v>
      </c>
      <c r="I493" s="97" t="b">
        <f>NOT(ISERROR(_xlfn.XLOOKUP(tblStocks2022[[#This Row],[Ticker]],tblTickers[Ticker],tblTickers[Ticker],NA(),0,1)))</f>
        <v>1</v>
      </c>
      <c r="K493" t="s">
        <v>3815</v>
      </c>
      <c r="L493" s="122">
        <v>0.52</v>
      </c>
      <c r="O493" t="s">
        <v>10493</v>
      </c>
      <c r="P493" s="122">
        <v>2.8</v>
      </c>
    </row>
    <row r="494" spans="4:16" x14ac:dyDescent="0.25">
      <c r="D494" t="s">
        <v>8894</v>
      </c>
      <c r="E494" t="s">
        <v>8895</v>
      </c>
      <c r="F494" t="s">
        <v>15389</v>
      </c>
      <c r="G494" s="59">
        <v>16931000</v>
      </c>
      <c r="H494" s="122">
        <v>4.82</v>
      </c>
      <c r="I494" s="97" t="b">
        <f>NOT(ISERROR(_xlfn.XLOOKUP(tblStocks2022[[#This Row],[Ticker]],tblTickers[Ticker],tblTickers[Ticker],NA(),0,1)))</f>
        <v>0</v>
      </c>
      <c r="K494" t="s">
        <v>11359</v>
      </c>
      <c r="L494" s="122">
        <v>0.52</v>
      </c>
      <c r="O494" t="s">
        <v>11753</v>
      </c>
      <c r="P494" s="122">
        <v>2.6</v>
      </c>
    </row>
    <row r="495" spans="4:16" x14ac:dyDescent="0.25">
      <c r="D495" t="s">
        <v>4344</v>
      </c>
      <c r="E495" t="s">
        <v>4345</v>
      </c>
      <c r="F495" t="s">
        <v>15385</v>
      </c>
      <c r="G495" s="59">
        <v>66778000</v>
      </c>
      <c r="H495" s="122">
        <v>1.32</v>
      </c>
      <c r="I495" s="97" t="b">
        <f>NOT(ISERROR(_xlfn.XLOOKUP(tblStocks2022[[#This Row],[Ticker]],tblTickers[Ticker],tblTickers[Ticker],NA(),0,1)))</f>
        <v>0</v>
      </c>
      <c r="K495" t="s">
        <v>420</v>
      </c>
      <c r="L495" s="122">
        <v>0.82</v>
      </c>
      <c r="O495" t="s">
        <v>3009</v>
      </c>
      <c r="P495" s="122">
        <v>0.23</v>
      </c>
    </row>
    <row r="496" spans="4:16" x14ac:dyDescent="0.25">
      <c r="D496" t="s">
        <v>609</v>
      </c>
      <c r="E496" t="s">
        <v>610</v>
      </c>
      <c r="F496" t="s">
        <v>15371</v>
      </c>
      <c r="G496" s="59">
        <v>18245000</v>
      </c>
      <c r="H496" s="122">
        <v>10.61</v>
      </c>
      <c r="I496" s="97" t="b">
        <f>NOT(ISERROR(_xlfn.XLOOKUP(tblStocks2022[[#This Row],[Ticker]],tblTickers[Ticker],tblTickers[Ticker],NA(),0,1)))</f>
        <v>0</v>
      </c>
      <c r="K496" t="s">
        <v>11855</v>
      </c>
      <c r="L496" s="122">
        <v>756.92</v>
      </c>
      <c r="O496" t="s">
        <v>14469</v>
      </c>
      <c r="P496" s="122">
        <v>1.01</v>
      </c>
    </row>
    <row r="497" spans="4:16" x14ac:dyDescent="0.25">
      <c r="D497" t="s">
        <v>1617</v>
      </c>
      <c r="E497" t="s">
        <v>1618</v>
      </c>
      <c r="F497" t="s">
        <v>15368</v>
      </c>
      <c r="G497" s="59">
        <v>173420000</v>
      </c>
      <c r="H497" s="122">
        <v>68.44</v>
      </c>
      <c r="I497" s="97" t="b">
        <f>NOT(ISERROR(_xlfn.XLOOKUP(tblStocks2022[[#This Row],[Ticker]],tblTickers[Ticker],tblTickers[Ticker],NA(),0,1)))</f>
        <v>0</v>
      </c>
      <c r="K497" t="s">
        <v>2016</v>
      </c>
      <c r="L497" s="122">
        <v>125.95</v>
      </c>
      <c r="O497" t="s">
        <v>15123</v>
      </c>
      <c r="P497" s="122">
        <v>0.82</v>
      </c>
    </row>
    <row r="498" spans="4:16" x14ac:dyDescent="0.25">
      <c r="D498" t="s">
        <v>126</v>
      </c>
      <c r="E498" t="s">
        <v>127</v>
      </c>
      <c r="F498" t="s">
        <v>15382</v>
      </c>
      <c r="G498" s="59">
        <v>35055000</v>
      </c>
      <c r="H498" s="122">
        <v>25.85</v>
      </c>
      <c r="I498" s="97" t="b">
        <f>NOT(ISERROR(_xlfn.XLOOKUP(tblStocks2022[[#This Row],[Ticker]],tblTickers[Ticker],tblTickers[Ticker],NA(),0,1)))</f>
        <v>0</v>
      </c>
      <c r="K498" t="s">
        <v>9286</v>
      </c>
      <c r="L498" s="122">
        <v>1.1200000000000001</v>
      </c>
      <c r="O498" t="s">
        <v>4851</v>
      </c>
      <c r="P498" s="122">
        <v>0.03</v>
      </c>
    </row>
    <row r="499" spans="4:16" x14ac:dyDescent="0.25">
      <c r="D499" t="s">
        <v>487</v>
      </c>
      <c r="E499" t="s">
        <v>161</v>
      </c>
      <c r="F499" t="s">
        <v>15371</v>
      </c>
      <c r="G499" s="59">
        <v>865000</v>
      </c>
      <c r="H499" s="122">
        <v>33.97</v>
      </c>
      <c r="I499" s="97" t="b">
        <f>NOT(ISERROR(_xlfn.XLOOKUP(tblStocks2022[[#This Row],[Ticker]],tblTickers[Ticker],tblTickers[Ticker],NA(),0,1)))</f>
        <v>0</v>
      </c>
      <c r="K499" t="s">
        <v>5747</v>
      </c>
      <c r="L499" s="122">
        <v>66</v>
      </c>
      <c r="O499" t="s">
        <v>658</v>
      </c>
      <c r="P499" s="122">
        <v>1.45</v>
      </c>
    </row>
    <row r="500" spans="4:16" x14ac:dyDescent="0.25">
      <c r="D500" t="s">
        <v>3023</v>
      </c>
      <c r="E500" t="s">
        <v>3024</v>
      </c>
      <c r="F500" t="s">
        <v>15382</v>
      </c>
      <c r="G500" s="59">
        <v>29645000</v>
      </c>
      <c r="H500" s="122">
        <v>378.83</v>
      </c>
      <c r="I500" s="97" t="b">
        <f>NOT(ISERROR(_xlfn.XLOOKUP(tblStocks2022[[#This Row],[Ticker]],tblTickers[Ticker],tblTickers[Ticker],NA(),0,1)))</f>
        <v>0</v>
      </c>
      <c r="K500" t="s">
        <v>7821</v>
      </c>
      <c r="L500" s="122">
        <v>1.35</v>
      </c>
      <c r="O500" t="s">
        <v>4571</v>
      </c>
      <c r="P500" s="122">
        <v>0.77</v>
      </c>
    </row>
    <row r="501" spans="4:16" x14ac:dyDescent="0.25">
      <c r="D501" t="s">
        <v>8228</v>
      </c>
      <c r="E501" t="s">
        <v>8229</v>
      </c>
      <c r="F501" t="s">
        <v>15376</v>
      </c>
      <c r="G501" s="59">
        <v>51437000</v>
      </c>
      <c r="H501" s="122">
        <v>9.75</v>
      </c>
      <c r="I501" s="97" t="b">
        <f>NOT(ISERROR(_xlfn.XLOOKUP(tblStocks2022[[#This Row],[Ticker]],tblTickers[Ticker],tblTickers[Ticker],NA(),0,1)))</f>
        <v>0</v>
      </c>
      <c r="K501" t="s">
        <v>9711</v>
      </c>
      <c r="L501" s="122">
        <v>1.79</v>
      </c>
      <c r="O501" t="s">
        <v>9292</v>
      </c>
      <c r="P501" s="122">
        <v>0.05</v>
      </c>
    </row>
    <row r="502" spans="4:16" x14ac:dyDescent="0.25">
      <c r="D502" t="s">
        <v>15125</v>
      </c>
      <c r="E502" t="s">
        <v>15126</v>
      </c>
      <c r="F502" t="s">
        <v>15371</v>
      </c>
      <c r="G502" s="59">
        <v>140596000</v>
      </c>
      <c r="H502" s="122">
        <v>10.76</v>
      </c>
      <c r="I502" s="97" t="b">
        <f>NOT(ISERROR(_xlfn.XLOOKUP(tblStocks2022[[#This Row],[Ticker]],tblTickers[Ticker],tblTickers[Ticker],NA(),0,1)))</f>
        <v>0</v>
      </c>
      <c r="K502" t="s">
        <v>1703</v>
      </c>
      <c r="L502" s="122">
        <v>15.78</v>
      </c>
      <c r="O502" t="s">
        <v>5727</v>
      </c>
      <c r="P502" s="122">
        <v>0.13</v>
      </c>
    </row>
    <row r="503" spans="4:16" x14ac:dyDescent="0.25">
      <c r="D503" t="s">
        <v>8004</v>
      </c>
      <c r="E503" t="s">
        <v>8005</v>
      </c>
      <c r="F503" t="s">
        <v>14201</v>
      </c>
      <c r="G503" s="59">
        <v>26514000</v>
      </c>
      <c r="H503" s="122">
        <v>14.41</v>
      </c>
      <c r="I503" s="97" t="b">
        <f>NOT(ISERROR(_xlfn.XLOOKUP(tblStocks2022[[#This Row],[Ticker]],tblTickers[Ticker],tblTickers[Ticker],NA(),0,1)))</f>
        <v>0</v>
      </c>
      <c r="K503" t="s">
        <v>15106</v>
      </c>
      <c r="L503" s="122">
        <v>3.56</v>
      </c>
      <c r="O503" t="s">
        <v>12646</v>
      </c>
      <c r="P503" s="122">
        <v>0.96</v>
      </c>
    </row>
    <row r="504" spans="4:16" x14ac:dyDescent="0.25">
      <c r="D504" t="s">
        <v>8549</v>
      </c>
      <c r="E504" t="s">
        <v>8550</v>
      </c>
      <c r="F504" t="s">
        <v>15382</v>
      </c>
      <c r="G504" s="59">
        <v>8901000</v>
      </c>
      <c r="H504" s="122">
        <v>10.28</v>
      </c>
      <c r="I504" s="97" t="b">
        <f>NOT(ISERROR(_xlfn.XLOOKUP(tblStocks2022[[#This Row],[Ticker]],tblTickers[Ticker],tblTickers[Ticker],NA(),0,1)))</f>
        <v>0</v>
      </c>
      <c r="K504" t="s">
        <v>13080</v>
      </c>
      <c r="L504" s="122">
        <v>294.27</v>
      </c>
      <c r="O504" t="s">
        <v>9585</v>
      </c>
      <c r="P504" s="122">
        <v>0.8</v>
      </c>
    </row>
    <row r="505" spans="4:16" x14ac:dyDescent="0.25">
      <c r="D505" t="s">
        <v>4334</v>
      </c>
      <c r="E505" t="s">
        <v>1812</v>
      </c>
      <c r="F505" t="s">
        <v>2235</v>
      </c>
      <c r="G505" s="59">
        <v>46100000</v>
      </c>
      <c r="H505" s="122">
        <v>14.27</v>
      </c>
      <c r="I505" s="97" t="b">
        <f>NOT(ISERROR(_xlfn.XLOOKUP(tblStocks2022[[#This Row],[Ticker]],tblTickers[Ticker],tblTickers[Ticker],NA(),0,1)))</f>
        <v>0</v>
      </c>
      <c r="K505" t="s">
        <v>12488</v>
      </c>
      <c r="L505" s="122">
        <v>1.07</v>
      </c>
      <c r="O505" t="s">
        <v>6506</v>
      </c>
      <c r="P505" s="122">
        <v>0.1</v>
      </c>
    </row>
    <row r="506" spans="4:16" x14ac:dyDescent="0.25">
      <c r="D506" t="s">
        <v>1854</v>
      </c>
      <c r="E506" t="s">
        <v>1812</v>
      </c>
      <c r="F506" t="s">
        <v>2235</v>
      </c>
      <c r="G506" s="59">
        <v>67300000</v>
      </c>
      <c r="H506" s="122">
        <v>28.23</v>
      </c>
      <c r="I506" s="97" t="b">
        <f>NOT(ISERROR(_xlfn.XLOOKUP(tblStocks2022[[#This Row],[Ticker]],tblTickers[Ticker],tblTickers[Ticker],NA(),0,1)))</f>
        <v>0</v>
      </c>
      <c r="K506" t="s">
        <v>15008</v>
      </c>
      <c r="L506" s="122">
        <v>3.23</v>
      </c>
      <c r="O506" t="s">
        <v>3143</v>
      </c>
      <c r="P506" s="122">
        <v>0.8</v>
      </c>
    </row>
    <row r="507" spans="4:16" x14ac:dyDescent="0.25">
      <c r="D507" t="s">
        <v>1853</v>
      </c>
      <c r="E507" t="s">
        <v>1812</v>
      </c>
      <c r="F507" t="s">
        <v>2235</v>
      </c>
      <c r="G507" s="59">
        <v>192900000</v>
      </c>
      <c r="H507" s="122">
        <v>31.24</v>
      </c>
      <c r="I507" s="97" t="b">
        <f>NOT(ISERROR(_xlfn.XLOOKUP(tblStocks2022[[#This Row],[Ticker]],tblTickers[Ticker],tblTickers[Ticker],NA(),0,1)))</f>
        <v>0</v>
      </c>
      <c r="K507" t="s">
        <v>12018</v>
      </c>
      <c r="L507" s="122">
        <v>8.49</v>
      </c>
      <c r="O507" t="s">
        <v>12100</v>
      </c>
      <c r="P507" s="122">
        <v>7.0000000000000007E-2</v>
      </c>
    </row>
    <row r="508" spans="4:16" x14ac:dyDescent="0.25">
      <c r="D508" t="s">
        <v>4715</v>
      </c>
      <c r="E508" t="s">
        <v>4716</v>
      </c>
      <c r="F508" t="s">
        <v>15370</v>
      </c>
      <c r="G508" s="59">
        <v>120074000</v>
      </c>
      <c r="H508" s="122">
        <v>8.66</v>
      </c>
      <c r="I508" s="97" t="b">
        <f>NOT(ISERROR(_xlfn.XLOOKUP(tblStocks2022[[#This Row],[Ticker]],tblTickers[Ticker],tblTickers[Ticker],NA(),0,1)))</f>
        <v>0</v>
      </c>
      <c r="K508" t="s">
        <v>46</v>
      </c>
      <c r="L508" s="122">
        <v>37.200000000000003</v>
      </c>
      <c r="O508" t="s">
        <v>11539</v>
      </c>
      <c r="P508" s="122">
        <v>7.86</v>
      </c>
    </row>
    <row r="509" spans="4:16" x14ac:dyDescent="0.25">
      <c r="D509" t="s">
        <v>1811</v>
      </c>
      <c r="E509" t="s">
        <v>1812</v>
      </c>
      <c r="F509" t="s">
        <v>2235</v>
      </c>
      <c r="G509" s="59">
        <v>19400000</v>
      </c>
      <c r="H509" s="122">
        <v>41.01</v>
      </c>
      <c r="I509" s="97" t="b">
        <f>NOT(ISERROR(_xlfn.XLOOKUP(tblStocks2022[[#This Row],[Ticker]],tblTickers[Ticker],tblTickers[Ticker],NA(),0,1)))</f>
        <v>0</v>
      </c>
      <c r="K509" t="s">
        <v>14365</v>
      </c>
      <c r="L509" s="122">
        <v>0.87</v>
      </c>
      <c r="O509" t="s">
        <v>1643</v>
      </c>
      <c r="P509" s="122">
        <v>0.8</v>
      </c>
    </row>
    <row r="510" spans="4:16" x14ac:dyDescent="0.25">
      <c r="D510" t="s">
        <v>12462</v>
      </c>
      <c r="E510" t="s">
        <v>12463</v>
      </c>
      <c r="F510" t="s">
        <v>15371</v>
      </c>
      <c r="G510" s="59">
        <v>3600000</v>
      </c>
      <c r="H510" s="122">
        <v>16.559999999999999</v>
      </c>
      <c r="I510" s="97" t="b">
        <f>NOT(ISERROR(_xlfn.XLOOKUP(tblStocks2022[[#This Row],[Ticker]],tblTickers[Ticker],tblTickers[Ticker],NA(),0,1)))</f>
        <v>0</v>
      </c>
      <c r="K510" t="s">
        <v>8104</v>
      </c>
      <c r="L510" s="122">
        <v>10.029999999999999</v>
      </c>
      <c r="O510" t="s">
        <v>750</v>
      </c>
      <c r="P510" s="122">
        <v>0.98</v>
      </c>
    </row>
    <row r="511" spans="4:16" x14ac:dyDescent="0.25">
      <c r="D511" t="s">
        <v>1813</v>
      </c>
      <c r="E511" t="s">
        <v>1812</v>
      </c>
      <c r="F511" t="s">
        <v>2235</v>
      </c>
      <c r="G511" s="59">
        <v>24750000</v>
      </c>
      <c r="H511" s="122">
        <v>38.549999999999997</v>
      </c>
      <c r="I511" s="97" t="b">
        <f>NOT(ISERROR(_xlfn.XLOOKUP(tblStocks2022[[#This Row],[Ticker]],tblTickers[Ticker],tblTickers[Ticker],NA(),0,1)))</f>
        <v>0</v>
      </c>
      <c r="K511" t="s">
        <v>5642</v>
      </c>
      <c r="L511" s="122">
        <v>2.2799999999999998</v>
      </c>
      <c r="O511" t="s">
        <v>5133</v>
      </c>
      <c r="P511" s="122">
        <v>0.98</v>
      </c>
    </row>
    <row r="512" spans="4:16" x14ac:dyDescent="0.25">
      <c r="D512" t="s">
        <v>6441</v>
      </c>
      <c r="E512" t="s">
        <v>1812</v>
      </c>
      <c r="F512" t="s">
        <v>2235</v>
      </c>
      <c r="G512" s="59">
        <v>20300000</v>
      </c>
      <c r="H512" s="122">
        <v>12.39</v>
      </c>
      <c r="I512" s="97" t="b">
        <f>NOT(ISERROR(_xlfn.XLOOKUP(tblStocks2022[[#This Row],[Ticker]],tblTickers[Ticker],tblTickers[Ticker],NA(),0,1)))</f>
        <v>0</v>
      </c>
      <c r="K512" t="s">
        <v>4933</v>
      </c>
      <c r="L512" s="122">
        <v>6.03</v>
      </c>
      <c r="O512" t="s">
        <v>28</v>
      </c>
      <c r="P512" s="122">
        <v>0.92</v>
      </c>
    </row>
    <row r="513" spans="4:16" x14ac:dyDescent="0.25">
      <c r="D513" t="s">
        <v>10285</v>
      </c>
      <c r="E513" t="s">
        <v>10286</v>
      </c>
      <c r="F513" t="s">
        <v>14201</v>
      </c>
      <c r="G513" s="59">
        <v>16152000</v>
      </c>
      <c r="H513" s="122">
        <v>25.65</v>
      </c>
      <c r="I513" s="97" t="b">
        <f>NOT(ISERROR(_xlfn.XLOOKUP(tblStocks2022[[#This Row],[Ticker]],tblTickers[Ticker],tblTickers[Ticker],NA(),0,1)))</f>
        <v>0</v>
      </c>
      <c r="K513" t="s">
        <v>11221</v>
      </c>
      <c r="L513" s="122">
        <v>9.52</v>
      </c>
      <c r="O513" t="s">
        <v>14707</v>
      </c>
      <c r="P513" s="122">
        <v>3.32</v>
      </c>
    </row>
    <row r="514" spans="4:16" x14ac:dyDescent="0.25">
      <c r="D514" t="s">
        <v>4016</v>
      </c>
      <c r="E514" t="s">
        <v>4017</v>
      </c>
      <c r="F514" t="s">
        <v>15368</v>
      </c>
      <c r="G514" s="59">
        <v>88472000</v>
      </c>
      <c r="H514" s="122">
        <v>3.51</v>
      </c>
      <c r="I514" s="97" t="b">
        <f>NOT(ISERROR(_xlfn.XLOOKUP(tblStocks2022[[#This Row],[Ticker]],tblTickers[Ticker],tblTickers[Ticker],NA(),0,1)))</f>
        <v>0</v>
      </c>
      <c r="K514" t="s">
        <v>13102</v>
      </c>
      <c r="L514" s="122">
        <v>9.41</v>
      </c>
      <c r="O514" t="s">
        <v>10568</v>
      </c>
      <c r="P514" s="122">
        <v>2.48</v>
      </c>
    </row>
    <row r="515" spans="4:16" x14ac:dyDescent="0.25">
      <c r="D515" t="s">
        <v>12811</v>
      </c>
      <c r="E515" t="s">
        <v>12812</v>
      </c>
      <c r="F515" t="s">
        <v>15391</v>
      </c>
      <c r="G515" s="59">
        <v>127195000</v>
      </c>
      <c r="H515" s="122">
        <v>20.32</v>
      </c>
      <c r="I515" s="97" t="b">
        <f>NOT(ISERROR(_xlfn.XLOOKUP(tblStocks2022[[#This Row],[Ticker]],tblTickers[Ticker],tblTickers[Ticker],NA(),0,1)))</f>
        <v>0</v>
      </c>
      <c r="K515" t="s">
        <v>11113</v>
      </c>
      <c r="L515" s="122">
        <v>0.32</v>
      </c>
      <c r="O515" t="s">
        <v>13847</v>
      </c>
      <c r="P515" s="122">
        <v>0.95</v>
      </c>
    </row>
    <row r="516" spans="4:16" x14ac:dyDescent="0.25">
      <c r="D516" t="s">
        <v>1415</v>
      </c>
      <c r="E516" t="s">
        <v>1416</v>
      </c>
      <c r="F516" t="s">
        <v>15378</v>
      </c>
      <c r="G516" s="59">
        <v>258744000</v>
      </c>
      <c r="H516" s="122">
        <v>30.85</v>
      </c>
      <c r="I516" s="97" t="b">
        <f>NOT(ISERROR(_xlfn.XLOOKUP(tblStocks2022[[#This Row],[Ticker]],tblTickers[Ticker],tblTickers[Ticker],NA(),0,1)))</f>
        <v>0</v>
      </c>
      <c r="K516" t="s">
        <v>10634</v>
      </c>
      <c r="L516" s="122">
        <v>4.2</v>
      </c>
      <c r="O516" t="s">
        <v>12342</v>
      </c>
      <c r="P516" s="122">
        <v>3.92</v>
      </c>
    </row>
    <row r="517" spans="4:16" x14ac:dyDescent="0.25">
      <c r="D517" t="s">
        <v>11731</v>
      </c>
      <c r="E517" t="s">
        <v>11732</v>
      </c>
      <c r="F517" t="s">
        <v>15368</v>
      </c>
      <c r="G517" s="59">
        <v>36145000</v>
      </c>
      <c r="H517" s="122">
        <v>1.24</v>
      </c>
      <c r="I517" s="97" t="b">
        <f>NOT(ISERROR(_xlfn.XLOOKUP(tblStocks2022[[#This Row],[Ticker]],tblTickers[Ticker],tblTickers[Ticker],NA(),0,1)))</f>
        <v>0</v>
      </c>
      <c r="K517" t="s">
        <v>7271</v>
      </c>
      <c r="L517" s="122">
        <v>1.41</v>
      </c>
      <c r="O517" t="s">
        <v>8008</v>
      </c>
      <c r="P517" s="122">
        <v>2.94</v>
      </c>
    </row>
    <row r="518" spans="4:16" x14ac:dyDescent="0.25">
      <c r="D518" t="s">
        <v>5070</v>
      </c>
      <c r="E518" t="s">
        <v>3857</v>
      </c>
      <c r="F518" t="s">
        <v>15391</v>
      </c>
      <c r="G518" s="59">
        <v>1650000</v>
      </c>
      <c r="H518" s="122">
        <v>20.3</v>
      </c>
      <c r="I518" s="97" t="b">
        <f>NOT(ISERROR(_xlfn.XLOOKUP(tblStocks2022[[#This Row],[Ticker]],tblTickers[Ticker],tblTickers[Ticker],NA(),0,1)))</f>
        <v>0</v>
      </c>
      <c r="K518" t="s">
        <v>9045</v>
      </c>
      <c r="L518" s="122">
        <v>4.4800000000000004</v>
      </c>
      <c r="O518" t="s">
        <v>3064</v>
      </c>
      <c r="P518" s="122">
        <v>0.36</v>
      </c>
    </row>
    <row r="519" spans="4:16" x14ac:dyDescent="0.25">
      <c r="D519" t="s">
        <v>5114</v>
      </c>
      <c r="E519" t="s">
        <v>5115</v>
      </c>
      <c r="F519" t="s">
        <v>15378</v>
      </c>
      <c r="G519" s="59">
        <v>101485000</v>
      </c>
      <c r="H519" s="122">
        <v>21.16</v>
      </c>
      <c r="I519" s="97" t="b">
        <f>NOT(ISERROR(_xlfn.XLOOKUP(tblStocks2022[[#This Row],[Ticker]],tblTickers[Ticker],tblTickers[Ticker],NA(),0,1)))</f>
        <v>0</v>
      </c>
      <c r="K519" t="s">
        <v>9729</v>
      </c>
      <c r="L519" s="122">
        <v>17.36</v>
      </c>
      <c r="O519" t="s">
        <v>11585</v>
      </c>
      <c r="P519" s="122">
        <v>0.64</v>
      </c>
    </row>
    <row r="520" spans="4:16" x14ac:dyDescent="0.25">
      <c r="D520" t="s">
        <v>14756</v>
      </c>
      <c r="E520" t="s">
        <v>14757</v>
      </c>
      <c r="F520" t="s">
        <v>14201</v>
      </c>
      <c r="G520" s="59">
        <v>155612000</v>
      </c>
      <c r="H520" s="122">
        <v>8.98</v>
      </c>
      <c r="I520" s="97" t="b">
        <f>NOT(ISERROR(_xlfn.XLOOKUP(tblStocks2022[[#This Row],[Ticker]],tblTickers[Ticker],tblTickers[Ticker],NA(),0,1)))</f>
        <v>0</v>
      </c>
      <c r="K520" t="s">
        <v>14322</v>
      </c>
      <c r="L520" s="122">
        <v>15.11</v>
      </c>
      <c r="O520" t="s">
        <v>13417</v>
      </c>
      <c r="P520" s="122">
        <v>0.47</v>
      </c>
    </row>
    <row r="521" spans="4:16" x14ac:dyDescent="0.25">
      <c r="D521" t="s">
        <v>1950</v>
      </c>
      <c r="E521" t="s">
        <v>1951</v>
      </c>
      <c r="F521" t="s">
        <v>15371</v>
      </c>
      <c r="G521" s="59">
        <v>16552000</v>
      </c>
      <c r="H521" s="122">
        <v>32.909999999999997</v>
      </c>
      <c r="I521" s="97" t="b">
        <f>NOT(ISERROR(_xlfn.XLOOKUP(tblStocks2022[[#This Row],[Ticker]],tblTickers[Ticker],tblTickers[Ticker],NA(),0,1)))</f>
        <v>0</v>
      </c>
      <c r="K521" t="s">
        <v>8819</v>
      </c>
      <c r="L521" s="122">
        <v>10.93</v>
      </c>
      <c r="O521" t="s">
        <v>4531</v>
      </c>
      <c r="P521" s="122">
        <v>0.01</v>
      </c>
    </row>
    <row r="522" spans="4:16" x14ac:dyDescent="0.25">
      <c r="D522" t="s">
        <v>9775</v>
      </c>
      <c r="E522" t="s">
        <v>9776</v>
      </c>
      <c r="F522" t="s">
        <v>14201</v>
      </c>
      <c r="G522" s="59">
        <v>1000000</v>
      </c>
      <c r="H522" s="122">
        <v>24.9</v>
      </c>
      <c r="I522" s="97" t="b">
        <f>NOT(ISERROR(_xlfn.XLOOKUP(tblStocks2022[[#This Row],[Ticker]],tblTickers[Ticker],tblTickers[Ticker],NA(),0,1)))</f>
        <v>0</v>
      </c>
      <c r="K522" t="s">
        <v>1507</v>
      </c>
      <c r="L522" s="122">
        <v>13.17</v>
      </c>
      <c r="O522" t="s">
        <v>7283</v>
      </c>
      <c r="P522" s="122">
        <v>0.18</v>
      </c>
    </row>
    <row r="523" spans="4:16" x14ac:dyDescent="0.25">
      <c r="D523" t="s">
        <v>7819</v>
      </c>
      <c r="E523" t="s">
        <v>7820</v>
      </c>
      <c r="F523" t="s">
        <v>15382</v>
      </c>
      <c r="G523" s="59">
        <v>122675000</v>
      </c>
      <c r="H523" s="122">
        <v>3.61</v>
      </c>
      <c r="I523" s="97" t="b">
        <f>NOT(ISERROR(_xlfn.XLOOKUP(tblStocks2022[[#This Row],[Ticker]],tblTickers[Ticker],tblTickers[Ticker],NA(),0,1)))</f>
        <v>0</v>
      </c>
      <c r="K523" t="s">
        <v>4643</v>
      </c>
      <c r="L523" s="122">
        <v>0.35</v>
      </c>
      <c r="O523" t="s">
        <v>15085</v>
      </c>
      <c r="P523" s="122">
        <v>0.45</v>
      </c>
    </row>
    <row r="524" spans="4:16" x14ac:dyDescent="0.25">
      <c r="D524" t="s">
        <v>5041</v>
      </c>
      <c r="E524" t="s">
        <v>5042</v>
      </c>
      <c r="F524" t="s">
        <v>15368</v>
      </c>
      <c r="G524" s="59">
        <v>61037000</v>
      </c>
      <c r="H524" s="122">
        <v>14.8</v>
      </c>
      <c r="I524" s="97" t="b">
        <f>NOT(ISERROR(_xlfn.XLOOKUP(tblStocks2022[[#This Row],[Ticker]],tblTickers[Ticker],tblTickers[Ticker],NA(),0,1)))</f>
        <v>0</v>
      </c>
      <c r="K524" t="s">
        <v>2057</v>
      </c>
      <c r="L524" s="122">
        <v>33.32</v>
      </c>
      <c r="O524" t="s">
        <v>10738</v>
      </c>
      <c r="P524" s="122">
        <v>2.08</v>
      </c>
    </row>
    <row r="525" spans="4:16" x14ac:dyDescent="0.25">
      <c r="D525" t="s">
        <v>14855</v>
      </c>
      <c r="E525" t="s">
        <v>14856</v>
      </c>
      <c r="F525" t="s">
        <v>2235</v>
      </c>
      <c r="G525" s="59">
        <v>132140000</v>
      </c>
      <c r="H525" s="122">
        <v>28.15</v>
      </c>
      <c r="I525" s="97" t="b">
        <f>NOT(ISERROR(_xlfn.XLOOKUP(tblStocks2022[[#This Row],[Ticker]],tblTickers[Ticker],tblTickers[Ticker],NA(),0,1)))</f>
        <v>0</v>
      </c>
      <c r="K525" t="s">
        <v>6990</v>
      </c>
      <c r="L525" s="122">
        <v>17.329999999999998</v>
      </c>
      <c r="O525" t="s">
        <v>2182</v>
      </c>
      <c r="P525" s="122">
        <v>11.6</v>
      </c>
    </row>
    <row r="526" spans="4:16" x14ac:dyDescent="0.25">
      <c r="D526" t="s">
        <v>6837</v>
      </c>
      <c r="E526" t="s">
        <v>6838</v>
      </c>
      <c r="F526" t="s">
        <v>15382</v>
      </c>
      <c r="G526" s="59">
        <v>28750000</v>
      </c>
      <c r="H526" s="122">
        <v>10.029999999999999</v>
      </c>
      <c r="I526" s="97" t="b">
        <f>NOT(ISERROR(_xlfn.XLOOKUP(tblStocks2022[[#This Row],[Ticker]],tblTickers[Ticker],tblTickers[Ticker],NA(),0,1)))</f>
        <v>0</v>
      </c>
      <c r="K526" t="s">
        <v>11071</v>
      </c>
      <c r="L526" s="122">
        <v>58.95</v>
      </c>
      <c r="O526" t="s">
        <v>12420</v>
      </c>
      <c r="P526" s="122">
        <v>1.68</v>
      </c>
    </row>
    <row r="527" spans="4:16" x14ac:dyDescent="0.25">
      <c r="D527" t="s">
        <v>5664</v>
      </c>
      <c r="E527" t="s">
        <v>5665</v>
      </c>
      <c r="F527" t="s">
        <v>14121</v>
      </c>
      <c r="G527" s="59">
        <v>150513000</v>
      </c>
      <c r="H527" s="122">
        <v>19.329999999999998</v>
      </c>
      <c r="I527" s="97" t="b">
        <f>NOT(ISERROR(_xlfn.XLOOKUP(tblStocks2022[[#This Row],[Ticker]],tblTickers[Ticker],tblTickers[Ticker],NA(),0,1)))</f>
        <v>0</v>
      </c>
      <c r="K527" t="s">
        <v>5610</v>
      </c>
      <c r="L527" s="122">
        <v>2.4300000000000002</v>
      </c>
      <c r="O527" t="s">
        <v>12522</v>
      </c>
      <c r="P527" s="122">
        <v>0.94</v>
      </c>
    </row>
    <row r="528" spans="4:16" x14ac:dyDescent="0.25">
      <c r="D528" t="s">
        <v>8250</v>
      </c>
      <c r="E528" t="s">
        <v>8251</v>
      </c>
      <c r="F528" t="s">
        <v>15382</v>
      </c>
      <c r="G528" s="59">
        <v>20125000</v>
      </c>
      <c r="H528" s="122">
        <v>10.210000000000001</v>
      </c>
      <c r="I528" s="97" t="b">
        <f>NOT(ISERROR(_xlfn.XLOOKUP(tblStocks2022[[#This Row],[Ticker]],tblTickers[Ticker],tblTickers[Ticker],NA(),0,1)))</f>
        <v>0</v>
      </c>
      <c r="K528" t="s">
        <v>13397</v>
      </c>
      <c r="L528" s="122">
        <v>2.4900000000000002</v>
      </c>
      <c r="O528" t="s">
        <v>14376</v>
      </c>
      <c r="P528" s="122">
        <v>0.12</v>
      </c>
    </row>
    <row r="529" spans="4:16" x14ac:dyDescent="0.25">
      <c r="D529" t="s">
        <v>4631</v>
      </c>
      <c r="E529" t="s">
        <v>4632</v>
      </c>
      <c r="F529" t="s">
        <v>15368</v>
      </c>
      <c r="G529" s="59">
        <v>2856000</v>
      </c>
      <c r="H529" s="122">
        <v>2.89</v>
      </c>
      <c r="I529" s="97" t="b">
        <f>NOT(ISERROR(_xlfn.XLOOKUP(tblStocks2022[[#This Row],[Ticker]],tblTickers[Ticker],tblTickers[Ticker],NA(),0,1)))</f>
        <v>0</v>
      </c>
      <c r="K529" t="s">
        <v>1417</v>
      </c>
      <c r="L529" s="122">
        <v>28.06</v>
      </c>
      <c r="O529" t="s">
        <v>10413</v>
      </c>
      <c r="P529" s="122">
        <v>1.36</v>
      </c>
    </row>
    <row r="530" spans="4:16" x14ac:dyDescent="0.25">
      <c r="D530" t="s">
        <v>12104</v>
      </c>
      <c r="E530" t="s">
        <v>12105</v>
      </c>
      <c r="F530" t="s">
        <v>5172</v>
      </c>
      <c r="G530" s="59">
        <v>8621000</v>
      </c>
      <c r="H530" s="122">
        <v>58.58</v>
      </c>
      <c r="I530" s="97" t="b">
        <f>NOT(ISERROR(_xlfn.XLOOKUP(tblStocks2022[[#This Row],[Ticker]],tblTickers[Ticker],tblTickers[Ticker],NA(),0,1)))</f>
        <v>0</v>
      </c>
      <c r="K530" t="s">
        <v>10172</v>
      </c>
      <c r="L530" s="122">
        <v>45.47</v>
      </c>
      <c r="O530" t="s">
        <v>7212</v>
      </c>
      <c r="P530" s="122">
        <v>1.99</v>
      </c>
    </row>
    <row r="531" spans="4:16" x14ac:dyDescent="0.25">
      <c r="D531" t="s">
        <v>2041</v>
      </c>
      <c r="E531" t="s">
        <v>2042</v>
      </c>
      <c r="F531" t="s">
        <v>15380</v>
      </c>
      <c r="G531" s="59">
        <v>4949000</v>
      </c>
      <c r="H531" s="122">
        <v>1.93</v>
      </c>
      <c r="I531" s="97" t="b">
        <f>NOT(ISERROR(_xlfn.XLOOKUP(tblStocks2022[[#This Row],[Ticker]],tblTickers[Ticker],tblTickers[Ticker],NA(),0,1)))</f>
        <v>0</v>
      </c>
      <c r="K531" t="s">
        <v>4518</v>
      </c>
      <c r="L531" s="122">
        <v>1.04</v>
      </c>
      <c r="O531" t="s">
        <v>11303</v>
      </c>
      <c r="P531" s="122">
        <v>1.08</v>
      </c>
    </row>
    <row r="532" spans="4:16" x14ac:dyDescent="0.25">
      <c r="D532" t="s">
        <v>5092</v>
      </c>
      <c r="E532" t="s">
        <v>5093</v>
      </c>
      <c r="F532" t="s">
        <v>15382</v>
      </c>
      <c r="G532" s="59">
        <v>638238000</v>
      </c>
      <c r="H532" s="122">
        <v>7.98</v>
      </c>
      <c r="I532" s="97" t="b">
        <f>NOT(ISERROR(_xlfn.XLOOKUP(tblStocks2022[[#This Row],[Ticker]],tblTickers[Ticker],tblTickers[Ticker],NA(),0,1)))</f>
        <v>0</v>
      </c>
      <c r="K532" t="s">
        <v>5694</v>
      </c>
      <c r="L532" s="122">
        <v>6.14</v>
      </c>
      <c r="O532" t="s">
        <v>94</v>
      </c>
      <c r="P532" s="122">
        <v>0.28000000000000003</v>
      </c>
    </row>
    <row r="533" spans="4:16" x14ac:dyDescent="0.25">
      <c r="D533" t="s">
        <v>4098</v>
      </c>
      <c r="E533" t="s">
        <v>4099</v>
      </c>
      <c r="F533" t="s">
        <v>15381</v>
      </c>
      <c r="G533" s="59">
        <v>53200000</v>
      </c>
      <c r="H533" s="122">
        <v>34.21</v>
      </c>
      <c r="I533" s="97" t="b">
        <f>NOT(ISERROR(_xlfn.XLOOKUP(tblStocks2022[[#This Row],[Ticker]],tblTickers[Ticker],tblTickers[Ticker],NA(),0,1)))</f>
        <v>0</v>
      </c>
      <c r="K533" t="s">
        <v>2636</v>
      </c>
      <c r="L533" s="122">
        <v>160</v>
      </c>
      <c r="O533" t="s">
        <v>3661</v>
      </c>
      <c r="P533" s="122">
        <v>0.56000000000000005</v>
      </c>
    </row>
    <row r="534" spans="4:16" x14ac:dyDescent="0.25">
      <c r="D534" t="s">
        <v>9178</v>
      </c>
      <c r="E534" t="s">
        <v>474</v>
      </c>
      <c r="F534" t="s">
        <v>15375</v>
      </c>
      <c r="G534" s="59">
        <v>50000</v>
      </c>
      <c r="H534" s="122">
        <v>24.36</v>
      </c>
      <c r="I534" s="97" t="b">
        <f>NOT(ISERROR(_xlfn.XLOOKUP(tblStocks2022[[#This Row],[Ticker]],tblTickers[Ticker],tblTickers[Ticker],NA(),0,1)))</f>
        <v>0</v>
      </c>
      <c r="K534" t="s">
        <v>12719</v>
      </c>
      <c r="L534" s="122">
        <v>38.67</v>
      </c>
      <c r="O534" t="s">
        <v>6341</v>
      </c>
      <c r="P534" s="122">
        <v>4.3099999999999996</v>
      </c>
    </row>
    <row r="535" spans="4:16" x14ac:dyDescent="0.25">
      <c r="D535" t="s">
        <v>9976</v>
      </c>
      <c r="E535" t="s">
        <v>9977</v>
      </c>
      <c r="F535" t="s">
        <v>15367</v>
      </c>
      <c r="G535" s="59">
        <v>61508000</v>
      </c>
      <c r="H535" s="122">
        <v>104.57</v>
      </c>
      <c r="I535" s="97" t="b">
        <f>NOT(ISERROR(_xlfn.XLOOKUP(tblStocks2022[[#This Row],[Ticker]],tblTickers[Ticker],tblTickers[Ticker],NA(),0,1)))</f>
        <v>0</v>
      </c>
      <c r="K535" t="s">
        <v>13887</v>
      </c>
      <c r="L535" s="122">
        <v>21.34</v>
      </c>
      <c r="O535" t="s">
        <v>9155</v>
      </c>
      <c r="P535" s="122">
        <v>0.27</v>
      </c>
    </row>
    <row r="536" spans="4:16" x14ac:dyDescent="0.25">
      <c r="D536" t="s">
        <v>11643</v>
      </c>
      <c r="E536" t="s">
        <v>11644</v>
      </c>
      <c r="F536" t="s">
        <v>15368</v>
      </c>
      <c r="G536" s="59">
        <v>106140000</v>
      </c>
      <c r="H536" s="122">
        <v>40.56</v>
      </c>
      <c r="I536" s="97" t="b">
        <f>NOT(ISERROR(_xlfn.XLOOKUP(tblStocks2022[[#This Row],[Ticker]],tblTickers[Ticker],tblTickers[Ticker],NA(),0,1)))</f>
        <v>0</v>
      </c>
      <c r="K536" t="s">
        <v>3097</v>
      </c>
      <c r="L536" s="122">
        <v>0.21</v>
      </c>
      <c r="O536" t="s">
        <v>914</v>
      </c>
      <c r="P536" s="122">
        <v>2.1</v>
      </c>
    </row>
    <row r="537" spans="4:16" x14ac:dyDescent="0.25">
      <c r="D537" t="s">
        <v>6297</v>
      </c>
      <c r="E537" t="s">
        <v>6298</v>
      </c>
      <c r="F537" t="s">
        <v>15382</v>
      </c>
      <c r="G537" s="59">
        <v>15449000</v>
      </c>
      <c r="H537" s="122">
        <v>10.1</v>
      </c>
      <c r="I537" s="97" t="b">
        <f>NOT(ISERROR(_xlfn.XLOOKUP(tblStocks2022[[#This Row],[Ticker]],tblTickers[Ticker],tblTickers[Ticker],NA(),0,1)))</f>
        <v>0</v>
      </c>
      <c r="K537" t="s">
        <v>11135</v>
      </c>
      <c r="L537" s="122">
        <v>38.97</v>
      </c>
      <c r="O537" t="s">
        <v>9896</v>
      </c>
      <c r="P537" s="122">
        <v>10</v>
      </c>
    </row>
    <row r="538" spans="4:16" x14ac:dyDescent="0.25">
      <c r="D538" t="s">
        <v>7506</v>
      </c>
      <c r="E538" t="s">
        <v>7507</v>
      </c>
      <c r="F538" t="s">
        <v>15382</v>
      </c>
      <c r="G538" s="59">
        <v>15449000</v>
      </c>
      <c r="H538" s="122">
        <v>10.09</v>
      </c>
      <c r="I538" s="97" t="b">
        <f>NOT(ISERROR(_xlfn.XLOOKUP(tblStocks2022[[#This Row],[Ticker]],tblTickers[Ticker],tblTickers[Ticker],NA(),0,1)))</f>
        <v>0</v>
      </c>
      <c r="K538" t="s">
        <v>1509</v>
      </c>
      <c r="L538" s="122">
        <v>5.08</v>
      </c>
      <c r="O538" t="s">
        <v>5118</v>
      </c>
      <c r="P538" s="122">
        <v>0.75</v>
      </c>
    </row>
    <row r="539" spans="4:16" x14ac:dyDescent="0.25">
      <c r="D539" t="s">
        <v>9914</v>
      </c>
      <c r="E539" t="s">
        <v>9915</v>
      </c>
      <c r="F539" t="s">
        <v>5878</v>
      </c>
      <c r="G539" s="59">
        <v>19289000</v>
      </c>
      <c r="H539" s="122">
        <v>14.31</v>
      </c>
      <c r="I539" s="97" t="b">
        <f>NOT(ISERROR(_xlfn.XLOOKUP(tblStocks2022[[#This Row],[Ticker]],tblTickers[Ticker],tblTickers[Ticker],NA(),0,1)))</f>
        <v>0</v>
      </c>
      <c r="K539" t="s">
        <v>10022</v>
      </c>
      <c r="L539" s="122">
        <v>115.9</v>
      </c>
      <c r="O539" t="s">
        <v>9741</v>
      </c>
      <c r="P539" s="122">
        <v>1.3</v>
      </c>
    </row>
    <row r="540" spans="4:16" x14ac:dyDescent="0.25">
      <c r="D540" t="s">
        <v>6496</v>
      </c>
      <c r="E540" t="s">
        <v>6497</v>
      </c>
      <c r="F540" t="s">
        <v>15382</v>
      </c>
      <c r="G540" s="59">
        <v>263077000</v>
      </c>
      <c r="H540" s="122">
        <v>18.309999999999999</v>
      </c>
      <c r="I540" s="97" t="b">
        <f>NOT(ISERROR(_xlfn.XLOOKUP(tblStocks2022[[#This Row],[Ticker]],tblTickers[Ticker],tblTickers[Ticker],NA(),0,1)))</f>
        <v>0</v>
      </c>
      <c r="K540" t="s">
        <v>2689</v>
      </c>
      <c r="L540" s="122">
        <v>7.01</v>
      </c>
      <c r="O540" t="s">
        <v>564</v>
      </c>
      <c r="P540" s="122">
        <v>0.8</v>
      </c>
    </row>
    <row r="541" spans="4:16" x14ac:dyDescent="0.25">
      <c r="D541" t="s">
        <v>5551</v>
      </c>
      <c r="E541" t="s">
        <v>5552</v>
      </c>
      <c r="F541" t="s">
        <v>15368</v>
      </c>
      <c r="G541" s="59">
        <v>127285000</v>
      </c>
      <c r="H541" s="122">
        <v>13.77</v>
      </c>
      <c r="I541" s="97" t="b">
        <f>NOT(ISERROR(_xlfn.XLOOKUP(tblStocks2022[[#This Row],[Ticker]],tblTickers[Ticker],tblTickers[Ticker],NA(),0,1)))</f>
        <v>0</v>
      </c>
      <c r="K541" t="s">
        <v>961</v>
      </c>
      <c r="L541" s="122">
        <v>0.88</v>
      </c>
      <c r="O541" t="s">
        <v>11547</v>
      </c>
      <c r="P541" s="122">
        <v>0.2</v>
      </c>
    </row>
    <row r="542" spans="4:16" x14ac:dyDescent="0.25">
      <c r="D542" t="s">
        <v>2673</v>
      </c>
      <c r="E542" t="s">
        <v>2674</v>
      </c>
      <c r="F542" t="s">
        <v>15390</v>
      </c>
      <c r="G542" s="59">
        <v>10391000</v>
      </c>
      <c r="H542" s="122">
        <v>0.35</v>
      </c>
      <c r="I542" s="97" t="b">
        <f>NOT(ISERROR(_xlfn.XLOOKUP(tblStocks2022[[#This Row],[Ticker]],tblTickers[Ticker],tblTickers[Ticker],NA(),0,1)))</f>
        <v>0</v>
      </c>
      <c r="K542" t="s">
        <v>11471</v>
      </c>
      <c r="L542" s="122">
        <v>123.62</v>
      </c>
      <c r="O542" t="s">
        <v>12146</v>
      </c>
      <c r="P542" s="122">
        <v>1.17</v>
      </c>
    </row>
    <row r="543" spans="4:16" x14ac:dyDescent="0.25">
      <c r="D543" t="s">
        <v>2127</v>
      </c>
      <c r="E543" t="s">
        <v>2128</v>
      </c>
      <c r="F543" t="s">
        <v>15366</v>
      </c>
      <c r="G543" s="59">
        <v>150359000</v>
      </c>
      <c r="H543" s="122">
        <v>23.09</v>
      </c>
      <c r="I543" s="97" t="b">
        <f>NOT(ISERROR(_xlfn.XLOOKUP(tblStocks2022[[#This Row],[Ticker]],tblTickers[Ticker],tblTickers[Ticker],NA(),0,1)))</f>
        <v>0</v>
      </c>
      <c r="K543" t="s">
        <v>1887</v>
      </c>
      <c r="L543" s="122">
        <v>0.51</v>
      </c>
      <c r="O543" t="s">
        <v>7560</v>
      </c>
      <c r="P543" s="122">
        <v>1.62</v>
      </c>
    </row>
    <row r="544" spans="4:16" x14ac:dyDescent="0.25">
      <c r="D544" t="s">
        <v>1239</v>
      </c>
      <c r="E544" t="s">
        <v>1240</v>
      </c>
      <c r="F544" t="s">
        <v>15382</v>
      </c>
      <c r="G544" s="59">
        <v>34364000</v>
      </c>
      <c r="H544" s="122">
        <v>14.41</v>
      </c>
      <c r="I544" s="97" t="b">
        <f>NOT(ISERROR(_xlfn.XLOOKUP(tblStocks2022[[#This Row],[Ticker]],tblTickers[Ticker],tblTickers[Ticker],NA(),0,1)))</f>
        <v>0</v>
      </c>
      <c r="K544" t="s">
        <v>14065</v>
      </c>
      <c r="L544" s="122">
        <v>35.69</v>
      </c>
      <c r="O544" t="s">
        <v>4454</v>
      </c>
      <c r="P544" s="122">
        <v>5</v>
      </c>
    </row>
    <row r="545" spans="4:16" x14ac:dyDescent="0.25">
      <c r="D545" t="s">
        <v>9043</v>
      </c>
      <c r="E545" t="s">
        <v>9044</v>
      </c>
      <c r="F545" t="s">
        <v>15382</v>
      </c>
      <c r="G545" s="59">
        <v>8694000</v>
      </c>
      <c r="H545" s="122">
        <v>10.199999999999999</v>
      </c>
      <c r="I545" s="97" t="b">
        <f>NOT(ISERROR(_xlfn.XLOOKUP(tblStocks2022[[#This Row],[Ticker]],tblTickers[Ticker],tblTickers[Ticker],NA(),0,1)))</f>
        <v>0</v>
      </c>
      <c r="K545" t="s">
        <v>178</v>
      </c>
      <c r="L545" s="122">
        <v>378.79</v>
      </c>
      <c r="O545" t="s">
        <v>3248</v>
      </c>
      <c r="P545" s="122">
        <v>2.68</v>
      </c>
    </row>
    <row r="546" spans="4:16" x14ac:dyDescent="0.25">
      <c r="D546" t="s">
        <v>9284</v>
      </c>
      <c r="E546" t="s">
        <v>9285</v>
      </c>
      <c r="F546" t="s">
        <v>15382</v>
      </c>
      <c r="G546" s="59">
        <v>20300000</v>
      </c>
      <c r="H546" s="122">
        <v>10.23</v>
      </c>
      <c r="I546" s="97" t="b">
        <f>NOT(ISERROR(_xlfn.XLOOKUP(tblStocks2022[[#This Row],[Ticker]],tblTickers[Ticker],tblTickers[Ticker],NA(),0,1)))</f>
        <v>0</v>
      </c>
      <c r="K546" t="s">
        <v>2237</v>
      </c>
      <c r="L546" s="122">
        <v>17.420000000000002</v>
      </c>
      <c r="O546" t="s">
        <v>2549</v>
      </c>
      <c r="P546" s="122">
        <v>0.67</v>
      </c>
    </row>
    <row r="547" spans="4:16" x14ac:dyDescent="0.25">
      <c r="D547" t="s">
        <v>459</v>
      </c>
      <c r="E547" t="s">
        <v>161</v>
      </c>
      <c r="F547" t="s">
        <v>15371</v>
      </c>
      <c r="G547" s="59">
        <v>3160000</v>
      </c>
      <c r="H547" s="122">
        <v>14.94</v>
      </c>
      <c r="I547" s="97" t="b">
        <f>NOT(ISERROR(_xlfn.XLOOKUP(tblStocks2022[[#This Row],[Ticker]],tblTickers[Ticker],tblTickers[Ticker],NA(),0,1)))</f>
        <v>0</v>
      </c>
      <c r="K547" t="s">
        <v>14004</v>
      </c>
      <c r="L547" s="122">
        <v>17.61</v>
      </c>
      <c r="O547" t="s">
        <v>132</v>
      </c>
      <c r="P547" s="122">
        <v>0.68</v>
      </c>
    </row>
    <row r="548" spans="4:16" x14ac:dyDescent="0.25">
      <c r="D548" t="s">
        <v>2432</v>
      </c>
      <c r="E548" t="s">
        <v>617</v>
      </c>
      <c r="F548" t="s">
        <v>15375</v>
      </c>
      <c r="G548" s="59">
        <v>750000</v>
      </c>
      <c r="H548" s="122">
        <v>29.99</v>
      </c>
      <c r="I548" s="97" t="b">
        <f>NOT(ISERROR(_xlfn.XLOOKUP(tblStocks2022[[#This Row],[Ticker]],tblTickers[Ticker],tblTickers[Ticker],NA(),0,1)))</f>
        <v>0</v>
      </c>
      <c r="K548" t="s">
        <v>3060</v>
      </c>
      <c r="L548" s="122">
        <v>3.25</v>
      </c>
      <c r="O548" t="s">
        <v>11039</v>
      </c>
      <c r="P548" s="122">
        <v>1.36</v>
      </c>
    </row>
    <row r="549" spans="4:16" x14ac:dyDescent="0.25">
      <c r="D549" t="s">
        <v>10708</v>
      </c>
      <c r="E549" t="s">
        <v>10709</v>
      </c>
      <c r="F549" t="s">
        <v>15367</v>
      </c>
      <c r="G549" s="59">
        <v>56720000</v>
      </c>
      <c r="H549" s="122">
        <v>4.93</v>
      </c>
      <c r="I549" s="97" t="b">
        <f>NOT(ISERROR(_xlfn.XLOOKUP(tblStocks2022[[#This Row],[Ticker]],tblTickers[Ticker],tblTickers[Ticker],NA(),0,1)))</f>
        <v>0</v>
      </c>
      <c r="K549" t="s">
        <v>9491</v>
      </c>
      <c r="L549" s="122">
        <v>1.44</v>
      </c>
      <c r="O549" t="s">
        <v>11453</v>
      </c>
      <c r="P549" s="122">
        <v>3.41</v>
      </c>
    </row>
    <row r="550" spans="4:16" x14ac:dyDescent="0.25">
      <c r="D550" t="s">
        <v>5343</v>
      </c>
      <c r="E550" t="s">
        <v>5344</v>
      </c>
      <c r="F550" t="s">
        <v>15378</v>
      </c>
      <c r="G550" s="59">
        <v>8855000</v>
      </c>
      <c r="H550" s="122">
        <v>17.02</v>
      </c>
      <c r="I550" s="97" t="b">
        <f>NOT(ISERROR(_xlfn.XLOOKUP(tblStocks2022[[#This Row],[Ticker]],tblTickers[Ticker],tblTickers[Ticker],NA(),0,1)))</f>
        <v>0</v>
      </c>
      <c r="K550" t="s">
        <v>3084</v>
      </c>
      <c r="L550" s="122">
        <v>0.16</v>
      </c>
      <c r="O550" t="s">
        <v>12558</v>
      </c>
      <c r="P550" s="122">
        <v>0.44</v>
      </c>
    </row>
    <row r="551" spans="4:16" x14ac:dyDescent="0.25">
      <c r="D551" t="s">
        <v>11307</v>
      </c>
      <c r="E551" t="s">
        <v>11308</v>
      </c>
      <c r="F551" t="s">
        <v>15370</v>
      </c>
      <c r="G551" s="59">
        <v>49900000</v>
      </c>
      <c r="H551" s="122">
        <v>81.48</v>
      </c>
      <c r="I551" s="97" t="b">
        <f>NOT(ISERROR(_xlfn.XLOOKUP(tblStocks2022[[#This Row],[Ticker]],tblTickers[Ticker],tblTickers[Ticker],NA(),0,1)))</f>
        <v>0</v>
      </c>
      <c r="K551" t="s">
        <v>2202</v>
      </c>
      <c r="L551" s="122">
        <v>7.68</v>
      </c>
      <c r="O551" t="s">
        <v>5122</v>
      </c>
      <c r="P551" s="122">
        <v>2.65</v>
      </c>
    </row>
    <row r="552" spans="4:16" x14ac:dyDescent="0.25">
      <c r="D552" t="s">
        <v>9866</v>
      </c>
      <c r="E552" t="s">
        <v>9867</v>
      </c>
      <c r="F552" t="s">
        <v>5172</v>
      </c>
      <c r="G552" s="59">
        <v>54139000</v>
      </c>
      <c r="H552" s="122">
        <v>107.53</v>
      </c>
      <c r="I552" s="97" t="b">
        <f>NOT(ISERROR(_xlfn.XLOOKUP(tblStocks2022[[#This Row],[Ticker]],tblTickers[Ticker],tblTickers[Ticker],NA(),0,1)))</f>
        <v>0</v>
      </c>
      <c r="K552" t="s">
        <v>11581</v>
      </c>
      <c r="L552" s="122">
        <v>36.54</v>
      </c>
      <c r="O552" t="s">
        <v>1849</v>
      </c>
      <c r="P552" s="122">
        <v>1</v>
      </c>
    </row>
    <row r="553" spans="4:16" x14ac:dyDescent="0.25">
      <c r="D553" t="s">
        <v>1379</v>
      </c>
      <c r="E553" t="s">
        <v>572</v>
      </c>
      <c r="F553" t="s">
        <v>15371</v>
      </c>
      <c r="G553" s="59">
        <v>72250000</v>
      </c>
      <c r="H553" s="122">
        <v>28.02</v>
      </c>
      <c r="I553" s="97" t="b">
        <f>NOT(ISERROR(_xlfn.XLOOKUP(tblStocks2022[[#This Row],[Ticker]],tblTickers[Ticker],tblTickers[Ticker],NA(),0,1)))</f>
        <v>0</v>
      </c>
      <c r="K553" t="s">
        <v>11937</v>
      </c>
      <c r="L553" s="122">
        <v>21.28</v>
      </c>
      <c r="O553" t="s">
        <v>14222</v>
      </c>
      <c r="P553" s="122">
        <v>3.6</v>
      </c>
    </row>
    <row r="554" spans="4:16" x14ac:dyDescent="0.25">
      <c r="D554" t="s">
        <v>1623</v>
      </c>
      <c r="E554" t="s">
        <v>572</v>
      </c>
      <c r="F554" t="s">
        <v>15371</v>
      </c>
      <c r="G554" s="59">
        <v>800000</v>
      </c>
      <c r="H554" s="122">
        <v>30.44</v>
      </c>
      <c r="I554" s="97" t="b">
        <f>NOT(ISERROR(_xlfn.XLOOKUP(tblStocks2022[[#This Row],[Ticker]],tblTickers[Ticker],tblTickers[Ticker],NA(),0,1)))</f>
        <v>0</v>
      </c>
      <c r="K554" t="s">
        <v>12749</v>
      </c>
      <c r="L554" s="122">
        <v>12.07</v>
      </c>
      <c r="O554" t="s">
        <v>8373</v>
      </c>
      <c r="P554" s="122">
        <v>1.5</v>
      </c>
    </row>
    <row r="555" spans="4:16" x14ac:dyDescent="0.25">
      <c r="D555" t="s">
        <v>2383</v>
      </c>
      <c r="E555" t="s">
        <v>572</v>
      </c>
      <c r="F555" t="s">
        <v>15371</v>
      </c>
      <c r="G555" s="59">
        <v>250000</v>
      </c>
      <c r="H555" s="122">
        <v>21.81</v>
      </c>
      <c r="I555" s="97" t="b">
        <f>NOT(ISERROR(_xlfn.XLOOKUP(tblStocks2022[[#This Row],[Ticker]],tblTickers[Ticker],tblTickers[Ticker],NA(),0,1)))</f>
        <v>0</v>
      </c>
      <c r="K555" t="s">
        <v>8106</v>
      </c>
      <c r="L555" s="122">
        <v>5.85</v>
      </c>
      <c r="O555" t="s">
        <v>5846</v>
      </c>
      <c r="P555" s="122">
        <v>0.09</v>
      </c>
    </row>
    <row r="556" spans="4:16" x14ac:dyDescent="0.25">
      <c r="D556" t="s">
        <v>2705</v>
      </c>
      <c r="E556" t="s">
        <v>2706</v>
      </c>
      <c r="F556" t="s">
        <v>15365</v>
      </c>
      <c r="G556" s="59">
        <v>27567000</v>
      </c>
      <c r="H556" s="122">
        <v>38.020000000000003</v>
      </c>
      <c r="I556" s="97" t="b">
        <f>NOT(ISERROR(_xlfn.XLOOKUP(tblStocks2022[[#This Row],[Ticker]],tblTickers[Ticker],tblTickers[Ticker],NA(),0,1)))</f>
        <v>0</v>
      </c>
      <c r="K556" t="s">
        <v>5451</v>
      </c>
      <c r="L556" s="122">
        <v>34.01</v>
      </c>
      <c r="O556" t="s">
        <v>4106</v>
      </c>
      <c r="P556" s="122">
        <v>0.28000000000000003</v>
      </c>
    </row>
    <row r="557" spans="4:16" x14ac:dyDescent="0.25">
      <c r="D557" t="s">
        <v>4358</v>
      </c>
      <c r="E557" t="s">
        <v>4359</v>
      </c>
      <c r="F557" t="s">
        <v>2235</v>
      </c>
      <c r="G557" s="59">
        <v>51215000</v>
      </c>
      <c r="H557" s="122">
        <v>16.22</v>
      </c>
      <c r="I557" s="97" t="b">
        <f>NOT(ISERROR(_xlfn.XLOOKUP(tblStocks2022[[#This Row],[Ticker]],tblTickers[Ticker],tblTickers[Ticker],NA(),0,1)))</f>
        <v>0</v>
      </c>
      <c r="K557" t="s">
        <v>7694</v>
      </c>
      <c r="L557" s="122">
        <v>9.4600000000000009</v>
      </c>
      <c r="O557" t="s">
        <v>15359</v>
      </c>
      <c r="P557" s="122">
        <v>2.1</v>
      </c>
    </row>
    <row r="558" spans="4:16" x14ac:dyDescent="0.25">
      <c r="D558" t="s">
        <v>3815</v>
      </c>
      <c r="E558" t="s">
        <v>3816</v>
      </c>
      <c r="F558" t="s">
        <v>15382</v>
      </c>
      <c r="G558" s="59">
        <v>78138000</v>
      </c>
      <c r="H558" s="122">
        <v>1.8</v>
      </c>
      <c r="I558" s="97" t="b">
        <f>NOT(ISERROR(_xlfn.XLOOKUP(tblStocks2022[[#This Row],[Ticker]],tblTickers[Ticker],tblTickers[Ticker],NA(),0,1)))</f>
        <v>0</v>
      </c>
      <c r="K558" t="s">
        <v>15257</v>
      </c>
      <c r="L558" s="122">
        <v>0.52</v>
      </c>
      <c r="O558" t="s">
        <v>9930</v>
      </c>
      <c r="P558" s="122">
        <v>5.2</v>
      </c>
    </row>
    <row r="559" spans="4:16" x14ac:dyDescent="0.25">
      <c r="D559" t="s">
        <v>11359</v>
      </c>
      <c r="E559" t="s">
        <v>11360</v>
      </c>
      <c r="F559" t="s">
        <v>96</v>
      </c>
      <c r="G559" s="59">
        <v>118349000</v>
      </c>
      <c r="H559" s="122">
        <v>0.68</v>
      </c>
      <c r="I559" s="97" t="b">
        <f>NOT(ISERROR(_xlfn.XLOOKUP(tblStocks2022[[#This Row],[Ticker]],tblTickers[Ticker],tblTickers[Ticker],NA(),0,1)))</f>
        <v>0</v>
      </c>
      <c r="K559" t="s">
        <v>1827</v>
      </c>
      <c r="L559" s="122">
        <v>8.99</v>
      </c>
      <c r="O559" t="s">
        <v>5845</v>
      </c>
      <c r="P559" s="122">
        <v>0.38</v>
      </c>
    </row>
    <row r="560" spans="4:16" x14ac:dyDescent="0.25">
      <c r="D560" t="s">
        <v>420</v>
      </c>
      <c r="E560" t="s">
        <v>421</v>
      </c>
      <c r="F560" t="s">
        <v>15368</v>
      </c>
      <c r="G560" s="59">
        <v>48895000</v>
      </c>
      <c r="H560" s="122">
        <v>1.3</v>
      </c>
      <c r="I560" s="97" t="b">
        <f>NOT(ISERROR(_xlfn.XLOOKUP(tblStocks2022[[#This Row],[Ticker]],tblTickers[Ticker],tblTickers[Ticker],NA(),0,1)))</f>
        <v>0</v>
      </c>
      <c r="K560" t="s">
        <v>7154</v>
      </c>
      <c r="L560" s="122">
        <v>4.37</v>
      </c>
      <c r="O560" t="s">
        <v>10222</v>
      </c>
      <c r="P560" s="122">
        <v>1.57</v>
      </c>
    </row>
    <row r="561" spans="4:16" x14ac:dyDescent="0.25">
      <c r="D561" t="s">
        <v>11855</v>
      </c>
      <c r="E561" t="s">
        <v>11856</v>
      </c>
      <c r="F561" t="s">
        <v>15382</v>
      </c>
      <c r="G561" s="59">
        <v>87861000</v>
      </c>
      <c r="H561" s="122">
        <v>546.4</v>
      </c>
      <c r="I561" s="97" t="b">
        <f>NOT(ISERROR(_xlfn.XLOOKUP(tblStocks2022[[#This Row],[Ticker]],tblTickers[Ticker],tblTickers[Ticker],NA(),0,1)))</f>
        <v>0</v>
      </c>
      <c r="K561" t="s">
        <v>8108</v>
      </c>
      <c r="L561" s="122">
        <v>8.86</v>
      </c>
      <c r="O561" t="s">
        <v>12745</v>
      </c>
      <c r="P561" s="122">
        <v>1.78</v>
      </c>
    </row>
    <row r="562" spans="4:16" x14ac:dyDescent="0.25">
      <c r="D562" t="s">
        <v>2016</v>
      </c>
      <c r="E562" t="s">
        <v>2017</v>
      </c>
      <c r="F562" t="s">
        <v>15382</v>
      </c>
      <c r="G562" s="59">
        <v>56944000</v>
      </c>
      <c r="H562" s="122">
        <v>122.13</v>
      </c>
      <c r="I562" s="97" t="b">
        <f>NOT(ISERROR(_xlfn.XLOOKUP(tblStocks2022[[#This Row],[Ticker]],tblTickers[Ticker],tblTickers[Ticker],NA(),0,1)))</f>
        <v>0</v>
      </c>
      <c r="K562" t="s">
        <v>6841</v>
      </c>
      <c r="L562" s="122">
        <v>0.82</v>
      </c>
      <c r="O562" t="s">
        <v>2188</v>
      </c>
      <c r="P562" s="122">
        <v>1</v>
      </c>
    </row>
    <row r="563" spans="4:16" x14ac:dyDescent="0.25">
      <c r="D563" t="s">
        <v>9286</v>
      </c>
      <c r="E563" t="s">
        <v>9287</v>
      </c>
      <c r="F563" t="s">
        <v>15368</v>
      </c>
      <c r="G563" s="59">
        <v>17380000</v>
      </c>
      <c r="H563" s="122">
        <v>4.7699999999999996</v>
      </c>
      <c r="I563" s="97" t="b">
        <f>NOT(ISERROR(_xlfn.XLOOKUP(tblStocks2022[[#This Row],[Ticker]],tblTickers[Ticker],tblTickers[Ticker],NA(),0,1)))</f>
        <v>0</v>
      </c>
      <c r="K563" t="s">
        <v>4019</v>
      </c>
      <c r="L563" s="122">
        <v>37.18</v>
      </c>
      <c r="O563" t="s">
        <v>5090</v>
      </c>
      <c r="P563" s="122">
        <v>1.81</v>
      </c>
    </row>
    <row r="564" spans="4:16" x14ac:dyDescent="0.25">
      <c r="D564" t="s">
        <v>5747</v>
      </c>
      <c r="E564" t="s">
        <v>5748</v>
      </c>
      <c r="F564" t="s">
        <v>14201</v>
      </c>
      <c r="G564" s="59">
        <v>78145000</v>
      </c>
      <c r="H564" s="122">
        <v>52.54</v>
      </c>
      <c r="I564" s="97" t="b">
        <f>NOT(ISERROR(_xlfn.XLOOKUP(tblStocks2022[[#This Row],[Ticker]],tblTickers[Ticker],tblTickers[Ticker],NA(),0,1)))</f>
        <v>0</v>
      </c>
      <c r="K564" t="s">
        <v>9264</v>
      </c>
      <c r="L564" s="122">
        <v>0.74</v>
      </c>
      <c r="O564" t="s">
        <v>12274</v>
      </c>
      <c r="P564" s="122">
        <v>0.76</v>
      </c>
    </row>
    <row r="565" spans="4:16" x14ac:dyDescent="0.25">
      <c r="D565" t="s">
        <v>7821</v>
      </c>
      <c r="E565" t="s">
        <v>7822</v>
      </c>
      <c r="F565" t="s">
        <v>15382</v>
      </c>
      <c r="G565" s="59">
        <v>2980000</v>
      </c>
      <c r="H565" s="122">
        <v>10.28</v>
      </c>
      <c r="I565" s="97" t="b">
        <f>NOT(ISERROR(_xlfn.XLOOKUP(tblStocks2022[[#This Row],[Ticker]],tblTickers[Ticker],tblTickers[Ticker],NA(),0,1)))</f>
        <v>0</v>
      </c>
      <c r="K565" t="s">
        <v>3866</v>
      </c>
      <c r="L565" s="122">
        <v>6.44</v>
      </c>
      <c r="O565" t="s">
        <v>2573</v>
      </c>
      <c r="P565" s="122">
        <v>1.97</v>
      </c>
    </row>
    <row r="566" spans="4:16" x14ac:dyDescent="0.25">
      <c r="D566" t="s">
        <v>9711</v>
      </c>
      <c r="E566" t="s">
        <v>9712</v>
      </c>
      <c r="F566" t="s">
        <v>2235</v>
      </c>
      <c r="G566" s="59">
        <v>35907000</v>
      </c>
      <c r="H566" s="122">
        <v>1.58</v>
      </c>
      <c r="I566" s="97" t="b">
        <f>NOT(ISERROR(_xlfn.XLOOKUP(tblStocks2022[[#This Row],[Ticker]],tblTickers[Ticker],tblTickers[Ticker],NA(),0,1)))</f>
        <v>0</v>
      </c>
      <c r="K566" t="s">
        <v>6299</v>
      </c>
      <c r="L566" s="122">
        <v>0.25</v>
      </c>
      <c r="O566" t="s">
        <v>12636</v>
      </c>
      <c r="P566" s="122">
        <v>6.26</v>
      </c>
    </row>
    <row r="567" spans="4:16" x14ac:dyDescent="0.25">
      <c r="D567" t="s">
        <v>1703</v>
      </c>
      <c r="E567" t="s">
        <v>1704</v>
      </c>
      <c r="F567" t="s">
        <v>14252</v>
      </c>
      <c r="G567" s="59">
        <v>66173000</v>
      </c>
      <c r="H567" s="122">
        <v>11.79</v>
      </c>
      <c r="I567" s="97" t="b">
        <f>NOT(ISERROR(_xlfn.XLOOKUP(tblStocks2022[[#This Row],[Ticker]],tblTickers[Ticker],tblTickers[Ticker],NA(),0,1)))</f>
        <v>0</v>
      </c>
      <c r="K567" t="s">
        <v>5478</v>
      </c>
      <c r="L567" s="122">
        <v>2.36</v>
      </c>
      <c r="O567" t="s">
        <v>12061</v>
      </c>
      <c r="P567" s="122">
        <v>0.09</v>
      </c>
    </row>
    <row r="568" spans="4:16" x14ac:dyDescent="0.25">
      <c r="D568" t="s">
        <v>15106</v>
      </c>
      <c r="E568" t="s">
        <v>15107</v>
      </c>
      <c r="F568" t="s">
        <v>15382</v>
      </c>
      <c r="G568" s="59">
        <v>16129000</v>
      </c>
      <c r="H568" s="122">
        <v>9.4600000000000009</v>
      </c>
      <c r="I568" s="97" t="b">
        <f>NOT(ISERROR(_xlfn.XLOOKUP(tblStocks2022[[#This Row],[Ticker]],tblTickers[Ticker],tblTickers[Ticker],NA(),0,1)))</f>
        <v>0</v>
      </c>
      <c r="K568" t="s">
        <v>9880</v>
      </c>
      <c r="L568" s="122">
        <v>35.74</v>
      </c>
      <c r="O568" t="s">
        <v>3758</v>
      </c>
      <c r="P568" s="122">
        <v>0.96</v>
      </c>
    </row>
    <row r="569" spans="4:16" x14ac:dyDescent="0.25">
      <c r="D569" t="s">
        <v>3154</v>
      </c>
      <c r="E569" t="s">
        <v>3155</v>
      </c>
      <c r="F569" t="s">
        <v>15371</v>
      </c>
      <c r="G569" s="59">
        <v>25305000</v>
      </c>
      <c r="H569" s="122">
        <v>0.31</v>
      </c>
      <c r="I569" s="97" t="b">
        <f>NOT(ISERROR(_xlfn.XLOOKUP(tblStocks2022[[#This Row],[Ticker]],tblTickers[Ticker],tblTickers[Ticker],NA(),0,1)))</f>
        <v>0</v>
      </c>
      <c r="K569" t="s">
        <v>6843</v>
      </c>
      <c r="L569" s="122">
        <v>2.68</v>
      </c>
      <c r="O569" t="s">
        <v>578</v>
      </c>
      <c r="P569" s="122">
        <v>0.04</v>
      </c>
    </row>
    <row r="570" spans="4:16" x14ac:dyDescent="0.25">
      <c r="D570" t="s">
        <v>6448</v>
      </c>
      <c r="E570" t="s">
        <v>6449</v>
      </c>
      <c r="F570" t="s">
        <v>15371</v>
      </c>
      <c r="G570" s="59">
        <v>990000</v>
      </c>
      <c r="H570" s="122">
        <v>26.35</v>
      </c>
      <c r="I570" s="97" t="b">
        <f>NOT(ISERROR(_xlfn.XLOOKUP(tblStocks2022[[#This Row],[Ticker]],tblTickers[Ticker],tblTickers[Ticker],NA(),0,1)))</f>
        <v>0</v>
      </c>
      <c r="K570" t="s">
        <v>14525</v>
      </c>
      <c r="L570" s="122">
        <v>126.04</v>
      </c>
      <c r="O570" t="s">
        <v>12648</v>
      </c>
      <c r="P570" s="122">
        <v>0.7</v>
      </c>
    </row>
    <row r="571" spans="4:16" x14ac:dyDescent="0.25">
      <c r="D571" t="s">
        <v>13080</v>
      </c>
      <c r="E571" t="s">
        <v>13081</v>
      </c>
      <c r="F571" t="s">
        <v>15382</v>
      </c>
      <c r="G571" s="59">
        <v>19971000</v>
      </c>
      <c r="H571" s="122">
        <v>232.99</v>
      </c>
      <c r="I571" s="97" t="b">
        <f>NOT(ISERROR(_xlfn.XLOOKUP(tblStocks2022[[#This Row],[Ticker]],tblTickers[Ticker],tblTickers[Ticker],NA(),0,1)))</f>
        <v>0</v>
      </c>
      <c r="K571" t="s">
        <v>11705</v>
      </c>
      <c r="L571" s="122">
        <v>187.22</v>
      </c>
      <c r="O571" t="s">
        <v>13314</v>
      </c>
      <c r="P571" s="122">
        <v>3.76</v>
      </c>
    </row>
    <row r="572" spans="4:16" x14ac:dyDescent="0.25">
      <c r="D572" t="s">
        <v>12488</v>
      </c>
      <c r="E572" t="s">
        <v>12489</v>
      </c>
      <c r="F572" t="s">
        <v>15375</v>
      </c>
      <c r="G572" s="59">
        <v>48320000</v>
      </c>
      <c r="H572" s="122">
        <v>4.3</v>
      </c>
      <c r="I572" s="97" t="b">
        <f>NOT(ISERROR(_xlfn.XLOOKUP(tblStocks2022[[#This Row],[Ticker]],tblTickers[Ticker],tblTickers[Ticker],NA(),0,1)))</f>
        <v>0</v>
      </c>
      <c r="K572" t="s">
        <v>118</v>
      </c>
      <c r="L572" s="122">
        <v>10.97</v>
      </c>
      <c r="O572" t="s">
        <v>4960</v>
      </c>
      <c r="P572" s="122">
        <v>0.33</v>
      </c>
    </row>
    <row r="573" spans="4:16" x14ac:dyDescent="0.25">
      <c r="D573" t="s">
        <v>15008</v>
      </c>
      <c r="E573" t="s">
        <v>15009</v>
      </c>
      <c r="F573" t="s">
        <v>15378</v>
      </c>
      <c r="G573" s="59">
        <v>17118000</v>
      </c>
      <c r="H573" s="122">
        <v>3.94</v>
      </c>
      <c r="I573" s="97" t="b">
        <f>NOT(ISERROR(_xlfn.XLOOKUP(tblStocks2022[[#This Row],[Ticker]],tblTickers[Ticker],tblTickers[Ticker],NA(),0,1)))</f>
        <v>0</v>
      </c>
      <c r="K573" t="s">
        <v>4771</v>
      </c>
      <c r="L573" s="122">
        <v>60.43</v>
      </c>
      <c r="O573" t="s">
        <v>5572</v>
      </c>
      <c r="P573" s="122">
        <v>1.43</v>
      </c>
    </row>
    <row r="574" spans="4:16" x14ac:dyDescent="0.25">
      <c r="D574" t="s">
        <v>12018</v>
      </c>
      <c r="E574" t="s">
        <v>12019</v>
      </c>
      <c r="F574" t="s">
        <v>14201</v>
      </c>
      <c r="G574" s="59">
        <v>1690000</v>
      </c>
      <c r="H574" s="122">
        <v>9.99</v>
      </c>
      <c r="I574" s="97" t="b">
        <f>NOT(ISERROR(_xlfn.XLOOKUP(tblStocks2022[[#This Row],[Ticker]],tblTickers[Ticker],tblTickers[Ticker],NA(),0,1)))</f>
        <v>0</v>
      </c>
      <c r="K574" t="s">
        <v>12132</v>
      </c>
      <c r="L574" s="122">
        <v>14.12</v>
      </c>
      <c r="O574" t="s">
        <v>1705</v>
      </c>
      <c r="P574" s="122">
        <v>0.92</v>
      </c>
    </row>
    <row r="575" spans="4:16" x14ac:dyDescent="0.25">
      <c r="D575" t="s">
        <v>46</v>
      </c>
      <c r="E575" t="s">
        <v>47</v>
      </c>
      <c r="F575" t="s">
        <v>15373</v>
      </c>
      <c r="G575" s="59">
        <v>22624000</v>
      </c>
      <c r="H575" s="122">
        <v>40.659999999999997</v>
      </c>
      <c r="I575" s="97" t="b">
        <f>NOT(ISERROR(_xlfn.XLOOKUP(tblStocks2022[[#This Row],[Ticker]],tblTickers[Ticker],tblTickers[Ticker],NA(),0,1)))</f>
        <v>0</v>
      </c>
      <c r="K575" t="s">
        <v>4772</v>
      </c>
      <c r="L575" s="122">
        <v>62.49</v>
      </c>
      <c r="O575" t="s">
        <v>9607</v>
      </c>
      <c r="P575" s="122">
        <v>0.16</v>
      </c>
    </row>
    <row r="576" spans="4:16" x14ac:dyDescent="0.25">
      <c r="D576" t="s">
        <v>14365</v>
      </c>
      <c r="E576" t="s">
        <v>14366</v>
      </c>
      <c r="F576" t="s">
        <v>15367</v>
      </c>
      <c r="G576" s="59">
        <v>34001000</v>
      </c>
      <c r="H576" s="122">
        <v>326</v>
      </c>
      <c r="I576" s="97" t="b">
        <f>NOT(ISERROR(_xlfn.XLOOKUP(tblStocks2022[[#This Row],[Ticker]],tblTickers[Ticker],tblTickers[Ticker],NA(),0,1)))</f>
        <v>0</v>
      </c>
      <c r="K576" t="s">
        <v>7987</v>
      </c>
      <c r="L576" s="122">
        <v>12.39</v>
      </c>
      <c r="O576" t="s">
        <v>11313</v>
      </c>
      <c r="P576" s="122">
        <v>0.26</v>
      </c>
    </row>
    <row r="577" spans="4:16" x14ac:dyDescent="0.25">
      <c r="D577" t="s">
        <v>8104</v>
      </c>
      <c r="E577" t="s">
        <v>8105</v>
      </c>
      <c r="F577" t="s">
        <v>12944</v>
      </c>
      <c r="G577" s="59">
        <v>103855000</v>
      </c>
      <c r="H577" s="122">
        <v>6.34</v>
      </c>
      <c r="I577" s="97" t="b">
        <f>NOT(ISERROR(_xlfn.XLOOKUP(tblStocks2022[[#This Row],[Ticker]],tblTickers[Ticker],tblTickers[Ticker],NA(),0,1)))</f>
        <v>0</v>
      </c>
      <c r="K577" t="s">
        <v>4770</v>
      </c>
      <c r="L577" s="122">
        <v>56.39</v>
      </c>
      <c r="O577" t="s">
        <v>1747</v>
      </c>
      <c r="P577" s="122">
        <v>2.4</v>
      </c>
    </row>
    <row r="578" spans="4:16" x14ac:dyDescent="0.25">
      <c r="D578" t="s">
        <v>5642</v>
      </c>
      <c r="E578" t="s">
        <v>5643</v>
      </c>
      <c r="F578" t="s">
        <v>15368</v>
      </c>
      <c r="G578" s="59">
        <v>213697000</v>
      </c>
      <c r="H578" s="122">
        <v>6.51</v>
      </c>
      <c r="I578" s="97" t="b">
        <f>NOT(ISERROR(_xlfn.XLOOKUP(tblStocks2022[[#This Row],[Ticker]],tblTickers[Ticker],tblTickers[Ticker],NA(),0,1)))</f>
        <v>0</v>
      </c>
      <c r="K578" t="s">
        <v>7923</v>
      </c>
      <c r="L578" s="122">
        <v>45.97</v>
      </c>
      <c r="O578" t="s">
        <v>2259</v>
      </c>
      <c r="P578" s="122">
        <v>2.11</v>
      </c>
    </row>
    <row r="579" spans="4:16" x14ac:dyDescent="0.25">
      <c r="D579" t="s">
        <v>4933</v>
      </c>
      <c r="E579" t="s">
        <v>4934</v>
      </c>
      <c r="F579" t="s">
        <v>14201</v>
      </c>
      <c r="G579" s="59">
        <v>74924000</v>
      </c>
      <c r="H579" s="122">
        <v>4.82</v>
      </c>
      <c r="I579" s="97" t="b">
        <f>NOT(ISERROR(_xlfn.XLOOKUP(tblStocks2022[[#This Row],[Ticker]],tblTickers[Ticker],tblTickers[Ticker],NA(),0,1)))</f>
        <v>0</v>
      </c>
      <c r="K579" t="s">
        <v>9557</v>
      </c>
      <c r="L579" s="122">
        <v>64.760000000000005</v>
      </c>
      <c r="O579" t="s">
        <v>8375</v>
      </c>
      <c r="P579" s="122">
        <v>0.32</v>
      </c>
    </row>
    <row r="580" spans="4:16" x14ac:dyDescent="0.25">
      <c r="D580" t="s">
        <v>11221</v>
      </c>
      <c r="E580" t="s">
        <v>11222</v>
      </c>
      <c r="F580" t="s">
        <v>14201</v>
      </c>
      <c r="G580" s="59">
        <v>20244000</v>
      </c>
      <c r="H580" s="122">
        <v>9.34</v>
      </c>
      <c r="I580" s="97" t="b">
        <f>NOT(ISERROR(_xlfn.XLOOKUP(tblStocks2022[[#This Row],[Ticker]],tblTickers[Ticker],tblTickers[Ticker],NA(),0,1)))</f>
        <v>0</v>
      </c>
      <c r="K580" t="s">
        <v>15117</v>
      </c>
      <c r="L580" s="122">
        <v>1116.25</v>
      </c>
      <c r="O580" t="s">
        <v>1147</v>
      </c>
      <c r="P580" s="122">
        <v>2.39</v>
      </c>
    </row>
    <row r="581" spans="4:16" x14ac:dyDescent="0.25">
      <c r="D581" t="s">
        <v>13102</v>
      </c>
      <c r="E581" t="s">
        <v>13103</v>
      </c>
      <c r="F581" t="s">
        <v>15382</v>
      </c>
      <c r="G581" s="59">
        <v>142512000</v>
      </c>
      <c r="H581" s="122">
        <v>6.27</v>
      </c>
      <c r="I581" s="97" t="b">
        <f>NOT(ISERROR(_xlfn.XLOOKUP(tblStocks2022[[#This Row],[Ticker]],tblTickers[Ticker],tblTickers[Ticker],NA(),0,1)))</f>
        <v>0</v>
      </c>
      <c r="K581" t="s">
        <v>2018</v>
      </c>
      <c r="L581" s="122">
        <v>2.71</v>
      </c>
      <c r="O581" t="s">
        <v>9019</v>
      </c>
      <c r="P581" s="122">
        <v>1.2</v>
      </c>
    </row>
    <row r="582" spans="4:16" x14ac:dyDescent="0.25">
      <c r="D582" t="s">
        <v>11113</v>
      </c>
      <c r="E582" t="s">
        <v>11114</v>
      </c>
      <c r="F582" t="s">
        <v>9954</v>
      </c>
      <c r="G582" s="59">
        <v>236840000</v>
      </c>
      <c r="H582" s="122">
        <v>0.35</v>
      </c>
      <c r="I582" s="97" t="b">
        <f>NOT(ISERROR(_xlfn.XLOOKUP(tblStocks2022[[#This Row],[Ticker]],tblTickers[Ticker],tblTickers[Ticker],NA(),0,1)))</f>
        <v>0</v>
      </c>
      <c r="K582" t="s">
        <v>8252</v>
      </c>
      <c r="L582" s="122">
        <v>10.91</v>
      </c>
      <c r="O582" t="s">
        <v>13907</v>
      </c>
      <c r="P582" s="122">
        <v>2.8</v>
      </c>
    </row>
    <row r="583" spans="4:16" x14ac:dyDescent="0.25">
      <c r="D583" t="s">
        <v>10634</v>
      </c>
      <c r="E583" t="s">
        <v>10635</v>
      </c>
      <c r="F583" t="s">
        <v>8710</v>
      </c>
      <c r="G583" s="59">
        <v>14003000</v>
      </c>
      <c r="H583" s="122">
        <v>7.6</v>
      </c>
      <c r="I583" s="97" t="b">
        <f>NOT(ISERROR(_xlfn.XLOOKUP(tblStocks2022[[#This Row],[Ticker]],tblTickers[Ticker],tblTickers[Ticker],NA(),0,1)))</f>
        <v>0</v>
      </c>
      <c r="K583" t="s">
        <v>9558</v>
      </c>
      <c r="L583" s="122">
        <v>57.69</v>
      </c>
      <c r="O583" t="s">
        <v>10992</v>
      </c>
      <c r="P583" s="122">
        <v>0.37</v>
      </c>
    </row>
    <row r="584" spans="4:16" x14ac:dyDescent="0.25">
      <c r="D584" t="s">
        <v>7271</v>
      </c>
      <c r="E584" t="s">
        <v>7272</v>
      </c>
      <c r="F584" t="s">
        <v>15382</v>
      </c>
      <c r="G584" s="59">
        <v>165936000</v>
      </c>
      <c r="H584" s="122">
        <v>2.66</v>
      </c>
      <c r="I584" s="97" t="b">
        <f>NOT(ISERROR(_xlfn.XLOOKUP(tblStocks2022[[#This Row],[Ticker]],tblTickers[Ticker],tblTickers[Ticker],NA(),0,1)))</f>
        <v>0</v>
      </c>
      <c r="K584" t="s">
        <v>5739</v>
      </c>
      <c r="L584" s="122">
        <v>3.05</v>
      </c>
      <c r="O584" t="s">
        <v>5282</v>
      </c>
      <c r="P584" s="122">
        <v>0.69</v>
      </c>
    </row>
    <row r="585" spans="4:16" x14ac:dyDescent="0.25">
      <c r="D585" t="s">
        <v>9045</v>
      </c>
      <c r="E585" t="s">
        <v>9046</v>
      </c>
      <c r="F585" t="s">
        <v>15382</v>
      </c>
      <c r="G585" s="59">
        <v>20503000</v>
      </c>
      <c r="H585" s="122">
        <v>10.23</v>
      </c>
      <c r="I585" s="97" t="b">
        <f>NOT(ISERROR(_xlfn.XLOOKUP(tblStocks2022[[#This Row],[Ticker]],tblTickers[Ticker],tblTickers[Ticker],NA(),0,1)))</f>
        <v>0</v>
      </c>
      <c r="K585" t="s">
        <v>7922</v>
      </c>
      <c r="L585" s="122">
        <v>51.48</v>
      </c>
      <c r="O585" t="s">
        <v>8698</v>
      </c>
      <c r="P585" s="122">
        <v>1.1299999999999999</v>
      </c>
    </row>
    <row r="586" spans="4:16" x14ac:dyDescent="0.25">
      <c r="D586" t="s">
        <v>6778</v>
      </c>
      <c r="E586" t="s">
        <v>6779</v>
      </c>
      <c r="F586" t="s">
        <v>15382</v>
      </c>
      <c r="G586" s="59">
        <v>15525000</v>
      </c>
      <c r="H586" s="122">
        <v>10.07</v>
      </c>
      <c r="I586" s="97" t="b">
        <f>NOT(ISERROR(_xlfn.XLOOKUP(tblStocks2022[[#This Row],[Ticker]],tblTickers[Ticker],tblTickers[Ticker],NA(),0,1)))</f>
        <v>0</v>
      </c>
      <c r="K586" t="s">
        <v>13500</v>
      </c>
      <c r="L586" s="122">
        <v>11.38</v>
      </c>
      <c r="O586" t="s">
        <v>3301</v>
      </c>
      <c r="P586" s="122">
        <v>2.2000000000000002</v>
      </c>
    </row>
    <row r="587" spans="4:16" x14ac:dyDescent="0.25">
      <c r="D587" t="s">
        <v>9729</v>
      </c>
      <c r="E587" t="s">
        <v>9730</v>
      </c>
      <c r="F587" t="s">
        <v>15382</v>
      </c>
      <c r="G587" s="59">
        <v>5463000</v>
      </c>
      <c r="H587" s="122">
        <v>18.02</v>
      </c>
      <c r="I587" s="97" t="b">
        <f>NOT(ISERROR(_xlfn.XLOOKUP(tblStocks2022[[#This Row],[Ticker]],tblTickers[Ticker],tblTickers[Ticker],NA(),0,1)))</f>
        <v>0</v>
      </c>
      <c r="K587" t="s">
        <v>7920</v>
      </c>
      <c r="L587" s="122">
        <v>57.76</v>
      </c>
      <c r="O587" t="s">
        <v>15343</v>
      </c>
      <c r="P587" s="122">
        <v>2.81</v>
      </c>
    </row>
    <row r="588" spans="4:16" x14ac:dyDescent="0.25">
      <c r="D588" t="s">
        <v>14063</v>
      </c>
      <c r="E588" t="s">
        <v>14064</v>
      </c>
      <c r="F588" t="s">
        <v>15382</v>
      </c>
      <c r="G588" s="59">
        <v>280524000</v>
      </c>
      <c r="H588" s="122">
        <v>15.34</v>
      </c>
      <c r="I588" s="97" t="b">
        <f>NOT(ISERROR(_xlfn.XLOOKUP(tblStocks2022[[#This Row],[Ticker]],tblTickers[Ticker],tblTickers[Ticker],NA(),0,1)))</f>
        <v>0</v>
      </c>
      <c r="K588" t="s">
        <v>1845</v>
      </c>
      <c r="L588" s="122">
        <v>22.43</v>
      </c>
      <c r="O588" t="s">
        <v>1257</v>
      </c>
      <c r="P588" s="122">
        <v>0.67</v>
      </c>
    </row>
    <row r="589" spans="4:16" x14ac:dyDescent="0.25">
      <c r="D589" t="s">
        <v>4309</v>
      </c>
      <c r="E589" t="s">
        <v>4310</v>
      </c>
      <c r="F589" t="s">
        <v>14201</v>
      </c>
      <c r="G589" s="59">
        <v>37832000</v>
      </c>
      <c r="H589" s="122">
        <v>5.15</v>
      </c>
      <c r="I589" s="97" t="b">
        <f>NOT(ISERROR(_xlfn.XLOOKUP(tblStocks2022[[#This Row],[Ticker]],tblTickers[Ticker],tblTickers[Ticker],NA(),0,1)))</f>
        <v>0</v>
      </c>
      <c r="K589" t="s">
        <v>13084</v>
      </c>
      <c r="L589" s="122">
        <v>41.57</v>
      </c>
      <c r="O589" t="s">
        <v>3501</v>
      </c>
      <c r="P589" s="122">
        <v>0.85</v>
      </c>
    </row>
    <row r="590" spans="4:16" x14ac:dyDescent="0.25">
      <c r="D590" t="s">
        <v>14322</v>
      </c>
      <c r="E590" t="s">
        <v>14323</v>
      </c>
      <c r="F590" t="s">
        <v>15368</v>
      </c>
      <c r="G590" s="59">
        <v>106640000</v>
      </c>
      <c r="H590" s="122">
        <v>12.35</v>
      </c>
      <c r="I590" s="97" t="b">
        <f>NOT(ISERROR(_xlfn.XLOOKUP(tblStocks2022[[#This Row],[Ticker]],tblTickers[Ticker],tblTickers[Ticker],NA(),0,1)))</f>
        <v>0</v>
      </c>
      <c r="K590" t="s">
        <v>14584</v>
      </c>
      <c r="L590" s="122">
        <v>32.659999999999997</v>
      </c>
      <c r="O590" t="s">
        <v>13209</v>
      </c>
      <c r="P590" s="122">
        <v>2.62</v>
      </c>
    </row>
    <row r="591" spans="4:16" x14ac:dyDescent="0.25">
      <c r="D591" t="s">
        <v>8819</v>
      </c>
      <c r="E591" t="s">
        <v>8820</v>
      </c>
      <c r="F591" t="s">
        <v>15382</v>
      </c>
      <c r="G591" s="59">
        <v>26329000</v>
      </c>
      <c r="H591" s="122">
        <v>10.06</v>
      </c>
      <c r="I591" s="97" t="b">
        <f>NOT(ISERROR(_xlfn.XLOOKUP(tblStocks2022[[#This Row],[Ticker]],tblTickers[Ticker],tblTickers[Ticker],NA(),0,1)))</f>
        <v>0</v>
      </c>
      <c r="K591" t="s">
        <v>5749</v>
      </c>
      <c r="L591" s="122">
        <v>10.09</v>
      </c>
      <c r="O591" t="s">
        <v>9986</v>
      </c>
      <c r="P591" s="122">
        <v>1.85</v>
      </c>
    </row>
    <row r="592" spans="4:16" x14ac:dyDescent="0.25">
      <c r="D592" t="s">
        <v>1507</v>
      </c>
      <c r="E592" t="s">
        <v>1508</v>
      </c>
      <c r="F592" t="s">
        <v>15368</v>
      </c>
      <c r="G592" s="59">
        <v>73448000</v>
      </c>
      <c r="H592" s="122">
        <v>16.63</v>
      </c>
      <c r="I592" s="97" t="b">
        <f>NOT(ISERROR(_xlfn.XLOOKUP(tblStocks2022[[#This Row],[Ticker]],tblTickers[Ticker],tblTickers[Ticker],NA(),0,1)))</f>
        <v>0</v>
      </c>
      <c r="K592" t="s">
        <v>4913</v>
      </c>
      <c r="L592" s="122">
        <v>8.2100000000000009</v>
      </c>
      <c r="O592" t="s">
        <v>12675</v>
      </c>
      <c r="P592" s="122">
        <v>0.43</v>
      </c>
    </row>
    <row r="593" spans="4:16" x14ac:dyDescent="0.25">
      <c r="D593" t="s">
        <v>4643</v>
      </c>
      <c r="E593" t="s">
        <v>4644</v>
      </c>
      <c r="F593" t="s">
        <v>15371</v>
      </c>
      <c r="G593" s="59">
        <v>80752000</v>
      </c>
      <c r="H593" s="122">
        <v>0.77</v>
      </c>
      <c r="I593" s="97" t="b">
        <f>NOT(ISERROR(_xlfn.XLOOKUP(tblStocks2022[[#This Row],[Ticker]],tblTickers[Ticker],tblTickers[Ticker],NA(),0,1)))</f>
        <v>0</v>
      </c>
      <c r="K593" t="s">
        <v>7921</v>
      </c>
      <c r="L593" s="122">
        <v>43.31</v>
      </c>
      <c r="O593" t="s">
        <v>15074</v>
      </c>
      <c r="P593" s="122">
        <v>0.36</v>
      </c>
    </row>
    <row r="594" spans="4:16" x14ac:dyDescent="0.25">
      <c r="D594" t="s">
        <v>2057</v>
      </c>
      <c r="E594" t="s">
        <v>2058</v>
      </c>
      <c r="F594" t="s">
        <v>15365</v>
      </c>
      <c r="G594" s="59">
        <v>18869000</v>
      </c>
      <c r="H594" s="122">
        <v>32.17</v>
      </c>
      <c r="I594" s="97" t="b">
        <f>NOT(ISERROR(_xlfn.XLOOKUP(tblStocks2022[[#This Row],[Ticker]],tblTickers[Ticker],tblTickers[Ticker],NA(),0,1)))</f>
        <v>0</v>
      </c>
      <c r="K594" t="s">
        <v>3868</v>
      </c>
      <c r="L594" s="122">
        <v>1.36</v>
      </c>
      <c r="O594" t="s">
        <v>14054</v>
      </c>
      <c r="P594" s="122">
        <v>1.6</v>
      </c>
    </row>
    <row r="595" spans="4:16" x14ac:dyDescent="0.25">
      <c r="D595" t="s">
        <v>6990</v>
      </c>
      <c r="E595" t="s">
        <v>6447</v>
      </c>
      <c r="F595" t="s">
        <v>15371</v>
      </c>
      <c r="G595" s="59">
        <v>688000</v>
      </c>
      <c r="H595" s="122">
        <v>13.06</v>
      </c>
      <c r="I595" s="97" t="b">
        <f>NOT(ISERROR(_xlfn.XLOOKUP(tblStocks2022[[#This Row],[Ticker]],tblTickers[Ticker],tblTickers[Ticker],NA(),0,1)))</f>
        <v>0</v>
      </c>
      <c r="K595" t="s">
        <v>8818</v>
      </c>
      <c r="L595" s="122">
        <v>51.06</v>
      </c>
      <c r="O595" t="s">
        <v>1753</v>
      </c>
      <c r="P595" s="122">
        <v>1.06</v>
      </c>
    </row>
    <row r="596" spans="4:16" x14ac:dyDescent="0.25">
      <c r="D596" t="s">
        <v>11071</v>
      </c>
      <c r="E596" t="s">
        <v>11072</v>
      </c>
      <c r="F596" t="s">
        <v>15375</v>
      </c>
      <c r="G596" s="59">
        <v>45405000</v>
      </c>
      <c r="H596" s="122">
        <v>35.5</v>
      </c>
      <c r="I596" s="97" t="b">
        <f>NOT(ISERROR(_xlfn.XLOOKUP(tblStocks2022[[#This Row],[Ticker]],tblTickers[Ticker],tblTickers[Ticker],NA(),0,1)))</f>
        <v>0</v>
      </c>
      <c r="K596" t="s">
        <v>9091</v>
      </c>
      <c r="L596" s="122">
        <v>53.88</v>
      </c>
      <c r="O596" t="s">
        <v>12667</v>
      </c>
      <c r="P596" s="122">
        <v>0.23</v>
      </c>
    </row>
    <row r="597" spans="4:16" x14ac:dyDescent="0.25">
      <c r="D597" t="s">
        <v>5610</v>
      </c>
      <c r="E597" t="s">
        <v>5611</v>
      </c>
      <c r="F597" t="s">
        <v>15369</v>
      </c>
      <c r="G597" s="59">
        <v>37877000</v>
      </c>
      <c r="H597" s="122">
        <v>3.17</v>
      </c>
      <c r="I597" s="97" t="b">
        <f>NOT(ISERROR(_xlfn.XLOOKUP(tblStocks2022[[#This Row],[Ticker]],tblTickers[Ticker],tblTickers[Ticker],NA(),0,1)))</f>
        <v>0</v>
      </c>
      <c r="K597" t="s">
        <v>9092</v>
      </c>
      <c r="L597" s="122">
        <v>47.96</v>
      </c>
      <c r="O597" t="s">
        <v>12498</v>
      </c>
      <c r="P597" s="122">
        <v>1.76</v>
      </c>
    </row>
    <row r="598" spans="4:16" x14ac:dyDescent="0.25">
      <c r="D598" t="s">
        <v>13397</v>
      </c>
      <c r="E598" t="s">
        <v>13398</v>
      </c>
      <c r="F598" t="s">
        <v>15382</v>
      </c>
      <c r="G598" s="59">
        <v>22478000</v>
      </c>
      <c r="H598" s="122">
        <v>3.48</v>
      </c>
      <c r="I598" s="97" t="b">
        <f>NOT(ISERROR(_xlfn.XLOOKUP(tblStocks2022[[#This Row],[Ticker]],tblTickers[Ticker],tblTickers[Ticker],NA(),0,1)))</f>
        <v>0</v>
      </c>
      <c r="K598" t="s">
        <v>9090</v>
      </c>
      <c r="L598" s="122">
        <v>56.19</v>
      </c>
      <c r="O598" t="s">
        <v>12721</v>
      </c>
      <c r="P598" s="122">
        <v>0.34</v>
      </c>
    </row>
    <row r="599" spans="4:16" x14ac:dyDescent="0.25">
      <c r="D599" t="s">
        <v>1417</v>
      </c>
      <c r="E599" t="s">
        <v>1418</v>
      </c>
      <c r="F599" t="s">
        <v>15382</v>
      </c>
      <c r="G599" s="59">
        <v>56338000</v>
      </c>
      <c r="H599" s="122">
        <v>30.6</v>
      </c>
      <c r="I599" s="97" t="b">
        <f>NOT(ISERROR(_xlfn.XLOOKUP(tblStocks2022[[#This Row],[Ticker]],tblTickers[Ticker],tblTickers[Ticker],NA(),0,1)))</f>
        <v>0</v>
      </c>
      <c r="K599" t="s">
        <v>9936</v>
      </c>
      <c r="L599" s="122">
        <v>50.4</v>
      </c>
      <c r="O599" t="s">
        <v>1816</v>
      </c>
      <c r="P599" s="122">
        <v>1.68</v>
      </c>
    </row>
    <row r="600" spans="4:16" x14ac:dyDescent="0.25">
      <c r="D600" t="s">
        <v>14839</v>
      </c>
      <c r="E600" t="s">
        <v>14840</v>
      </c>
      <c r="F600" t="s">
        <v>15376</v>
      </c>
      <c r="G600" s="59">
        <v>17986000</v>
      </c>
      <c r="H600" s="122">
        <v>0.84</v>
      </c>
      <c r="I600" s="97" t="b">
        <f>NOT(ISERROR(_xlfn.XLOOKUP(tblStocks2022[[#This Row],[Ticker]],tblTickers[Ticker],tblTickers[Ticker],NA(),0,1)))</f>
        <v>0</v>
      </c>
      <c r="K600" t="s">
        <v>7275</v>
      </c>
      <c r="L600" s="122">
        <v>22.63</v>
      </c>
      <c r="O600" t="s">
        <v>9942</v>
      </c>
      <c r="P600" s="122">
        <v>3.58</v>
      </c>
    </row>
    <row r="601" spans="4:16" x14ac:dyDescent="0.25">
      <c r="D601" t="s">
        <v>10172</v>
      </c>
      <c r="E601" t="s">
        <v>10173</v>
      </c>
      <c r="F601" t="s">
        <v>14201</v>
      </c>
      <c r="G601" s="59">
        <v>129418000</v>
      </c>
      <c r="H601" s="122">
        <v>29.86</v>
      </c>
      <c r="I601" s="97" t="b">
        <f>NOT(ISERROR(_xlfn.XLOOKUP(tblStocks2022[[#This Row],[Ticker]],tblTickers[Ticker],tblTickers[Ticker],NA(),0,1)))</f>
        <v>0</v>
      </c>
      <c r="K601" t="s">
        <v>4500</v>
      </c>
      <c r="L601" s="122">
        <v>22.83</v>
      </c>
      <c r="O601" t="s">
        <v>812</v>
      </c>
      <c r="P601" s="122">
        <v>1.37</v>
      </c>
    </row>
    <row r="602" spans="4:16" x14ac:dyDescent="0.25">
      <c r="D602" t="s">
        <v>4518</v>
      </c>
      <c r="E602" t="s">
        <v>4519</v>
      </c>
      <c r="F602" t="s">
        <v>15368</v>
      </c>
      <c r="G602" s="59">
        <v>9627000</v>
      </c>
      <c r="H602" s="122">
        <v>2.2400000000000002</v>
      </c>
      <c r="I602" s="97" t="b">
        <f>NOT(ISERROR(_xlfn.XLOOKUP(tblStocks2022[[#This Row],[Ticker]],tblTickers[Ticker],tblTickers[Ticker],NA(),0,1)))</f>
        <v>0</v>
      </c>
      <c r="K602" t="s">
        <v>2435</v>
      </c>
      <c r="L602" s="122">
        <v>9.1</v>
      </c>
      <c r="O602" t="s">
        <v>6714</v>
      </c>
      <c r="P602" s="122">
        <v>0.21</v>
      </c>
    </row>
    <row r="603" spans="4:16" x14ac:dyDescent="0.25">
      <c r="D603" t="s">
        <v>5694</v>
      </c>
      <c r="E603" t="s">
        <v>5695</v>
      </c>
      <c r="F603" t="s">
        <v>15375</v>
      </c>
      <c r="G603" s="59">
        <v>207252000</v>
      </c>
      <c r="H603" s="122">
        <v>15.25</v>
      </c>
      <c r="I603" s="97" t="b">
        <f>NOT(ISERROR(_xlfn.XLOOKUP(tblStocks2022[[#This Row],[Ticker]],tblTickers[Ticker],tblTickers[Ticker],NA(),0,1)))</f>
        <v>0</v>
      </c>
      <c r="K603" t="s">
        <v>4774</v>
      </c>
      <c r="L603" s="122">
        <v>81.55</v>
      </c>
      <c r="O603" t="s">
        <v>8988</v>
      </c>
      <c r="P603" s="122">
        <v>1.1299999999999999</v>
      </c>
    </row>
    <row r="604" spans="4:16" x14ac:dyDescent="0.25">
      <c r="D604" t="s">
        <v>2636</v>
      </c>
      <c r="E604" t="s">
        <v>2637</v>
      </c>
      <c r="F604" t="s">
        <v>15375</v>
      </c>
      <c r="G604" s="59">
        <v>39865000</v>
      </c>
      <c r="H604" s="122">
        <v>113.42</v>
      </c>
      <c r="I604" s="97" t="b">
        <f>NOT(ISERROR(_xlfn.XLOOKUP(tblStocks2022[[#This Row],[Ticker]],tblTickers[Ticker],tblTickers[Ticker],NA(),0,1)))</f>
        <v>0</v>
      </c>
      <c r="K604" t="s">
        <v>4773</v>
      </c>
      <c r="L604" s="122">
        <v>89.8</v>
      </c>
      <c r="O604" t="s">
        <v>8984</v>
      </c>
      <c r="P604" s="122">
        <v>0.49</v>
      </c>
    </row>
    <row r="605" spans="4:16" x14ac:dyDescent="0.25">
      <c r="D605" t="s">
        <v>12719</v>
      </c>
      <c r="E605" t="s">
        <v>12720</v>
      </c>
      <c r="F605" t="s">
        <v>15372</v>
      </c>
      <c r="G605" s="59">
        <v>14453000</v>
      </c>
      <c r="H605" s="122">
        <v>26.2</v>
      </c>
      <c r="I605" s="97" t="b">
        <f>NOT(ISERROR(_xlfn.XLOOKUP(tblStocks2022[[#This Row],[Ticker]],tblTickers[Ticker],tblTickers[Ticker],NA(),0,1)))</f>
        <v>0</v>
      </c>
      <c r="K605" t="s">
        <v>2401</v>
      </c>
      <c r="L605" s="122">
        <v>9.31</v>
      </c>
      <c r="O605" t="s">
        <v>8986</v>
      </c>
      <c r="P605" s="122">
        <v>0.2</v>
      </c>
    </row>
    <row r="606" spans="4:16" x14ac:dyDescent="0.25">
      <c r="D606" t="s">
        <v>13887</v>
      </c>
      <c r="E606" t="s">
        <v>13888</v>
      </c>
      <c r="F606" t="s">
        <v>15380</v>
      </c>
      <c r="G606" s="59">
        <v>8992000</v>
      </c>
      <c r="H606" s="122">
        <v>23.61</v>
      </c>
      <c r="I606" s="97" t="b">
        <f>NOT(ISERROR(_xlfn.XLOOKUP(tblStocks2022[[#This Row],[Ticker]],tblTickers[Ticker],tblTickers[Ticker],NA(),0,1)))</f>
        <v>0</v>
      </c>
      <c r="K606" t="s">
        <v>10192</v>
      </c>
      <c r="L606" s="122">
        <v>202.16</v>
      </c>
      <c r="O606" t="s">
        <v>8980</v>
      </c>
      <c r="P606" s="122">
        <v>0.11</v>
      </c>
    </row>
    <row r="607" spans="4:16" x14ac:dyDescent="0.25">
      <c r="D607" t="s">
        <v>3097</v>
      </c>
      <c r="E607" t="s">
        <v>3098</v>
      </c>
      <c r="F607" t="s">
        <v>15368</v>
      </c>
      <c r="G607" s="59">
        <v>3747000</v>
      </c>
      <c r="H607" s="122">
        <v>3.39</v>
      </c>
      <c r="I607" s="97" t="b">
        <f>NOT(ISERROR(_xlfn.XLOOKUP(tblStocks2022[[#This Row],[Ticker]],tblTickers[Ticker],tblTickers[Ticker],NA(),0,1)))</f>
        <v>0</v>
      </c>
      <c r="K607" t="s">
        <v>5069</v>
      </c>
      <c r="L607" s="122">
        <v>19.47</v>
      </c>
      <c r="O607" t="s">
        <v>9668</v>
      </c>
      <c r="P607" s="122">
        <v>1.58</v>
      </c>
    </row>
    <row r="608" spans="4:16" x14ac:dyDescent="0.25">
      <c r="D608" t="s">
        <v>11135</v>
      </c>
      <c r="E608" t="s">
        <v>11136</v>
      </c>
      <c r="F608" t="s">
        <v>14252</v>
      </c>
      <c r="G608" s="59">
        <v>15763000</v>
      </c>
      <c r="H608" s="122">
        <v>45.31</v>
      </c>
      <c r="I608" s="97" t="b">
        <f>NOT(ISERROR(_xlfn.XLOOKUP(tblStocks2022[[#This Row],[Ticker]],tblTickers[Ticker],tblTickers[Ticker],NA(),0,1)))</f>
        <v>0</v>
      </c>
      <c r="K608" t="s">
        <v>13096</v>
      </c>
      <c r="L608" s="122">
        <v>4.08</v>
      </c>
      <c r="O608" t="s">
        <v>9667</v>
      </c>
      <c r="P608" s="122">
        <v>0.84</v>
      </c>
    </row>
    <row r="609" spans="4:16" x14ac:dyDescent="0.25">
      <c r="D609" t="s">
        <v>1509</v>
      </c>
      <c r="E609" t="s">
        <v>1510</v>
      </c>
      <c r="F609" t="s">
        <v>15371</v>
      </c>
      <c r="G609" s="59">
        <v>25483000</v>
      </c>
      <c r="H609" s="122">
        <v>10.65</v>
      </c>
      <c r="I609" s="97" t="b">
        <f>NOT(ISERROR(_xlfn.XLOOKUP(tblStocks2022[[#This Row],[Ticker]],tblTickers[Ticker],tblTickers[Ticker],NA(),0,1)))</f>
        <v>0</v>
      </c>
      <c r="K609" t="s">
        <v>14401</v>
      </c>
      <c r="L609" s="122">
        <v>98.32</v>
      </c>
      <c r="O609" t="s">
        <v>10934</v>
      </c>
      <c r="P609" s="122">
        <v>0.28999999999999998</v>
      </c>
    </row>
    <row r="610" spans="4:16" x14ac:dyDescent="0.25">
      <c r="D610" t="s">
        <v>3082</v>
      </c>
      <c r="E610" t="s">
        <v>3083</v>
      </c>
      <c r="F610" t="s">
        <v>15371</v>
      </c>
      <c r="G610" s="59">
        <v>173260000</v>
      </c>
      <c r="H610" s="122">
        <v>2.95</v>
      </c>
      <c r="I610" s="97" t="b">
        <f>NOT(ISERROR(_xlfn.XLOOKUP(tblStocks2022[[#This Row],[Ticker]],tblTickers[Ticker],tblTickers[Ticker],NA(),0,1)))</f>
        <v>0</v>
      </c>
      <c r="K610" t="s">
        <v>14932</v>
      </c>
      <c r="L610" s="122">
        <v>131.99</v>
      </c>
      <c r="O610" t="s">
        <v>9669</v>
      </c>
      <c r="P610" s="122">
        <v>1.1299999999999999</v>
      </c>
    </row>
    <row r="611" spans="4:16" x14ac:dyDescent="0.25">
      <c r="D611" t="s">
        <v>10022</v>
      </c>
      <c r="E611" t="s">
        <v>10023</v>
      </c>
      <c r="F611" t="s">
        <v>14201</v>
      </c>
      <c r="G611" s="59">
        <v>140901000</v>
      </c>
      <c r="H611" s="122">
        <v>112.07</v>
      </c>
      <c r="I611" s="97" t="b">
        <f>NOT(ISERROR(_xlfn.XLOOKUP(tblStocks2022[[#This Row],[Ticker]],tblTickers[Ticker],tblTickers[Ticker],NA(),0,1)))</f>
        <v>1</v>
      </c>
      <c r="K611" t="s">
        <v>14617</v>
      </c>
      <c r="L611" s="122">
        <v>3.88</v>
      </c>
      <c r="O611" t="s">
        <v>8982</v>
      </c>
      <c r="P611" s="122">
        <v>0.35</v>
      </c>
    </row>
    <row r="612" spans="4:16" x14ac:dyDescent="0.25">
      <c r="D612" t="s">
        <v>2689</v>
      </c>
      <c r="E612" t="s">
        <v>2690</v>
      </c>
      <c r="F612" t="s">
        <v>15368</v>
      </c>
      <c r="G612" s="59">
        <v>23973000</v>
      </c>
      <c r="H612" s="122">
        <v>6.22</v>
      </c>
      <c r="I612" s="97" t="b">
        <f>NOT(ISERROR(_xlfn.XLOOKUP(tblStocks2022[[#This Row],[Ticker]],tblTickers[Ticker],tblTickers[Ticker],NA(),0,1)))</f>
        <v>0</v>
      </c>
      <c r="K612" t="s">
        <v>10760</v>
      </c>
      <c r="L612" s="122">
        <v>80.42</v>
      </c>
      <c r="O612" t="s">
        <v>9519</v>
      </c>
      <c r="P612" s="122">
        <v>0.61</v>
      </c>
    </row>
    <row r="613" spans="4:16" x14ac:dyDescent="0.25">
      <c r="D613" t="s">
        <v>961</v>
      </c>
      <c r="E613" t="s">
        <v>962</v>
      </c>
      <c r="F613" t="s">
        <v>15369</v>
      </c>
      <c r="G613" s="59">
        <v>126624000</v>
      </c>
      <c r="H613" s="122">
        <v>0.53</v>
      </c>
      <c r="I613" s="97" t="b">
        <f>NOT(ISERROR(_xlfn.XLOOKUP(tblStocks2022[[#This Row],[Ticker]],tblTickers[Ticker],tblTickers[Ticker],NA(),0,1)))</f>
        <v>0</v>
      </c>
      <c r="K613" t="s">
        <v>12164</v>
      </c>
      <c r="L613" s="122">
        <v>1.66</v>
      </c>
      <c r="O613" t="s">
        <v>3751</v>
      </c>
      <c r="P613" s="122">
        <v>0.82</v>
      </c>
    </row>
    <row r="614" spans="4:16" x14ac:dyDescent="0.25">
      <c r="D614" t="s">
        <v>11471</v>
      </c>
      <c r="E614" t="s">
        <v>11472</v>
      </c>
      <c r="F614" t="s">
        <v>15375</v>
      </c>
      <c r="G614" s="59">
        <v>65284000</v>
      </c>
      <c r="H614" s="122">
        <v>109.98</v>
      </c>
      <c r="I614" s="97" t="b">
        <f>NOT(ISERROR(_xlfn.XLOOKUP(tblStocks2022[[#This Row],[Ticker]],tblTickers[Ticker],tblTickers[Ticker],NA(),0,1)))</f>
        <v>0</v>
      </c>
      <c r="K614" t="s">
        <v>12594</v>
      </c>
      <c r="L614" s="122">
        <v>2.39</v>
      </c>
      <c r="O614" t="s">
        <v>8978</v>
      </c>
      <c r="P614" s="122">
        <v>0.24</v>
      </c>
    </row>
    <row r="615" spans="4:16" x14ac:dyDescent="0.25">
      <c r="D615" t="s">
        <v>1887</v>
      </c>
      <c r="E615" t="s">
        <v>1888</v>
      </c>
      <c r="F615" t="s">
        <v>15368</v>
      </c>
      <c r="G615" s="59">
        <v>95927000</v>
      </c>
      <c r="H615" s="122">
        <v>3.28</v>
      </c>
      <c r="I615" s="97" t="b">
        <f>NOT(ISERROR(_xlfn.XLOOKUP(tblStocks2022[[#This Row],[Ticker]],tblTickers[Ticker],tblTickers[Ticker],NA(),0,1)))</f>
        <v>0</v>
      </c>
      <c r="K615" t="s">
        <v>13968</v>
      </c>
      <c r="L615" s="122">
        <v>54.6</v>
      </c>
      <c r="O615" t="s">
        <v>2119</v>
      </c>
      <c r="P615" s="122">
        <v>0.55000000000000004</v>
      </c>
    </row>
    <row r="616" spans="4:16" x14ac:dyDescent="0.25">
      <c r="D616" t="s">
        <v>14065</v>
      </c>
      <c r="E616" t="s">
        <v>14066</v>
      </c>
      <c r="F616" t="s">
        <v>15376</v>
      </c>
      <c r="G616" s="59">
        <v>46563000</v>
      </c>
      <c r="H616" s="122">
        <v>44.38</v>
      </c>
      <c r="I616" s="97" t="b">
        <f>NOT(ISERROR(_xlfn.XLOOKUP(tblStocks2022[[#This Row],[Ticker]],tblTickers[Ticker],tblTickers[Ticker],NA(),0,1)))</f>
        <v>0</v>
      </c>
      <c r="K616" t="s">
        <v>12216</v>
      </c>
      <c r="L616" s="122">
        <v>3.92</v>
      </c>
      <c r="O616" t="s">
        <v>5623</v>
      </c>
      <c r="P616" s="122">
        <v>0.04</v>
      </c>
    </row>
    <row r="617" spans="4:16" x14ac:dyDescent="0.25">
      <c r="D617" t="s">
        <v>178</v>
      </c>
      <c r="E617" t="s">
        <v>179</v>
      </c>
      <c r="F617" t="s">
        <v>14201</v>
      </c>
      <c r="G617" s="59">
        <v>1761000</v>
      </c>
      <c r="H617" s="122">
        <v>559.45000000000005</v>
      </c>
      <c r="I617" s="97" t="b">
        <f>NOT(ISERROR(_xlfn.XLOOKUP(tblStocks2022[[#This Row],[Ticker]],tblTickers[Ticker],tblTickers[Ticker],NA(),0,1)))</f>
        <v>0</v>
      </c>
      <c r="K617" t="s">
        <v>110</v>
      </c>
      <c r="L617" s="122">
        <v>6.83</v>
      </c>
      <c r="O617" t="s">
        <v>162</v>
      </c>
      <c r="P617" s="122">
        <v>2.66</v>
      </c>
    </row>
    <row r="618" spans="4:16" x14ac:dyDescent="0.25">
      <c r="D618" t="s">
        <v>2237</v>
      </c>
      <c r="E618" t="s">
        <v>2238</v>
      </c>
      <c r="F618" t="s">
        <v>15371</v>
      </c>
      <c r="G618" s="59">
        <v>25967000</v>
      </c>
      <c r="H618" s="122">
        <v>10.3</v>
      </c>
      <c r="I618" s="97" t="b">
        <f>NOT(ISERROR(_xlfn.XLOOKUP(tblStocks2022[[#This Row],[Ticker]],tblTickers[Ticker],tblTickers[Ticker],NA(),0,1)))</f>
        <v>0</v>
      </c>
      <c r="K618" t="s">
        <v>12673</v>
      </c>
      <c r="L618" s="122">
        <v>8.81</v>
      </c>
      <c r="O618" t="s">
        <v>2145</v>
      </c>
      <c r="P618" s="122">
        <v>1.8</v>
      </c>
    </row>
    <row r="619" spans="4:16" x14ac:dyDescent="0.25">
      <c r="D619" t="s">
        <v>14004</v>
      </c>
      <c r="E619" t="s">
        <v>14005</v>
      </c>
      <c r="F619" t="s">
        <v>15376</v>
      </c>
      <c r="G619" s="59">
        <v>72328000</v>
      </c>
      <c r="H619" s="122">
        <v>25.98</v>
      </c>
      <c r="I619" s="97" t="b">
        <f>NOT(ISERROR(_xlfn.XLOOKUP(tblStocks2022[[#This Row],[Ticker]],tblTickers[Ticker],tblTickers[Ticker],NA(),0,1)))</f>
        <v>0</v>
      </c>
      <c r="K619" t="s">
        <v>4189</v>
      </c>
      <c r="L619" s="122">
        <v>62.23</v>
      </c>
      <c r="O619" t="s">
        <v>9594</v>
      </c>
      <c r="P619" s="122">
        <v>1.0900000000000001</v>
      </c>
    </row>
    <row r="620" spans="4:16" x14ac:dyDescent="0.25">
      <c r="D620" t="s">
        <v>1882</v>
      </c>
      <c r="E620" t="s">
        <v>1883</v>
      </c>
      <c r="F620" t="s">
        <v>15382</v>
      </c>
      <c r="G620" s="59">
        <v>15000000</v>
      </c>
      <c r="H620" s="122">
        <v>4.2300000000000004</v>
      </c>
      <c r="I620" s="97" t="b">
        <f>NOT(ISERROR(_xlfn.XLOOKUP(tblStocks2022[[#This Row],[Ticker]],tblTickers[Ticker],tblTickers[Ticker],NA(),0,1)))</f>
        <v>0</v>
      </c>
      <c r="K620" t="s">
        <v>13205</v>
      </c>
      <c r="L620" s="122">
        <v>258.33</v>
      </c>
      <c r="O620" t="s">
        <v>11443</v>
      </c>
      <c r="P620" s="122">
        <v>0.38</v>
      </c>
    </row>
    <row r="621" spans="4:16" x14ac:dyDescent="0.25">
      <c r="D621" t="s">
        <v>3060</v>
      </c>
      <c r="E621" t="s">
        <v>3061</v>
      </c>
      <c r="F621" t="s">
        <v>15371</v>
      </c>
      <c r="G621" s="59">
        <v>270339000</v>
      </c>
      <c r="H621" s="122">
        <v>4.5999999999999996</v>
      </c>
      <c r="I621" s="97" t="b">
        <f>NOT(ISERROR(_xlfn.XLOOKUP(tblStocks2022[[#This Row],[Ticker]],tblTickers[Ticker],tblTickers[Ticker],NA(),0,1)))</f>
        <v>0</v>
      </c>
      <c r="K621" t="s">
        <v>10475</v>
      </c>
      <c r="L621" s="122">
        <v>187.34</v>
      </c>
      <c r="O621" t="s">
        <v>10608</v>
      </c>
      <c r="P621" s="122">
        <v>1.56</v>
      </c>
    </row>
    <row r="622" spans="4:16" x14ac:dyDescent="0.25">
      <c r="D622" t="s">
        <v>11569</v>
      </c>
      <c r="E622" t="s">
        <v>11570</v>
      </c>
      <c r="F622" t="s">
        <v>15368</v>
      </c>
      <c r="G622" s="59">
        <v>784218000</v>
      </c>
      <c r="H622" s="122">
        <v>76.55</v>
      </c>
      <c r="I622" s="97" t="b">
        <f>NOT(ISERROR(_xlfn.XLOOKUP(tblStocks2022[[#This Row],[Ticker]],tblTickers[Ticker],tblTickers[Ticker],NA(),0,1)))</f>
        <v>0</v>
      </c>
      <c r="K622" t="s">
        <v>10108</v>
      </c>
      <c r="L622" s="122">
        <v>21.97</v>
      </c>
      <c r="O622" t="s">
        <v>9113</v>
      </c>
      <c r="P622" s="122">
        <v>0.31</v>
      </c>
    </row>
    <row r="623" spans="4:16" x14ac:dyDescent="0.25">
      <c r="D623" t="s">
        <v>9491</v>
      </c>
      <c r="E623" t="s">
        <v>9492</v>
      </c>
      <c r="F623" t="s">
        <v>15382</v>
      </c>
      <c r="G623" s="59">
        <v>31693000</v>
      </c>
      <c r="H623" s="122">
        <v>10.71</v>
      </c>
      <c r="I623" s="97" t="b">
        <f>NOT(ISERROR(_xlfn.XLOOKUP(tblStocks2022[[#This Row],[Ticker]],tblTickers[Ticker],tblTickers[Ticker],NA(),0,1)))</f>
        <v>0</v>
      </c>
      <c r="K623" t="s">
        <v>13540</v>
      </c>
      <c r="L623" s="122">
        <v>55.37</v>
      </c>
      <c r="O623" t="s">
        <v>12450</v>
      </c>
      <c r="P623" s="122">
        <v>1.1000000000000001</v>
      </c>
    </row>
    <row r="624" spans="4:16" x14ac:dyDescent="0.25">
      <c r="D624" t="s">
        <v>3084</v>
      </c>
      <c r="E624" t="s">
        <v>3085</v>
      </c>
      <c r="F624" t="s">
        <v>2235</v>
      </c>
      <c r="G624" s="59">
        <v>4774000</v>
      </c>
      <c r="H624" s="122">
        <v>1.1599999999999999</v>
      </c>
      <c r="I624" s="97" t="b">
        <f>NOT(ISERROR(_xlfn.XLOOKUP(tblStocks2022[[#This Row],[Ticker]],tblTickers[Ticker],tblTickers[Ticker],NA(),0,1)))</f>
        <v>0</v>
      </c>
      <c r="K624" t="s">
        <v>2433</v>
      </c>
      <c r="L624" s="122">
        <v>79.59</v>
      </c>
      <c r="O624" t="s">
        <v>15198</v>
      </c>
      <c r="P624" s="122">
        <v>0.23</v>
      </c>
    </row>
    <row r="625" spans="4:16" x14ac:dyDescent="0.25">
      <c r="D625" t="s">
        <v>2202</v>
      </c>
      <c r="E625" t="s">
        <v>2203</v>
      </c>
      <c r="F625" t="s">
        <v>14252</v>
      </c>
      <c r="G625" s="59">
        <v>27501000</v>
      </c>
      <c r="H625" s="122">
        <v>14.89</v>
      </c>
      <c r="I625" s="97" t="b">
        <f>NOT(ISERROR(_xlfn.XLOOKUP(tblStocks2022[[#This Row],[Ticker]],tblTickers[Ticker],tblTickers[Ticker],NA(),0,1)))</f>
        <v>0</v>
      </c>
      <c r="K625" t="s">
        <v>1926</v>
      </c>
      <c r="L625" s="122">
        <v>33.97</v>
      </c>
      <c r="O625" t="s">
        <v>15195</v>
      </c>
      <c r="P625" s="122">
        <v>1.44</v>
      </c>
    </row>
    <row r="626" spans="4:16" x14ac:dyDescent="0.25">
      <c r="D626" t="s">
        <v>7273</v>
      </c>
      <c r="E626" t="s">
        <v>7274</v>
      </c>
      <c r="F626" t="s">
        <v>12944</v>
      </c>
      <c r="G626" s="59">
        <v>60734000</v>
      </c>
      <c r="H626" s="122">
        <v>1.55</v>
      </c>
      <c r="I626" s="97" t="b">
        <f>NOT(ISERROR(_xlfn.XLOOKUP(tblStocks2022[[#This Row],[Ticker]],tblTickers[Ticker],tblTickers[Ticker],NA(),0,1)))</f>
        <v>0</v>
      </c>
      <c r="K626" t="s">
        <v>12576</v>
      </c>
      <c r="L626" s="122">
        <v>2.4</v>
      </c>
      <c r="O626" t="s">
        <v>4257</v>
      </c>
      <c r="P626" s="122">
        <v>7.0000000000000007E-2</v>
      </c>
    </row>
    <row r="627" spans="4:16" x14ac:dyDescent="0.25">
      <c r="D627" t="s">
        <v>12638</v>
      </c>
      <c r="E627" t="s">
        <v>12639</v>
      </c>
      <c r="F627" t="s">
        <v>15367</v>
      </c>
      <c r="G627" s="59">
        <v>178961000</v>
      </c>
      <c r="H627" s="122">
        <v>19.420000000000002</v>
      </c>
      <c r="I627" s="97" t="b">
        <f>NOT(ISERROR(_xlfn.XLOOKUP(tblStocks2022[[#This Row],[Ticker]],tblTickers[Ticker],tblTickers[Ticker],NA(),0,1)))</f>
        <v>0</v>
      </c>
      <c r="K627" t="s">
        <v>1679</v>
      </c>
      <c r="L627" s="122">
        <v>21.5</v>
      </c>
      <c r="O627" t="s">
        <v>15197</v>
      </c>
      <c r="P627" s="122">
        <v>0.43</v>
      </c>
    </row>
    <row r="628" spans="4:16" x14ac:dyDescent="0.25">
      <c r="D628" t="s">
        <v>11581</v>
      </c>
      <c r="E628" t="s">
        <v>11582</v>
      </c>
      <c r="F628" t="s">
        <v>15370</v>
      </c>
      <c r="G628" s="59">
        <v>74712000</v>
      </c>
      <c r="H628" s="122">
        <v>35.14</v>
      </c>
      <c r="I628" s="97" t="b">
        <f>NOT(ISERROR(_xlfn.XLOOKUP(tblStocks2022[[#This Row],[Ticker]],tblTickers[Ticker],tblTickers[Ticker],NA(),0,1)))</f>
        <v>0</v>
      </c>
      <c r="K628" t="s">
        <v>13276</v>
      </c>
      <c r="L628" s="122">
        <v>204.83</v>
      </c>
      <c r="O628" t="s">
        <v>4256</v>
      </c>
      <c r="P628" s="122">
        <v>0.1</v>
      </c>
    </row>
    <row r="629" spans="4:16" x14ac:dyDescent="0.25">
      <c r="D629" t="s">
        <v>11937</v>
      </c>
      <c r="E629" t="s">
        <v>11938</v>
      </c>
      <c r="F629" t="s">
        <v>499</v>
      </c>
      <c r="G629" s="59">
        <v>3503000</v>
      </c>
      <c r="H629" s="122">
        <v>23</v>
      </c>
      <c r="I629" s="97" t="b">
        <f>NOT(ISERROR(_xlfn.XLOOKUP(tblStocks2022[[#This Row],[Ticker]],tblTickers[Ticker],tblTickers[Ticker],NA(),0,1)))</f>
        <v>0</v>
      </c>
      <c r="K629" t="s">
        <v>13972</v>
      </c>
      <c r="L629" s="122">
        <v>1.76</v>
      </c>
      <c r="O629" t="s">
        <v>15214</v>
      </c>
      <c r="P629" s="122">
        <v>0.31</v>
      </c>
    </row>
    <row r="630" spans="4:16" x14ac:dyDescent="0.25">
      <c r="D630" t="s">
        <v>12679</v>
      </c>
      <c r="E630" t="s">
        <v>12680</v>
      </c>
      <c r="F630" t="s">
        <v>15378</v>
      </c>
      <c r="G630" s="59">
        <v>141007000</v>
      </c>
      <c r="H630" s="122">
        <v>0.23</v>
      </c>
      <c r="I630" s="97" t="b">
        <f>NOT(ISERROR(_xlfn.XLOOKUP(tblStocks2022[[#This Row],[Ticker]],tblTickers[Ticker],tblTickers[Ticker],NA(),0,1)))</f>
        <v>0</v>
      </c>
      <c r="K630" t="s">
        <v>3244</v>
      </c>
      <c r="L630" s="122">
        <v>2.84</v>
      </c>
      <c r="O630" t="s">
        <v>15194</v>
      </c>
      <c r="P630" s="122">
        <v>0.4</v>
      </c>
    </row>
    <row r="631" spans="4:16" x14ac:dyDescent="0.25">
      <c r="D631" t="s">
        <v>12749</v>
      </c>
      <c r="E631" t="s">
        <v>12750</v>
      </c>
      <c r="F631" t="s">
        <v>15382</v>
      </c>
      <c r="G631" s="59">
        <v>31689000</v>
      </c>
      <c r="H631" s="122">
        <v>17.89</v>
      </c>
      <c r="I631" s="97" t="b">
        <f>NOT(ISERROR(_xlfn.XLOOKUP(tblStocks2022[[#This Row],[Ticker]],tblTickers[Ticker],tblTickers[Ticker],NA(),0,1)))</f>
        <v>0</v>
      </c>
      <c r="K631" t="s">
        <v>2930</v>
      </c>
      <c r="L631" s="122">
        <v>47.16</v>
      </c>
      <c r="O631" t="s">
        <v>4258</v>
      </c>
      <c r="P631" s="122">
        <v>0.52</v>
      </c>
    </row>
    <row r="632" spans="4:16" x14ac:dyDescent="0.25">
      <c r="D632" t="s">
        <v>8106</v>
      </c>
      <c r="E632" t="s">
        <v>8107</v>
      </c>
      <c r="F632" t="s">
        <v>15368</v>
      </c>
      <c r="G632" s="59">
        <v>40675000</v>
      </c>
      <c r="H632" s="122">
        <v>1.56</v>
      </c>
      <c r="I632" s="97" t="b">
        <f>NOT(ISERROR(_xlfn.XLOOKUP(tblStocks2022[[#This Row],[Ticker]],tblTickers[Ticker],tblTickers[Ticker],NA(),0,1)))</f>
        <v>0</v>
      </c>
      <c r="K632" t="s">
        <v>8710</v>
      </c>
      <c r="L632" s="122">
        <v>1.37</v>
      </c>
      <c r="O632" t="s">
        <v>15196</v>
      </c>
      <c r="P632" s="122">
        <v>0.56000000000000005</v>
      </c>
    </row>
    <row r="633" spans="4:16" x14ac:dyDescent="0.25">
      <c r="D633" t="s">
        <v>5451</v>
      </c>
      <c r="E633" t="s">
        <v>4616</v>
      </c>
      <c r="F633" t="s">
        <v>15375</v>
      </c>
      <c r="G633" s="59">
        <v>425000</v>
      </c>
      <c r="H633" s="122">
        <v>29.98</v>
      </c>
      <c r="I633" s="97" t="b">
        <f>NOT(ISERROR(_xlfn.XLOOKUP(tblStocks2022[[#This Row],[Ticker]],tblTickers[Ticker],tblTickers[Ticker],NA(),0,1)))</f>
        <v>0</v>
      </c>
      <c r="K633" t="s">
        <v>5235</v>
      </c>
      <c r="L633" s="122">
        <v>38.25</v>
      </c>
      <c r="O633" t="s">
        <v>6319</v>
      </c>
      <c r="P633" s="122">
        <v>3.62</v>
      </c>
    </row>
    <row r="634" spans="4:16" x14ac:dyDescent="0.25">
      <c r="D634" t="s">
        <v>7694</v>
      </c>
      <c r="E634" t="s">
        <v>7695</v>
      </c>
      <c r="F634" t="s">
        <v>15367</v>
      </c>
      <c r="G634" s="59">
        <v>25319000</v>
      </c>
      <c r="H634" s="122">
        <v>4.63</v>
      </c>
      <c r="I634" s="97" t="b">
        <f>NOT(ISERROR(_xlfn.XLOOKUP(tblStocks2022[[#This Row],[Ticker]],tblTickers[Ticker],tblTickers[Ticker],NA(),0,1)))</f>
        <v>0</v>
      </c>
      <c r="K634" t="s">
        <v>11517</v>
      </c>
      <c r="L634" s="122">
        <v>67.349999999999994</v>
      </c>
      <c r="O634" t="s">
        <v>963</v>
      </c>
      <c r="P634" s="122">
        <v>1.24</v>
      </c>
    </row>
    <row r="635" spans="4:16" x14ac:dyDescent="0.25">
      <c r="D635" t="s">
        <v>15257</v>
      </c>
      <c r="E635" t="s">
        <v>15258</v>
      </c>
      <c r="F635" t="s">
        <v>15367</v>
      </c>
      <c r="G635" s="59">
        <v>167478000</v>
      </c>
      <c r="H635" s="122">
        <v>6.86</v>
      </c>
      <c r="I635" s="97" t="b">
        <f>NOT(ISERROR(_xlfn.XLOOKUP(tblStocks2022[[#This Row],[Ticker]],tblTickers[Ticker],tblTickers[Ticker],NA(),0,1)))</f>
        <v>0</v>
      </c>
      <c r="K635" t="s">
        <v>11055</v>
      </c>
      <c r="L635" s="122">
        <v>2585.61</v>
      </c>
      <c r="O635" t="s">
        <v>1302</v>
      </c>
      <c r="P635" s="122">
        <v>0.72</v>
      </c>
    </row>
    <row r="636" spans="4:16" x14ac:dyDescent="0.25">
      <c r="D636" t="s">
        <v>1827</v>
      </c>
      <c r="E636" t="s">
        <v>1828</v>
      </c>
      <c r="F636" t="s">
        <v>96</v>
      </c>
      <c r="G636" s="59">
        <v>142268000</v>
      </c>
      <c r="H636" s="122">
        <v>4.32</v>
      </c>
      <c r="I636" s="97" t="b">
        <f>NOT(ISERROR(_xlfn.XLOOKUP(tblStocks2022[[#This Row],[Ticker]],tblTickers[Ticker],tblTickers[Ticker],NA(),0,1)))</f>
        <v>0</v>
      </c>
      <c r="K636" t="s">
        <v>9257</v>
      </c>
      <c r="L636" s="122">
        <v>220.15</v>
      </c>
      <c r="O636" t="s">
        <v>11281</v>
      </c>
      <c r="P636" s="122">
        <v>0.02</v>
      </c>
    </row>
    <row r="637" spans="4:16" x14ac:dyDescent="0.25">
      <c r="D637" t="s">
        <v>7154</v>
      </c>
      <c r="E637" t="s">
        <v>7155</v>
      </c>
      <c r="F637" t="s">
        <v>15378</v>
      </c>
      <c r="G637" s="59">
        <v>754000000</v>
      </c>
      <c r="H637" s="122">
        <v>1.21</v>
      </c>
      <c r="I637" s="97" t="b">
        <f>NOT(ISERROR(_xlfn.XLOOKUP(tblStocks2022[[#This Row],[Ticker]],tblTickers[Ticker],tblTickers[Ticker],NA(),0,1)))</f>
        <v>0</v>
      </c>
      <c r="K637" t="s">
        <v>11841</v>
      </c>
      <c r="L637" s="122">
        <v>65.14</v>
      </c>
      <c r="O637" t="s">
        <v>5916</v>
      </c>
      <c r="P637" s="122">
        <v>11.88</v>
      </c>
    </row>
    <row r="638" spans="4:16" x14ac:dyDescent="0.25">
      <c r="D638" t="s">
        <v>8108</v>
      </c>
      <c r="E638" t="s">
        <v>8109</v>
      </c>
      <c r="F638" t="s">
        <v>14252</v>
      </c>
      <c r="G638" s="59">
        <v>37772000</v>
      </c>
      <c r="H638" s="122">
        <v>10.5</v>
      </c>
      <c r="I638" s="97" t="b">
        <f>NOT(ISERROR(_xlfn.XLOOKUP(tblStocks2022[[#This Row],[Ticker]],tblTickers[Ticker],tblTickers[Ticker],NA(),0,1)))</f>
        <v>0</v>
      </c>
      <c r="K638" t="s">
        <v>9514</v>
      </c>
      <c r="L638" s="122">
        <v>21.81</v>
      </c>
      <c r="O638" t="s">
        <v>12438</v>
      </c>
      <c r="P638" s="122">
        <v>2.44</v>
      </c>
    </row>
    <row r="639" spans="4:16" x14ac:dyDescent="0.25">
      <c r="D639" t="s">
        <v>6841</v>
      </c>
      <c r="E639" t="s">
        <v>6842</v>
      </c>
      <c r="F639" t="s">
        <v>15382</v>
      </c>
      <c r="G639" s="59">
        <v>27800000</v>
      </c>
      <c r="H639" s="122">
        <v>10.09</v>
      </c>
      <c r="I639" s="97" t="b">
        <f>NOT(ISERROR(_xlfn.XLOOKUP(tblStocks2022[[#This Row],[Ticker]],tblTickers[Ticker],tblTickers[Ticker],NA(),0,1)))</f>
        <v>0</v>
      </c>
      <c r="K639" t="s">
        <v>5751</v>
      </c>
      <c r="L639" s="122">
        <v>2.16</v>
      </c>
      <c r="O639" t="s">
        <v>13528</v>
      </c>
      <c r="P639" s="122">
        <v>1.53</v>
      </c>
    </row>
    <row r="640" spans="4:16" x14ac:dyDescent="0.25">
      <c r="D640" t="s">
        <v>4019</v>
      </c>
      <c r="E640" t="s">
        <v>161</v>
      </c>
      <c r="F640" t="s">
        <v>15371</v>
      </c>
      <c r="G640" s="59">
        <v>5610000</v>
      </c>
      <c r="H640" s="122">
        <v>31.08</v>
      </c>
      <c r="I640" s="97" t="b">
        <f>NOT(ISERROR(_xlfn.XLOOKUP(tblStocks2022[[#This Row],[Ticker]],tblTickers[Ticker],tblTickers[Ticker],NA(),0,1)))</f>
        <v>0</v>
      </c>
      <c r="K640" t="s">
        <v>2643</v>
      </c>
      <c r="L640" s="122">
        <v>58.09</v>
      </c>
      <c r="O640" t="s">
        <v>3796</v>
      </c>
      <c r="P640" s="122">
        <v>0.33</v>
      </c>
    </row>
    <row r="641" spans="4:16" x14ac:dyDescent="0.25">
      <c r="D641" t="s">
        <v>9264</v>
      </c>
      <c r="E641" t="s">
        <v>9265</v>
      </c>
      <c r="F641" t="s">
        <v>96</v>
      </c>
      <c r="G641" s="59">
        <v>13272000</v>
      </c>
      <c r="H641" s="122">
        <v>0.94</v>
      </c>
      <c r="I641" s="97" t="b">
        <f>NOT(ISERROR(_xlfn.XLOOKUP(tblStocks2022[[#This Row],[Ticker]],tblTickers[Ticker],tblTickers[Ticker],NA(),0,1)))</f>
        <v>0</v>
      </c>
      <c r="K641" t="s">
        <v>10124</v>
      </c>
      <c r="L641" s="122">
        <v>32.630000000000003</v>
      </c>
      <c r="O641" t="s">
        <v>10606</v>
      </c>
      <c r="P641" s="122">
        <v>4.92</v>
      </c>
    </row>
    <row r="642" spans="4:16" x14ac:dyDescent="0.25">
      <c r="D642" t="s">
        <v>3866</v>
      </c>
      <c r="E642" t="s">
        <v>3867</v>
      </c>
      <c r="F642" t="s">
        <v>15382</v>
      </c>
      <c r="G642" s="59">
        <v>140038000</v>
      </c>
      <c r="H642" s="122">
        <v>1.9</v>
      </c>
      <c r="I642" s="97" t="b">
        <f>NOT(ISERROR(_xlfn.XLOOKUP(tblStocks2022[[#This Row],[Ticker]],tblTickers[Ticker],tblTickers[Ticker],NA(),0,1)))</f>
        <v>0</v>
      </c>
      <c r="K642" t="s">
        <v>5400</v>
      </c>
      <c r="L642" s="122">
        <v>260.66000000000003</v>
      </c>
      <c r="O642" t="s">
        <v>2262</v>
      </c>
      <c r="P642" s="122">
        <v>0.23</v>
      </c>
    </row>
    <row r="643" spans="4:16" x14ac:dyDescent="0.25">
      <c r="D643" t="s">
        <v>6299</v>
      </c>
      <c r="E643" t="s">
        <v>6300</v>
      </c>
      <c r="F643" t="s">
        <v>15367</v>
      </c>
      <c r="G643" s="59">
        <v>12655000</v>
      </c>
      <c r="H643" s="122">
        <v>0.96</v>
      </c>
      <c r="I643" s="97" t="b">
        <f>NOT(ISERROR(_xlfn.XLOOKUP(tblStocks2022[[#This Row],[Ticker]],tblTickers[Ticker],tblTickers[Ticker],NA(),0,1)))</f>
        <v>0</v>
      </c>
      <c r="K643" t="s">
        <v>15169</v>
      </c>
      <c r="L643" s="122">
        <v>26.91</v>
      </c>
      <c r="O643" t="s">
        <v>2326</v>
      </c>
      <c r="P643" s="122">
        <v>1.59</v>
      </c>
    </row>
    <row r="644" spans="4:16" x14ac:dyDescent="0.25">
      <c r="D644" t="s">
        <v>5478</v>
      </c>
      <c r="E644" t="s">
        <v>5479</v>
      </c>
      <c r="F644" t="s">
        <v>15371</v>
      </c>
      <c r="G644" s="59">
        <v>13676000</v>
      </c>
      <c r="H644" s="122">
        <v>113.11</v>
      </c>
      <c r="I644" s="97" t="b">
        <f>NOT(ISERROR(_xlfn.XLOOKUP(tblStocks2022[[#This Row],[Ticker]],tblTickers[Ticker],tblTickers[Ticker],NA(),0,1)))</f>
        <v>0</v>
      </c>
      <c r="K644" t="s">
        <v>1814</v>
      </c>
      <c r="L644" s="122">
        <v>77.510000000000005</v>
      </c>
      <c r="O644" t="s">
        <v>10872</v>
      </c>
      <c r="P644" s="122">
        <v>0.17</v>
      </c>
    </row>
    <row r="645" spans="4:16" x14ac:dyDescent="0.25">
      <c r="D645" t="s">
        <v>13649</v>
      </c>
      <c r="E645" t="s">
        <v>13650</v>
      </c>
      <c r="F645" t="s">
        <v>12944</v>
      </c>
      <c r="G645" s="59">
        <v>961003000</v>
      </c>
      <c r="H645" s="122">
        <v>5.55</v>
      </c>
      <c r="I645" s="97" t="b">
        <f>NOT(ISERROR(_xlfn.XLOOKUP(tblStocks2022[[#This Row],[Ticker]],tblTickers[Ticker],tblTickers[Ticker],NA(),0,1)))</f>
        <v>0</v>
      </c>
      <c r="K645" t="s">
        <v>9817</v>
      </c>
      <c r="L645" s="122">
        <v>15.9</v>
      </c>
      <c r="O645" t="s">
        <v>11833</v>
      </c>
      <c r="P645" s="122">
        <v>0.3</v>
      </c>
    </row>
    <row r="646" spans="4:16" x14ac:dyDescent="0.25">
      <c r="D646" t="s">
        <v>9880</v>
      </c>
      <c r="E646" t="s">
        <v>9881</v>
      </c>
      <c r="F646" t="s">
        <v>15369</v>
      </c>
      <c r="G646" s="59">
        <v>73776000</v>
      </c>
      <c r="H646" s="122">
        <v>44.34</v>
      </c>
      <c r="I646" s="97" t="b">
        <f>NOT(ISERROR(_xlfn.XLOOKUP(tblStocks2022[[#This Row],[Ticker]],tblTickers[Ticker],tblTickers[Ticker],NA(),0,1)))</f>
        <v>0</v>
      </c>
      <c r="K646" t="s">
        <v>10487</v>
      </c>
      <c r="L646" s="122">
        <v>33.67</v>
      </c>
      <c r="O646" t="s">
        <v>10810</v>
      </c>
      <c r="P646" s="122">
        <v>0.27</v>
      </c>
    </row>
    <row r="647" spans="4:16" x14ac:dyDescent="0.25">
      <c r="D647" t="s">
        <v>8551</v>
      </c>
      <c r="E647" t="s">
        <v>8552</v>
      </c>
      <c r="F647" t="s">
        <v>15382</v>
      </c>
      <c r="G647" s="59">
        <v>20855000</v>
      </c>
      <c r="H647" s="122">
        <v>10.25</v>
      </c>
      <c r="I647" s="97" t="b">
        <f>NOT(ISERROR(_xlfn.XLOOKUP(tblStocks2022[[#This Row],[Ticker]],tblTickers[Ticker],tblTickers[Ticker],NA(),0,1)))</f>
        <v>0</v>
      </c>
      <c r="K647" t="s">
        <v>8367</v>
      </c>
      <c r="L647" s="122">
        <v>10.25</v>
      </c>
      <c r="O647" t="s">
        <v>2327</v>
      </c>
      <c r="P647" s="122">
        <v>1.21</v>
      </c>
    </row>
    <row r="648" spans="4:16" x14ac:dyDescent="0.25">
      <c r="D648" t="s">
        <v>6843</v>
      </c>
      <c r="E648" t="s">
        <v>6844</v>
      </c>
      <c r="F648" t="s">
        <v>15372</v>
      </c>
      <c r="G648" s="59">
        <v>188859000</v>
      </c>
      <c r="H648" s="122">
        <v>0.78</v>
      </c>
      <c r="I648" s="97" t="b">
        <f>NOT(ISERROR(_xlfn.XLOOKUP(tblStocks2022[[#This Row],[Ticker]],tblTickers[Ticker],tblTickers[Ticker],NA(),0,1)))</f>
        <v>0</v>
      </c>
      <c r="K648" t="s">
        <v>4354</v>
      </c>
      <c r="L648" s="122">
        <v>2.21</v>
      </c>
      <c r="O648" t="s">
        <v>14807</v>
      </c>
      <c r="P648" s="122">
        <v>0.7</v>
      </c>
    </row>
    <row r="649" spans="4:16" x14ac:dyDescent="0.25">
      <c r="D649" t="s">
        <v>14525</v>
      </c>
      <c r="E649" t="s">
        <v>14526</v>
      </c>
      <c r="F649" t="s">
        <v>15370</v>
      </c>
      <c r="G649" s="59">
        <v>25157000</v>
      </c>
      <c r="H649" s="122">
        <v>85.66</v>
      </c>
      <c r="I649" s="97" t="b">
        <f>NOT(ISERROR(_xlfn.XLOOKUP(tblStocks2022[[#This Row],[Ticker]],tblTickers[Ticker],tblTickers[Ticker],NA(),0,1)))</f>
        <v>0</v>
      </c>
      <c r="K649" t="s">
        <v>8254</v>
      </c>
      <c r="L649" s="122">
        <v>13.05</v>
      </c>
      <c r="O649" t="s">
        <v>9679</v>
      </c>
      <c r="P649" s="122">
        <v>3</v>
      </c>
    </row>
    <row r="650" spans="4:16" x14ac:dyDescent="0.25">
      <c r="D650" t="s">
        <v>11705</v>
      </c>
      <c r="E650" t="s">
        <v>11706</v>
      </c>
      <c r="F650" t="s">
        <v>15370</v>
      </c>
      <c r="G650" s="59">
        <v>139897000</v>
      </c>
      <c r="H650" s="122">
        <v>161.52000000000001</v>
      </c>
      <c r="I650" s="97" t="b">
        <f>NOT(ISERROR(_xlfn.XLOOKUP(tblStocks2022[[#This Row],[Ticker]],tblTickers[Ticker],tblTickers[Ticker],NA(),0,1)))</f>
        <v>1</v>
      </c>
      <c r="K650" t="s">
        <v>356</v>
      </c>
      <c r="L650" s="122">
        <v>127.91</v>
      </c>
      <c r="O650" t="s">
        <v>1574</v>
      </c>
      <c r="P650" s="122">
        <v>0.6</v>
      </c>
    </row>
    <row r="651" spans="4:16" x14ac:dyDescent="0.25">
      <c r="D651" t="s">
        <v>3188</v>
      </c>
      <c r="E651" t="s">
        <v>3189</v>
      </c>
      <c r="F651" t="s">
        <v>15372</v>
      </c>
      <c r="G651" s="59">
        <v>32470000</v>
      </c>
      <c r="H651" s="122">
        <v>1.1499999999999999</v>
      </c>
      <c r="I651" s="97" t="b">
        <f>NOT(ISERROR(_xlfn.XLOOKUP(tblStocks2022[[#This Row],[Ticker]],tblTickers[Ticker],tblTickers[Ticker],NA(),0,1)))</f>
        <v>0</v>
      </c>
      <c r="K651" t="s">
        <v>10437</v>
      </c>
      <c r="L651" s="122">
        <v>57.52</v>
      </c>
      <c r="O651" t="s">
        <v>8010</v>
      </c>
      <c r="P651" s="122">
        <v>1.61</v>
      </c>
    </row>
    <row r="652" spans="4:16" x14ac:dyDescent="0.25">
      <c r="D652" t="s">
        <v>118</v>
      </c>
      <c r="E652" t="s">
        <v>119</v>
      </c>
      <c r="F652" t="s">
        <v>15368</v>
      </c>
      <c r="G652" s="59">
        <v>29582000</v>
      </c>
      <c r="H652" s="122">
        <v>21.71</v>
      </c>
      <c r="I652" s="97" t="b">
        <f>NOT(ISERROR(_xlfn.XLOOKUP(tblStocks2022[[#This Row],[Ticker]],tblTickers[Ticker],tblTickers[Ticker],NA(),0,1)))</f>
        <v>0</v>
      </c>
      <c r="K652" t="s">
        <v>7455</v>
      </c>
      <c r="L652" s="122">
        <v>28.57</v>
      </c>
      <c r="O652" t="s">
        <v>13175</v>
      </c>
      <c r="P652" s="122">
        <v>0.61</v>
      </c>
    </row>
    <row r="653" spans="4:16" x14ac:dyDescent="0.25">
      <c r="D653" t="s">
        <v>4771</v>
      </c>
      <c r="E653" t="s">
        <v>3461</v>
      </c>
      <c r="F653" t="s">
        <v>1114</v>
      </c>
      <c r="G653" s="59">
        <v>41750000</v>
      </c>
      <c r="H653" s="122">
        <v>53.19</v>
      </c>
      <c r="I653" s="97" t="b">
        <f>NOT(ISERROR(_xlfn.XLOOKUP(tblStocks2022[[#This Row],[Ticker]],tblTickers[Ticker],tblTickers[Ticker],NA(),0,1)))</f>
        <v>0</v>
      </c>
      <c r="K653" t="s">
        <v>4379</v>
      </c>
      <c r="L653" s="122">
        <v>13.94</v>
      </c>
      <c r="O653" t="s">
        <v>12540</v>
      </c>
      <c r="P653" s="122">
        <v>1</v>
      </c>
    </row>
    <row r="654" spans="4:16" x14ac:dyDescent="0.25">
      <c r="D654" t="s">
        <v>12132</v>
      </c>
      <c r="E654" t="s">
        <v>12133</v>
      </c>
      <c r="F654" t="s">
        <v>15382</v>
      </c>
      <c r="G654" s="59">
        <v>62795000</v>
      </c>
      <c r="H654" s="122">
        <v>7.16</v>
      </c>
      <c r="I654" s="97" t="b">
        <f>NOT(ISERROR(_xlfn.XLOOKUP(tblStocks2022[[#This Row],[Ticker]],tblTickers[Ticker],tblTickers[Ticker],NA(),0,1)))</f>
        <v>0</v>
      </c>
      <c r="K654" t="s">
        <v>9773</v>
      </c>
      <c r="L654" s="122">
        <v>40.17</v>
      </c>
      <c r="O654" t="s">
        <v>1891</v>
      </c>
      <c r="P654" s="122">
        <v>1.0900000000000001</v>
      </c>
    </row>
    <row r="655" spans="4:16" x14ac:dyDescent="0.25">
      <c r="D655" t="s">
        <v>4772</v>
      </c>
      <c r="E655" t="s">
        <v>3461</v>
      </c>
      <c r="F655" t="s">
        <v>1114</v>
      </c>
      <c r="G655" s="59">
        <v>40680000</v>
      </c>
      <c r="H655" s="122">
        <v>55.35</v>
      </c>
      <c r="I655" s="97" t="b">
        <f>NOT(ISERROR(_xlfn.XLOOKUP(tblStocks2022[[#This Row],[Ticker]],tblTickers[Ticker],tblTickers[Ticker],NA(),0,1)))</f>
        <v>0</v>
      </c>
      <c r="K655" t="s">
        <v>13389</v>
      </c>
      <c r="L655" s="122">
        <v>13.43</v>
      </c>
      <c r="O655" t="s">
        <v>12825</v>
      </c>
      <c r="P655" s="122">
        <v>0.56000000000000005</v>
      </c>
    </row>
    <row r="656" spans="4:16" x14ac:dyDescent="0.25">
      <c r="D656" t="s">
        <v>7987</v>
      </c>
      <c r="E656" t="s">
        <v>7988</v>
      </c>
      <c r="F656" t="s">
        <v>9954</v>
      </c>
      <c r="G656" s="59">
        <v>199434000</v>
      </c>
      <c r="H656" s="122">
        <v>9.94</v>
      </c>
      <c r="I656" s="97" t="b">
        <f>NOT(ISERROR(_xlfn.XLOOKUP(tblStocks2022[[#This Row],[Ticker]],tblTickers[Ticker],tblTickers[Ticker],NA(),0,1)))</f>
        <v>0</v>
      </c>
      <c r="K656" t="s">
        <v>3364</v>
      </c>
      <c r="L656" s="122">
        <v>14.47</v>
      </c>
      <c r="O656" t="s">
        <v>4597</v>
      </c>
      <c r="P656" s="122">
        <v>1.91</v>
      </c>
    </row>
    <row r="657" spans="4:16" x14ac:dyDescent="0.25">
      <c r="D657" t="s">
        <v>4770</v>
      </c>
      <c r="E657" t="s">
        <v>3461</v>
      </c>
      <c r="F657" t="s">
        <v>1114</v>
      </c>
      <c r="G657" s="59">
        <v>47450000</v>
      </c>
      <c r="H657" s="122">
        <v>50.45</v>
      </c>
      <c r="I657" s="97" t="b">
        <f>NOT(ISERROR(_xlfn.XLOOKUP(tblStocks2022[[#This Row],[Ticker]],tblTickers[Ticker],tblTickers[Ticker],NA(),0,1)))</f>
        <v>0</v>
      </c>
      <c r="K657" t="s">
        <v>11457</v>
      </c>
      <c r="L657" s="122">
        <v>97.33</v>
      </c>
      <c r="O657" t="s">
        <v>12586</v>
      </c>
      <c r="P657" s="122">
        <v>0.1</v>
      </c>
    </row>
    <row r="658" spans="4:16" x14ac:dyDescent="0.25">
      <c r="D658" t="s">
        <v>15267</v>
      </c>
      <c r="E658" t="s">
        <v>15268</v>
      </c>
      <c r="F658" t="s">
        <v>15382</v>
      </c>
      <c r="G658" s="59">
        <v>34763000</v>
      </c>
      <c r="H658" s="122">
        <v>14.95</v>
      </c>
      <c r="I658" s="97" t="b">
        <f>NOT(ISERROR(_xlfn.XLOOKUP(tblStocks2022[[#This Row],[Ticker]],tblTickers[Ticker],tblTickers[Ticker],NA(),0,1)))</f>
        <v>0</v>
      </c>
      <c r="K658" t="s">
        <v>11978</v>
      </c>
      <c r="L658" s="122">
        <v>53.56</v>
      </c>
      <c r="O658" t="s">
        <v>12006</v>
      </c>
      <c r="P658" s="122">
        <v>0.04</v>
      </c>
    </row>
    <row r="659" spans="4:16" x14ac:dyDescent="0.25">
      <c r="D659" t="s">
        <v>7923</v>
      </c>
      <c r="E659" t="s">
        <v>3461</v>
      </c>
      <c r="F659" t="s">
        <v>1114</v>
      </c>
      <c r="G659" s="59">
        <v>4720000</v>
      </c>
      <c r="H659" s="122">
        <v>40.98</v>
      </c>
      <c r="I659" s="97" t="b">
        <f>NOT(ISERROR(_xlfn.XLOOKUP(tblStocks2022[[#This Row],[Ticker]],tblTickers[Ticker],tblTickers[Ticker],NA(),0,1)))</f>
        <v>0</v>
      </c>
      <c r="K659" t="s">
        <v>6301</v>
      </c>
      <c r="L659" s="122">
        <v>3.61</v>
      </c>
      <c r="O659" t="s">
        <v>15279</v>
      </c>
      <c r="P659" s="122">
        <v>0.28000000000000003</v>
      </c>
    </row>
    <row r="660" spans="4:16" x14ac:dyDescent="0.25">
      <c r="D660" t="s">
        <v>9557</v>
      </c>
      <c r="E660" t="s">
        <v>3461</v>
      </c>
      <c r="F660" t="s">
        <v>1114</v>
      </c>
      <c r="G660" s="59">
        <v>1430000</v>
      </c>
      <c r="H660" s="122">
        <v>55.51</v>
      </c>
      <c r="I660" s="97" t="b">
        <f>NOT(ISERROR(_xlfn.XLOOKUP(tblStocks2022[[#This Row],[Ticker]],tblTickers[Ticker],tblTickers[Ticker],NA(),0,1)))</f>
        <v>0</v>
      </c>
      <c r="K660" t="s">
        <v>11954</v>
      </c>
      <c r="L660" s="122">
        <v>149.93</v>
      </c>
      <c r="O660" t="s">
        <v>10806</v>
      </c>
      <c r="P660" s="122">
        <v>1.47</v>
      </c>
    </row>
    <row r="661" spans="4:16" x14ac:dyDescent="0.25">
      <c r="D661" t="s">
        <v>15117</v>
      </c>
      <c r="E661" t="s">
        <v>15118</v>
      </c>
      <c r="F661" t="s">
        <v>15368</v>
      </c>
      <c r="G661" s="59">
        <v>417886000</v>
      </c>
      <c r="H661" s="122">
        <v>559.13</v>
      </c>
      <c r="I661" s="97" t="b">
        <f>NOT(ISERROR(_xlfn.XLOOKUP(tblStocks2022[[#This Row],[Ticker]],tblTickers[Ticker],tblTickers[Ticker],NA(),0,1)))</f>
        <v>0</v>
      </c>
      <c r="K661" t="s">
        <v>4440</v>
      </c>
      <c r="L661" s="122">
        <v>38.21</v>
      </c>
      <c r="O661" t="s">
        <v>11913</v>
      </c>
      <c r="P661" s="122">
        <v>0.68</v>
      </c>
    </row>
    <row r="662" spans="4:16" x14ac:dyDescent="0.25">
      <c r="D662" t="s">
        <v>2018</v>
      </c>
      <c r="E662" t="s">
        <v>2019</v>
      </c>
      <c r="F662" t="s">
        <v>15368</v>
      </c>
      <c r="G662" s="59">
        <v>8615000</v>
      </c>
      <c r="H662" s="122">
        <v>16.27</v>
      </c>
      <c r="I662" s="97" t="b">
        <f>NOT(ISERROR(_xlfn.XLOOKUP(tblStocks2022[[#This Row],[Ticker]],tblTickers[Ticker],tblTickers[Ticker],NA(),0,1)))</f>
        <v>0</v>
      </c>
      <c r="K662" t="s">
        <v>3160</v>
      </c>
      <c r="L662" s="122">
        <v>20.39</v>
      </c>
      <c r="O662" t="s">
        <v>8030</v>
      </c>
      <c r="P662" s="122">
        <v>0.7</v>
      </c>
    </row>
    <row r="663" spans="4:16" x14ac:dyDescent="0.25">
      <c r="D663" t="s">
        <v>8252</v>
      </c>
      <c r="E663" t="s">
        <v>8253</v>
      </c>
      <c r="F663" t="s">
        <v>15382</v>
      </c>
      <c r="G663" s="59">
        <v>3519000</v>
      </c>
      <c r="H663" s="122">
        <v>10.220000000000001</v>
      </c>
      <c r="I663" s="97" t="b">
        <f>NOT(ISERROR(_xlfn.XLOOKUP(tblStocks2022[[#This Row],[Ticker]],tblTickers[Ticker],tblTickers[Ticker],NA(),0,1)))</f>
        <v>0</v>
      </c>
      <c r="K663" t="s">
        <v>5986</v>
      </c>
      <c r="L663" s="122">
        <v>0.81</v>
      </c>
      <c r="O663" t="s">
        <v>2909</v>
      </c>
      <c r="P663" s="122">
        <v>0.38</v>
      </c>
    </row>
    <row r="664" spans="4:16" x14ac:dyDescent="0.25">
      <c r="D664" t="s">
        <v>11417</v>
      </c>
      <c r="E664" t="s">
        <v>11418</v>
      </c>
      <c r="F664" t="s">
        <v>14252</v>
      </c>
      <c r="G664" s="59">
        <v>43771000</v>
      </c>
      <c r="H664" s="122">
        <v>26.59</v>
      </c>
      <c r="I664" s="97" t="b">
        <f>NOT(ISERROR(_xlfn.XLOOKUP(tblStocks2022[[#This Row],[Ticker]],tblTickers[Ticker],tblTickers[Ticker],NA(),0,1)))</f>
        <v>0</v>
      </c>
      <c r="K664" t="s">
        <v>7508</v>
      </c>
      <c r="L664" s="122">
        <v>22.52</v>
      </c>
      <c r="O664" t="s">
        <v>3817</v>
      </c>
      <c r="P664" s="122">
        <v>0.1</v>
      </c>
    </row>
    <row r="665" spans="4:16" x14ac:dyDescent="0.25">
      <c r="D665" t="s">
        <v>9558</v>
      </c>
      <c r="E665" t="s">
        <v>3461</v>
      </c>
      <c r="F665" t="s">
        <v>1114</v>
      </c>
      <c r="G665" s="59">
        <v>340000</v>
      </c>
      <c r="H665" s="122">
        <v>57.56</v>
      </c>
      <c r="I665" s="97" t="b">
        <f>NOT(ISERROR(_xlfn.XLOOKUP(tblStocks2022[[#This Row],[Ticker]],tblTickers[Ticker],tblTickers[Ticker],NA(),0,1)))</f>
        <v>0</v>
      </c>
      <c r="K665" t="s">
        <v>14269</v>
      </c>
      <c r="L665" s="122">
        <v>9.61</v>
      </c>
      <c r="O665" t="s">
        <v>3406</v>
      </c>
      <c r="P665" s="122">
        <v>0.42</v>
      </c>
    </row>
    <row r="666" spans="4:16" x14ac:dyDescent="0.25">
      <c r="D666" t="s">
        <v>5739</v>
      </c>
      <c r="E666" t="s">
        <v>5740</v>
      </c>
      <c r="F666" t="s">
        <v>14252</v>
      </c>
      <c r="G666" s="59">
        <v>83288000</v>
      </c>
      <c r="H666" s="122">
        <v>4.8099999999999996</v>
      </c>
      <c r="I666" s="97" t="b">
        <f>NOT(ISERROR(_xlfn.XLOOKUP(tblStocks2022[[#This Row],[Ticker]],tblTickers[Ticker],tblTickers[Ticker],NA(),0,1)))</f>
        <v>0</v>
      </c>
      <c r="K666" t="s">
        <v>3921</v>
      </c>
      <c r="L666" s="122">
        <v>10.54</v>
      </c>
      <c r="O666" t="s">
        <v>10940</v>
      </c>
      <c r="P666" s="122">
        <v>1</v>
      </c>
    </row>
    <row r="667" spans="4:16" x14ac:dyDescent="0.25">
      <c r="D667" t="s">
        <v>7922</v>
      </c>
      <c r="E667" t="s">
        <v>3461</v>
      </c>
      <c r="F667" t="s">
        <v>1114</v>
      </c>
      <c r="G667" s="59">
        <v>3690000</v>
      </c>
      <c r="H667" s="122">
        <v>45.11</v>
      </c>
      <c r="I667" s="97" t="b">
        <f>NOT(ISERROR(_xlfn.XLOOKUP(tblStocks2022[[#This Row],[Ticker]],tblTickers[Ticker],tblTickers[Ticker],NA(),0,1)))</f>
        <v>0</v>
      </c>
      <c r="K667" t="s">
        <v>4735</v>
      </c>
      <c r="L667" s="122">
        <v>35.979999999999997</v>
      </c>
      <c r="O667" t="s">
        <v>7439</v>
      </c>
      <c r="P667" s="122">
        <v>0.72</v>
      </c>
    </row>
    <row r="668" spans="4:16" x14ac:dyDescent="0.25">
      <c r="D668" t="s">
        <v>13500</v>
      </c>
      <c r="E668" t="s">
        <v>13501</v>
      </c>
      <c r="F668" t="s">
        <v>15371</v>
      </c>
      <c r="G668" s="59">
        <v>34594000</v>
      </c>
      <c r="H668" s="122">
        <v>10.9</v>
      </c>
      <c r="I668" s="97" t="b">
        <f>NOT(ISERROR(_xlfn.XLOOKUP(tblStocks2022[[#This Row],[Ticker]],tblTickers[Ticker],tblTickers[Ticker],NA(),0,1)))</f>
        <v>0</v>
      </c>
      <c r="K668" t="s">
        <v>9940</v>
      </c>
      <c r="L668" s="122">
        <v>38.659999999999997</v>
      </c>
      <c r="O668" t="s">
        <v>7441</v>
      </c>
      <c r="P668" s="122">
        <v>0.65</v>
      </c>
    </row>
    <row r="669" spans="4:16" x14ac:dyDescent="0.25">
      <c r="D669" t="s">
        <v>7920</v>
      </c>
      <c r="E669" t="s">
        <v>3461</v>
      </c>
      <c r="F669" t="s">
        <v>1114</v>
      </c>
      <c r="G669" s="59">
        <v>14980000</v>
      </c>
      <c r="H669" s="122">
        <v>50.19</v>
      </c>
      <c r="I669" s="97" t="b">
        <f>NOT(ISERROR(_xlfn.XLOOKUP(tblStocks2022[[#This Row],[Ticker]],tblTickers[Ticker],tblTickers[Ticker],NA(),0,1)))</f>
        <v>0</v>
      </c>
      <c r="K669" t="s">
        <v>12697</v>
      </c>
      <c r="L669" s="122">
        <v>3.54</v>
      </c>
      <c r="O669" t="s">
        <v>9020</v>
      </c>
      <c r="P669" s="122">
        <v>0.21</v>
      </c>
    </row>
    <row r="670" spans="4:16" x14ac:dyDescent="0.25">
      <c r="D670" t="s">
        <v>1845</v>
      </c>
      <c r="E670" t="s">
        <v>1846</v>
      </c>
      <c r="F670" t="s">
        <v>15372</v>
      </c>
      <c r="G670" s="59">
        <v>46498000</v>
      </c>
      <c r="H670" s="122">
        <v>27.06</v>
      </c>
      <c r="I670" s="97" t="b">
        <f>NOT(ISERROR(_xlfn.XLOOKUP(tblStocks2022[[#This Row],[Ticker]],tblTickers[Ticker],tblTickers[Ticker],NA(),0,1)))</f>
        <v>0</v>
      </c>
      <c r="K670" t="s">
        <v>6878</v>
      </c>
      <c r="L670" s="122">
        <v>2.14</v>
      </c>
      <c r="O670" t="s">
        <v>7440</v>
      </c>
      <c r="P670" s="122">
        <v>0.53</v>
      </c>
    </row>
    <row r="671" spans="4:16" x14ac:dyDescent="0.25">
      <c r="D671" t="s">
        <v>13084</v>
      </c>
      <c r="E671" t="s">
        <v>13085</v>
      </c>
      <c r="F671" t="s">
        <v>15376</v>
      </c>
      <c r="G671" s="59">
        <v>90944000</v>
      </c>
      <c r="H671" s="122">
        <v>33.76</v>
      </c>
      <c r="I671" s="97" t="b">
        <f>NOT(ISERROR(_xlfn.XLOOKUP(tblStocks2022[[#This Row],[Ticker]],tblTickers[Ticker],tblTickers[Ticker],NA(),0,1)))</f>
        <v>0</v>
      </c>
      <c r="K671" t="s">
        <v>11621</v>
      </c>
      <c r="L671" s="122">
        <v>5.44</v>
      </c>
      <c r="O671" t="s">
        <v>2896</v>
      </c>
      <c r="P671" s="122">
        <v>4.8899999999999997</v>
      </c>
    </row>
    <row r="672" spans="4:16" x14ac:dyDescent="0.25">
      <c r="D672" t="s">
        <v>14584</v>
      </c>
      <c r="E672" t="s">
        <v>14585</v>
      </c>
      <c r="F672" t="s">
        <v>14201</v>
      </c>
      <c r="G672" s="59">
        <v>11377000</v>
      </c>
      <c r="H672" s="122">
        <v>31.19</v>
      </c>
      <c r="I672" s="97" t="b">
        <f>NOT(ISERROR(_xlfn.XLOOKUP(tblStocks2022[[#This Row],[Ticker]],tblTickers[Ticker],tblTickers[Ticker],NA(),0,1)))</f>
        <v>0</v>
      </c>
      <c r="K672" t="s">
        <v>4025</v>
      </c>
      <c r="L672" s="122">
        <v>49.51</v>
      </c>
      <c r="O672" t="s">
        <v>10218</v>
      </c>
      <c r="P672" s="122">
        <v>4.76</v>
      </c>
    </row>
    <row r="673" spans="4:16" x14ac:dyDescent="0.25">
      <c r="D673" t="s">
        <v>5749</v>
      </c>
      <c r="E673" t="s">
        <v>5750</v>
      </c>
      <c r="F673" t="s">
        <v>15368</v>
      </c>
      <c r="G673" s="59">
        <v>70670000</v>
      </c>
      <c r="H673" s="122">
        <v>11.62</v>
      </c>
      <c r="I673" s="97" t="b">
        <f>NOT(ISERROR(_xlfn.XLOOKUP(tblStocks2022[[#This Row],[Ticker]],tblTickers[Ticker],tblTickers[Ticker],NA(),0,1)))</f>
        <v>0</v>
      </c>
      <c r="K673" t="s">
        <v>1981</v>
      </c>
      <c r="L673" s="122">
        <v>24.45</v>
      </c>
      <c r="O673" t="s">
        <v>12478</v>
      </c>
      <c r="P673" s="122">
        <v>2.57</v>
      </c>
    </row>
    <row r="674" spans="4:16" x14ac:dyDescent="0.25">
      <c r="D674" t="s">
        <v>4913</v>
      </c>
      <c r="E674" t="s">
        <v>4914</v>
      </c>
      <c r="F674" t="s">
        <v>15365</v>
      </c>
      <c r="G674" s="59">
        <v>185278000</v>
      </c>
      <c r="H674" s="122">
        <v>4.1100000000000003</v>
      </c>
      <c r="I674" s="97" t="b">
        <f>NOT(ISERROR(_xlfn.XLOOKUP(tblStocks2022[[#This Row],[Ticker]],tblTickers[Ticker],tblTickers[Ticker],NA(),0,1)))</f>
        <v>0</v>
      </c>
      <c r="K674" t="s">
        <v>4026</v>
      </c>
      <c r="L674" s="122">
        <v>64.12</v>
      </c>
      <c r="O674" t="s">
        <v>9884</v>
      </c>
      <c r="P674" s="122">
        <v>2.84</v>
      </c>
    </row>
    <row r="675" spans="4:16" x14ac:dyDescent="0.25">
      <c r="D675" t="s">
        <v>7921</v>
      </c>
      <c r="E675" t="s">
        <v>3461</v>
      </c>
      <c r="F675" t="s">
        <v>1114</v>
      </c>
      <c r="G675" s="59">
        <v>5920000</v>
      </c>
      <c r="H675" s="122">
        <v>41.12</v>
      </c>
      <c r="I675" s="97" t="b">
        <f>NOT(ISERROR(_xlfn.XLOOKUP(tblStocks2022[[#This Row],[Ticker]],tblTickers[Ticker],tblTickers[Ticker],NA(),0,1)))</f>
        <v>0</v>
      </c>
      <c r="K675" t="s">
        <v>3180</v>
      </c>
      <c r="L675" s="122">
        <v>8.1999999999999993</v>
      </c>
      <c r="O675" t="s">
        <v>9992</v>
      </c>
      <c r="P675" s="122">
        <v>0.64</v>
      </c>
    </row>
    <row r="676" spans="4:16" x14ac:dyDescent="0.25">
      <c r="D676" t="s">
        <v>3868</v>
      </c>
      <c r="E676" t="s">
        <v>3869</v>
      </c>
      <c r="F676" t="s">
        <v>14252</v>
      </c>
      <c r="G676" s="59">
        <v>43916000</v>
      </c>
      <c r="H676" s="122">
        <v>0.71</v>
      </c>
      <c r="I676" s="97" t="b">
        <f>NOT(ISERROR(_xlfn.XLOOKUP(tblStocks2022[[#This Row],[Ticker]],tblTickers[Ticker],tblTickers[Ticker],NA(),0,1)))</f>
        <v>0</v>
      </c>
      <c r="K676" t="s">
        <v>14582</v>
      </c>
      <c r="L676" s="122">
        <v>8.58</v>
      </c>
      <c r="O676" t="s">
        <v>3146</v>
      </c>
      <c r="P676" s="122">
        <v>0.56000000000000005</v>
      </c>
    </row>
    <row r="677" spans="4:16" x14ac:dyDescent="0.25">
      <c r="D677" t="s">
        <v>8818</v>
      </c>
      <c r="E677" t="s">
        <v>3461</v>
      </c>
      <c r="F677" t="s">
        <v>1114</v>
      </c>
      <c r="G677" s="59">
        <v>1620000</v>
      </c>
      <c r="H677" s="122">
        <v>43.35</v>
      </c>
      <c r="I677" s="97" t="b">
        <f>NOT(ISERROR(_xlfn.XLOOKUP(tblStocks2022[[#This Row],[Ticker]],tblTickers[Ticker],tblTickers[Ticker],NA(),0,1)))</f>
        <v>0</v>
      </c>
      <c r="K677" t="s">
        <v>3937</v>
      </c>
      <c r="L677" s="122">
        <v>56.59</v>
      </c>
      <c r="O677" t="s">
        <v>12047</v>
      </c>
      <c r="P677" s="122">
        <v>0.28000000000000003</v>
      </c>
    </row>
    <row r="678" spans="4:16" x14ac:dyDescent="0.25">
      <c r="D678" t="s">
        <v>9091</v>
      </c>
      <c r="E678" t="s">
        <v>3461</v>
      </c>
      <c r="F678" t="s">
        <v>1114</v>
      </c>
      <c r="G678" s="59">
        <v>1200000</v>
      </c>
      <c r="H678" s="122">
        <v>47.07</v>
      </c>
      <c r="I678" s="97" t="b">
        <f>NOT(ISERROR(_xlfn.XLOOKUP(tblStocks2022[[#This Row],[Ticker]],tblTickers[Ticker],tblTickers[Ticker],NA(),0,1)))</f>
        <v>0</v>
      </c>
      <c r="K678" t="s">
        <v>12896</v>
      </c>
      <c r="L678" s="122">
        <v>0.88</v>
      </c>
      <c r="O678" t="s">
        <v>13413</v>
      </c>
      <c r="P678" s="122">
        <v>1.1399999999999999</v>
      </c>
    </row>
    <row r="679" spans="4:16" x14ac:dyDescent="0.25">
      <c r="D679" t="s">
        <v>9092</v>
      </c>
      <c r="E679" t="s">
        <v>3461</v>
      </c>
      <c r="F679" t="s">
        <v>1114</v>
      </c>
      <c r="G679" s="59">
        <v>950000</v>
      </c>
      <c r="H679" s="122">
        <v>42.7</v>
      </c>
      <c r="I679" s="97" t="b">
        <f>NOT(ISERROR(_xlfn.XLOOKUP(tblStocks2022[[#This Row],[Ticker]],tblTickers[Ticker],tblTickers[Ticker],NA(),0,1)))</f>
        <v>0</v>
      </c>
      <c r="K679" t="s">
        <v>680</v>
      </c>
      <c r="L679" s="122">
        <v>165.31</v>
      </c>
      <c r="O679" t="s">
        <v>11635</v>
      </c>
      <c r="P679" s="122">
        <v>0.26</v>
      </c>
    </row>
    <row r="680" spans="4:16" x14ac:dyDescent="0.25">
      <c r="D680" t="s">
        <v>9090</v>
      </c>
      <c r="E680" t="s">
        <v>3461</v>
      </c>
      <c r="F680" t="s">
        <v>1114</v>
      </c>
      <c r="G680" s="59">
        <v>1800000</v>
      </c>
      <c r="H680" s="122">
        <v>45.74</v>
      </c>
      <c r="I680" s="97" t="b">
        <f>NOT(ISERROR(_xlfn.XLOOKUP(tblStocks2022[[#This Row],[Ticker]],tblTickers[Ticker],tblTickers[Ticker],NA(),0,1)))</f>
        <v>0</v>
      </c>
      <c r="K680" t="s">
        <v>4959</v>
      </c>
      <c r="L680" s="122">
        <v>56.93</v>
      </c>
      <c r="O680" t="s">
        <v>3748</v>
      </c>
      <c r="P680" s="122">
        <v>2.4</v>
      </c>
    </row>
    <row r="681" spans="4:16" x14ac:dyDescent="0.25">
      <c r="D681" t="s">
        <v>9936</v>
      </c>
      <c r="E681" t="s">
        <v>9937</v>
      </c>
      <c r="F681" t="s">
        <v>8710</v>
      </c>
      <c r="G681" s="59">
        <v>91379000</v>
      </c>
      <c r="H681" s="122">
        <v>41.58</v>
      </c>
      <c r="I681" s="97" t="b">
        <f>NOT(ISERROR(_xlfn.XLOOKUP(tblStocks2022[[#This Row],[Ticker]],tblTickers[Ticker],tblTickers[Ticker],NA(),0,1)))</f>
        <v>0</v>
      </c>
      <c r="K681" t="s">
        <v>4627</v>
      </c>
      <c r="L681" s="122">
        <v>40.369999999999997</v>
      </c>
      <c r="O681" t="s">
        <v>10136</v>
      </c>
      <c r="P681" s="122">
        <v>6.5</v>
      </c>
    </row>
    <row r="682" spans="4:16" x14ac:dyDescent="0.25">
      <c r="D682" t="s">
        <v>7275</v>
      </c>
      <c r="E682" t="s">
        <v>7276</v>
      </c>
      <c r="F682" t="s">
        <v>14252</v>
      </c>
      <c r="G682" s="59">
        <v>24723000</v>
      </c>
      <c r="H682" s="122">
        <v>29.3</v>
      </c>
      <c r="I682" s="97" t="b">
        <f>NOT(ISERROR(_xlfn.XLOOKUP(tblStocks2022[[#This Row],[Ticker]],tblTickers[Ticker],tblTickers[Ticker],NA(),0,1)))</f>
        <v>0</v>
      </c>
      <c r="K682" t="s">
        <v>3936</v>
      </c>
      <c r="L682" s="122">
        <v>52.52</v>
      </c>
      <c r="O682" t="s">
        <v>13633</v>
      </c>
      <c r="P682" s="122">
        <v>0.6</v>
      </c>
    </row>
    <row r="683" spans="4:16" x14ac:dyDescent="0.25">
      <c r="D683" t="s">
        <v>4500</v>
      </c>
      <c r="E683" t="s">
        <v>4501</v>
      </c>
      <c r="F683" t="s">
        <v>15378</v>
      </c>
      <c r="G683" s="59">
        <v>674204000</v>
      </c>
      <c r="H683" s="122">
        <v>21.09</v>
      </c>
      <c r="I683" s="97" t="b">
        <f>NOT(ISERROR(_xlfn.XLOOKUP(tblStocks2022[[#This Row],[Ticker]],tblTickers[Ticker],tblTickers[Ticker],NA(),0,1)))</f>
        <v>0</v>
      </c>
      <c r="K683" t="s">
        <v>8110</v>
      </c>
      <c r="L683" s="122">
        <v>4.5199999999999996</v>
      </c>
      <c r="O683" t="s">
        <v>376</v>
      </c>
      <c r="P683" s="122">
        <v>0.46</v>
      </c>
    </row>
    <row r="684" spans="4:16" x14ac:dyDescent="0.25">
      <c r="D684" t="s">
        <v>2435</v>
      </c>
      <c r="E684" t="s">
        <v>2436</v>
      </c>
      <c r="F684" t="s">
        <v>11941</v>
      </c>
      <c r="G684" s="59">
        <v>9431000</v>
      </c>
      <c r="H684" s="122">
        <v>1209.53</v>
      </c>
      <c r="I684" s="97" t="b">
        <f>NOT(ISERROR(_xlfn.XLOOKUP(tblStocks2022[[#This Row],[Ticker]],tblTickers[Ticker],tblTickers[Ticker],NA(),0,1)))</f>
        <v>0</v>
      </c>
      <c r="K684" t="s">
        <v>5167</v>
      </c>
      <c r="L684" s="122">
        <v>84.7</v>
      </c>
      <c r="O684" t="s">
        <v>9432</v>
      </c>
      <c r="P684" s="122">
        <v>1.95</v>
      </c>
    </row>
    <row r="685" spans="4:16" x14ac:dyDescent="0.25">
      <c r="D685" t="s">
        <v>4774</v>
      </c>
      <c r="E685" t="s">
        <v>3461</v>
      </c>
      <c r="F685" t="s">
        <v>1114</v>
      </c>
      <c r="G685" s="59">
        <v>47850000</v>
      </c>
      <c r="H685" s="122">
        <v>68.010000000000005</v>
      </c>
      <c r="I685" s="97" t="b">
        <f>NOT(ISERROR(_xlfn.XLOOKUP(tblStocks2022[[#This Row],[Ticker]],tblTickers[Ticker],tblTickers[Ticker],NA(),0,1)))</f>
        <v>0</v>
      </c>
      <c r="K685" t="s">
        <v>250</v>
      </c>
      <c r="L685" s="122">
        <v>16.260000000000002</v>
      </c>
      <c r="O685" t="s">
        <v>8377</v>
      </c>
      <c r="P685" s="122">
        <v>1.24</v>
      </c>
    </row>
    <row r="686" spans="4:16" x14ac:dyDescent="0.25">
      <c r="D686" t="s">
        <v>4773</v>
      </c>
      <c r="E686" t="s">
        <v>3461</v>
      </c>
      <c r="F686" t="s">
        <v>1114</v>
      </c>
      <c r="G686" s="59">
        <v>63220000</v>
      </c>
      <c r="H686" s="122">
        <v>74.510000000000005</v>
      </c>
      <c r="I686" s="97" t="b">
        <f>NOT(ISERROR(_xlfn.XLOOKUP(tblStocks2022[[#This Row],[Ticker]],tblTickers[Ticker],tblTickers[Ticker],NA(),0,1)))</f>
        <v>0</v>
      </c>
      <c r="K686" t="s">
        <v>1982</v>
      </c>
      <c r="L686" s="122">
        <v>58.09</v>
      </c>
      <c r="O686" t="s">
        <v>9908</v>
      </c>
      <c r="P686" s="122">
        <v>0.1</v>
      </c>
    </row>
    <row r="687" spans="4:16" x14ac:dyDescent="0.25">
      <c r="D687" t="s">
        <v>2401</v>
      </c>
      <c r="E687" t="s">
        <v>2402</v>
      </c>
      <c r="F687" t="s">
        <v>15371</v>
      </c>
      <c r="G687" s="59">
        <v>78032000</v>
      </c>
      <c r="H687" s="122">
        <v>9.26</v>
      </c>
      <c r="I687" s="97" t="b">
        <f>NOT(ISERROR(_xlfn.XLOOKUP(tblStocks2022[[#This Row],[Ticker]],tblTickers[Ticker],tblTickers[Ticker],NA(),0,1)))</f>
        <v>0</v>
      </c>
      <c r="K687" t="s">
        <v>3938</v>
      </c>
      <c r="L687" s="122">
        <v>89.35</v>
      </c>
      <c r="O687" t="s">
        <v>10764</v>
      </c>
      <c r="P687" s="122">
        <v>0.13</v>
      </c>
    </row>
    <row r="688" spans="4:16" x14ac:dyDescent="0.25">
      <c r="D688" t="s">
        <v>10192</v>
      </c>
      <c r="E688" t="s">
        <v>10193</v>
      </c>
      <c r="F688" t="s">
        <v>15376</v>
      </c>
      <c r="G688" s="59">
        <v>80969000</v>
      </c>
      <c r="H688" s="122">
        <v>181</v>
      </c>
      <c r="I688" s="97" t="b">
        <f>NOT(ISERROR(_xlfn.XLOOKUP(tblStocks2022[[#This Row],[Ticker]],tblTickers[Ticker],tblTickers[Ticker],NA(),0,1)))</f>
        <v>1</v>
      </c>
      <c r="K688" t="s">
        <v>5843</v>
      </c>
      <c r="L688" s="122">
        <v>61.48</v>
      </c>
      <c r="O688" t="s">
        <v>1576</v>
      </c>
      <c r="P688" s="122">
        <v>0.99</v>
      </c>
    </row>
    <row r="689" spans="4:16" x14ac:dyDescent="0.25">
      <c r="D689" t="s">
        <v>3463</v>
      </c>
      <c r="E689" t="s">
        <v>3464</v>
      </c>
      <c r="F689" t="s">
        <v>15382</v>
      </c>
      <c r="G689" s="59">
        <v>85837000</v>
      </c>
      <c r="H689" s="122">
        <v>0.2</v>
      </c>
      <c r="I689" s="97" t="b">
        <f>NOT(ISERROR(_xlfn.XLOOKUP(tblStocks2022[[#This Row],[Ticker]],tblTickers[Ticker],tblTickers[Ticker],NA(),0,1)))</f>
        <v>0</v>
      </c>
      <c r="K689" t="s">
        <v>11499</v>
      </c>
      <c r="L689" s="122">
        <v>115.8</v>
      </c>
      <c r="O689" t="s">
        <v>10245</v>
      </c>
      <c r="P689" s="122">
        <v>2.88</v>
      </c>
    </row>
    <row r="690" spans="4:16" x14ac:dyDescent="0.25">
      <c r="D690" t="s">
        <v>5069</v>
      </c>
      <c r="E690" t="s">
        <v>952</v>
      </c>
      <c r="F690" t="s">
        <v>15375</v>
      </c>
      <c r="G690" s="59">
        <v>8700000</v>
      </c>
      <c r="H690" s="122">
        <v>16.510000000000002</v>
      </c>
      <c r="I690" s="97" t="b">
        <f>NOT(ISERROR(_xlfn.XLOOKUP(tblStocks2022[[#This Row],[Ticker]],tblTickers[Ticker],tblTickers[Ticker],NA(),0,1)))</f>
        <v>0</v>
      </c>
      <c r="K690" t="s">
        <v>2595</v>
      </c>
      <c r="L690" s="122">
        <v>20.58</v>
      </c>
      <c r="O690" t="s">
        <v>1273</v>
      </c>
      <c r="P690" s="122">
        <v>0.39</v>
      </c>
    </row>
    <row r="691" spans="4:16" x14ac:dyDescent="0.25">
      <c r="D691" t="s">
        <v>13096</v>
      </c>
      <c r="E691" t="s">
        <v>13097</v>
      </c>
      <c r="F691" t="s">
        <v>14201</v>
      </c>
      <c r="G691" s="59">
        <v>124595000</v>
      </c>
      <c r="H691" s="122">
        <v>4.99</v>
      </c>
      <c r="I691" s="97" t="b">
        <f>NOT(ISERROR(_xlfn.XLOOKUP(tblStocks2022[[#This Row],[Ticker]],tblTickers[Ticker],tblTickers[Ticker],NA(),0,1)))</f>
        <v>0</v>
      </c>
      <c r="K691" t="s">
        <v>9095</v>
      </c>
      <c r="L691" s="122">
        <v>23.28</v>
      </c>
      <c r="O691" t="s">
        <v>12214</v>
      </c>
      <c r="P691" s="122">
        <v>2.3199999999999998</v>
      </c>
    </row>
    <row r="692" spans="4:16" x14ac:dyDescent="0.25">
      <c r="D692" t="s">
        <v>14401</v>
      </c>
      <c r="E692" t="s">
        <v>14402</v>
      </c>
      <c r="F692" t="s">
        <v>15378</v>
      </c>
      <c r="G692" s="59">
        <v>45663000</v>
      </c>
      <c r="H692" s="122">
        <v>68.59</v>
      </c>
      <c r="I692" s="97" t="b">
        <f>NOT(ISERROR(_xlfn.XLOOKUP(tblStocks2022[[#This Row],[Ticker]],tblTickers[Ticker],tblTickers[Ticker],NA(),0,1)))</f>
        <v>0</v>
      </c>
      <c r="K692" t="s">
        <v>4394</v>
      </c>
      <c r="L692" s="122">
        <v>85.89</v>
      </c>
      <c r="O692" t="s">
        <v>172</v>
      </c>
      <c r="P692" s="122">
        <v>0.8</v>
      </c>
    </row>
    <row r="693" spans="4:16" x14ac:dyDescent="0.25">
      <c r="D693" t="s">
        <v>14932</v>
      </c>
      <c r="E693" t="s">
        <v>14933</v>
      </c>
      <c r="F693" t="s">
        <v>15365</v>
      </c>
      <c r="G693" s="59">
        <v>181828000</v>
      </c>
      <c r="H693" s="122">
        <v>152.41999999999999</v>
      </c>
      <c r="I693" s="97" t="b">
        <f>NOT(ISERROR(_xlfn.XLOOKUP(tblStocks2022[[#This Row],[Ticker]],tblTickers[Ticker],tblTickers[Ticker],NA(),0,1)))</f>
        <v>1</v>
      </c>
      <c r="K693" t="s">
        <v>10878</v>
      </c>
      <c r="L693" s="122">
        <v>9.11</v>
      </c>
      <c r="O693" t="s">
        <v>13571</v>
      </c>
      <c r="P693" s="122">
        <v>0.59</v>
      </c>
    </row>
    <row r="694" spans="4:16" x14ac:dyDescent="0.25">
      <c r="D694" t="s">
        <v>14617</v>
      </c>
      <c r="E694" t="s">
        <v>14618</v>
      </c>
      <c r="F694" t="s">
        <v>15382</v>
      </c>
      <c r="G694" s="59">
        <v>85408000</v>
      </c>
      <c r="H694" s="122">
        <v>3.9</v>
      </c>
      <c r="I694" s="97" t="b">
        <f>NOT(ISERROR(_xlfn.XLOOKUP(tblStocks2022[[#This Row],[Ticker]],tblTickers[Ticker],tblTickers[Ticker],NA(),0,1)))</f>
        <v>0</v>
      </c>
      <c r="K694" t="s">
        <v>13836</v>
      </c>
      <c r="L694" s="122">
        <v>22.99</v>
      </c>
      <c r="O694" t="s">
        <v>12128</v>
      </c>
      <c r="P694" s="122">
        <v>0.67</v>
      </c>
    </row>
    <row r="695" spans="4:16" x14ac:dyDescent="0.25">
      <c r="D695" t="s">
        <v>10760</v>
      </c>
      <c r="E695" t="s">
        <v>10761</v>
      </c>
      <c r="F695" t="s">
        <v>15368</v>
      </c>
      <c r="G695" s="59">
        <v>36961000</v>
      </c>
      <c r="H695" s="122">
        <v>92.55</v>
      </c>
      <c r="I695" s="97" t="b">
        <f>NOT(ISERROR(_xlfn.XLOOKUP(tblStocks2022[[#This Row],[Ticker]],tblTickers[Ticker],tblTickers[Ticker],NA(),0,1)))</f>
        <v>0</v>
      </c>
      <c r="K695" t="s">
        <v>10610</v>
      </c>
      <c r="L695" s="122">
        <v>43.16</v>
      </c>
      <c r="O695" t="s">
        <v>7647</v>
      </c>
      <c r="P695" s="122">
        <v>0.77</v>
      </c>
    </row>
    <row r="696" spans="4:16" x14ac:dyDescent="0.25">
      <c r="D696" t="s">
        <v>12164</v>
      </c>
      <c r="E696" t="s">
        <v>12165</v>
      </c>
      <c r="F696" t="s">
        <v>14252</v>
      </c>
      <c r="G696" s="59">
        <v>21093000</v>
      </c>
      <c r="H696" s="122">
        <v>1.71</v>
      </c>
      <c r="I696" s="97" t="b">
        <f>NOT(ISERROR(_xlfn.XLOOKUP(tblStocks2022[[#This Row],[Ticker]],tblTickers[Ticker],tblTickers[Ticker],NA(),0,1)))</f>
        <v>0</v>
      </c>
      <c r="K696" t="s">
        <v>12546</v>
      </c>
      <c r="L696" s="122">
        <v>78.28</v>
      </c>
      <c r="O696" t="s">
        <v>13020</v>
      </c>
      <c r="P696" s="122">
        <v>2.72</v>
      </c>
    </row>
    <row r="697" spans="4:16" x14ac:dyDescent="0.25">
      <c r="D697" t="s">
        <v>12594</v>
      </c>
      <c r="E697" t="s">
        <v>12595</v>
      </c>
      <c r="F697" t="s">
        <v>15376</v>
      </c>
      <c r="G697" s="59">
        <v>3288000</v>
      </c>
      <c r="H697" s="122">
        <v>2.75</v>
      </c>
      <c r="I697" s="97" t="b">
        <f>NOT(ISERROR(_xlfn.XLOOKUP(tblStocks2022[[#This Row],[Ticker]],tblTickers[Ticker],tblTickers[Ticker],NA(),0,1)))</f>
        <v>0</v>
      </c>
      <c r="K697" t="s">
        <v>96</v>
      </c>
      <c r="L697" s="122">
        <v>96.75</v>
      </c>
      <c r="O697" t="s">
        <v>4179</v>
      </c>
      <c r="P697" s="122">
        <v>0.84</v>
      </c>
    </row>
    <row r="698" spans="4:16" x14ac:dyDescent="0.25">
      <c r="D698" t="s">
        <v>7224</v>
      </c>
      <c r="E698" t="s">
        <v>952</v>
      </c>
      <c r="F698" t="s">
        <v>15365</v>
      </c>
      <c r="G698" s="59">
        <v>110000</v>
      </c>
      <c r="H698" s="122">
        <v>2.25</v>
      </c>
      <c r="I698" s="97" t="b">
        <f>NOT(ISERROR(_xlfn.XLOOKUP(tblStocks2022[[#This Row],[Ticker]],tblTickers[Ticker],tblTickers[Ticker],NA(),0,1)))</f>
        <v>0</v>
      </c>
      <c r="K698" t="s">
        <v>6016</v>
      </c>
      <c r="L698" s="122">
        <v>2.46</v>
      </c>
      <c r="O698" t="s">
        <v>13805</v>
      </c>
      <c r="P698" s="122">
        <v>2.2799999999999998</v>
      </c>
    </row>
    <row r="699" spans="4:16" x14ac:dyDescent="0.25">
      <c r="D699" t="s">
        <v>13968</v>
      </c>
      <c r="E699" t="s">
        <v>13969</v>
      </c>
      <c r="F699" t="s">
        <v>15388</v>
      </c>
      <c r="G699" s="59">
        <v>59999000</v>
      </c>
      <c r="H699" s="122">
        <v>38.22</v>
      </c>
      <c r="I699" s="97" t="b">
        <f>NOT(ISERROR(_xlfn.XLOOKUP(tblStocks2022[[#This Row],[Ticker]],tblTickers[Ticker],tblTickers[Ticker],NA(),0,1)))</f>
        <v>0</v>
      </c>
      <c r="K699" t="s">
        <v>9288</v>
      </c>
      <c r="L699" s="122">
        <v>0.34</v>
      </c>
      <c r="O699" t="s">
        <v>5826</v>
      </c>
      <c r="P699" s="122">
        <v>1.1299999999999999</v>
      </c>
    </row>
    <row r="700" spans="4:16" x14ac:dyDescent="0.25">
      <c r="D700" t="s">
        <v>9134</v>
      </c>
      <c r="E700" t="s">
        <v>9135</v>
      </c>
      <c r="F700" t="s">
        <v>15382</v>
      </c>
      <c r="G700" s="59">
        <v>17610000</v>
      </c>
      <c r="H700" s="122">
        <v>10.3</v>
      </c>
      <c r="I700" s="97" t="b">
        <f>NOT(ISERROR(_xlfn.XLOOKUP(tblStocks2022[[#This Row],[Ticker]],tblTickers[Ticker],tblTickers[Ticker],NA(),0,1)))</f>
        <v>0</v>
      </c>
      <c r="K700" t="s">
        <v>5553</v>
      </c>
      <c r="L700" s="122">
        <v>14.95</v>
      </c>
      <c r="O700" t="s">
        <v>12536</v>
      </c>
      <c r="P700" s="122">
        <v>0.32</v>
      </c>
    </row>
    <row r="701" spans="4:16" x14ac:dyDescent="0.25">
      <c r="D701" t="s">
        <v>12216</v>
      </c>
      <c r="E701" t="s">
        <v>12217</v>
      </c>
      <c r="F701" t="s">
        <v>8710</v>
      </c>
      <c r="G701" s="59">
        <v>97478000</v>
      </c>
      <c r="H701" s="122">
        <v>7.06</v>
      </c>
      <c r="I701" s="97" t="b">
        <f>NOT(ISERROR(_xlfn.XLOOKUP(tblStocks2022[[#This Row],[Ticker]],tblTickers[Ticker],tblTickers[Ticker],NA(),0,1)))</f>
        <v>0</v>
      </c>
      <c r="K701" t="s">
        <v>14155</v>
      </c>
      <c r="L701" s="122">
        <v>12.85</v>
      </c>
      <c r="O701" t="s">
        <v>3632</v>
      </c>
      <c r="P701" s="122">
        <v>1.0900000000000001</v>
      </c>
    </row>
    <row r="702" spans="4:16" x14ac:dyDescent="0.25">
      <c r="D702" t="s">
        <v>110</v>
      </c>
      <c r="E702" t="s">
        <v>111</v>
      </c>
      <c r="F702" t="s">
        <v>2235</v>
      </c>
      <c r="G702" s="59">
        <v>42446000</v>
      </c>
      <c r="H702" s="122">
        <v>9.98</v>
      </c>
      <c r="I702" s="97" t="b">
        <f>NOT(ISERROR(_xlfn.XLOOKUP(tblStocks2022[[#This Row],[Ticker]],tblTickers[Ticker],tblTickers[Ticker],NA(),0,1)))</f>
        <v>0</v>
      </c>
      <c r="K702" t="s">
        <v>1022</v>
      </c>
      <c r="L702" s="122">
        <v>129.36000000000001</v>
      </c>
      <c r="O702" t="s">
        <v>14260</v>
      </c>
      <c r="P702" s="122">
        <v>1</v>
      </c>
    </row>
    <row r="703" spans="4:16" x14ac:dyDescent="0.25">
      <c r="D703" t="s">
        <v>12673</v>
      </c>
      <c r="E703" t="s">
        <v>12674</v>
      </c>
      <c r="F703" t="s">
        <v>15386</v>
      </c>
      <c r="G703" s="59">
        <v>114554000</v>
      </c>
      <c r="H703" s="122">
        <v>7.82</v>
      </c>
      <c r="I703" s="97" t="b">
        <f>NOT(ISERROR(_xlfn.XLOOKUP(tblStocks2022[[#This Row],[Ticker]],tblTickers[Ticker],tblTickers[Ticker],NA(),0,1)))</f>
        <v>0</v>
      </c>
      <c r="K703" t="s">
        <v>2939</v>
      </c>
      <c r="L703" s="122">
        <v>30.59</v>
      </c>
      <c r="O703" t="s">
        <v>11805</v>
      </c>
      <c r="P703" s="122">
        <v>2.4</v>
      </c>
    </row>
    <row r="704" spans="4:16" x14ac:dyDescent="0.25">
      <c r="D704" t="s">
        <v>4520</v>
      </c>
      <c r="E704" t="s">
        <v>4521</v>
      </c>
      <c r="F704" t="s">
        <v>14252</v>
      </c>
      <c r="G704" s="59">
        <v>73655000</v>
      </c>
      <c r="H704" s="122">
        <v>8.19</v>
      </c>
      <c r="I704" s="97" t="b">
        <f>NOT(ISERROR(_xlfn.XLOOKUP(tblStocks2022[[#This Row],[Ticker]],tblTickers[Ticker],tblTickers[Ticker],NA(),0,1)))</f>
        <v>0</v>
      </c>
      <c r="K704" t="s">
        <v>4736</v>
      </c>
      <c r="L704" s="122">
        <v>0.66</v>
      </c>
      <c r="O704" t="s">
        <v>5094</v>
      </c>
      <c r="P704" s="122">
        <v>1.05</v>
      </c>
    </row>
    <row r="705" spans="4:16" x14ac:dyDescent="0.25">
      <c r="D705" t="s">
        <v>4189</v>
      </c>
      <c r="E705" t="s">
        <v>4190</v>
      </c>
      <c r="F705" t="s">
        <v>15368</v>
      </c>
      <c r="G705" s="59">
        <v>49547000</v>
      </c>
      <c r="H705" s="122">
        <v>62.53</v>
      </c>
      <c r="I705" s="97" t="b">
        <f>NOT(ISERROR(_xlfn.XLOOKUP(tblStocks2022[[#This Row],[Ticker]],tblTickers[Ticker],tblTickers[Ticker],NA(),0,1)))</f>
        <v>0</v>
      </c>
      <c r="K705" t="s">
        <v>9506</v>
      </c>
      <c r="L705" s="122">
        <v>24.55</v>
      </c>
      <c r="O705" t="s">
        <v>13695</v>
      </c>
      <c r="P705" s="122">
        <v>1</v>
      </c>
    </row>
    <row r="706" spans="4:16" x14ac:dyDescent="0.25">
      <c r="D706" t="s">
        <v>13205</v>
      </c>
      <c r="E706" t="s">
        <v>13206</v>
      </c>
      <c r="F706" t="s">
        <v>8710</v>
      </c>
      <c r="G706" s="59">
        <v>71475000</v>
      </c>
      <c r="H706" s="122">
        <v>165.93</v>
      </c>
      <c r="I706" s="97" t="b">
        <f>NOT(ISERROR(_xlfn.XLOOKUP(tblStocks2022[[#This Row],[Ticker]],tblTickers[Ticker],tblTickers[Ticker],NA(),0,1)))</f>
        <v>0</v>
      </c>
      <c r="K706" t="s">
        <v>9980</v>
      </c>
      <c r="L706" s="122">
        <v>39.380000000000003</v>
      </c>
      <c r="O706" t="s">
        <v>234</v>
      </c>
      <c r="P706" s="122">
        <v>5</v>
      </c>
    </row>
    <row r="707" spans="4:16" x14ac:dyDescent="0.25">
      <c r="D707" t="s">
        <v>10475</v>
      </c>
      <c r="E707" t="s">
        <v>10476</v>
      </c>
      <c r="F707" t="s">
        <v>15371</v>
      </c>
      <c r="G707" s="59">
        <v>747233000</v>
      </c>
      <c r="H707" s="122">
        <v>147.75</v>
      </c>
      <c r="I707" s="97" t="b">
        <f>NOT(ISERROR(_xlfn.XLOOKUP(tblStocks2022[[#This Row],[Ticker]],tblTickers[Ticker],tblTickers[Ticker],NA(),0,1)))</f>
        <v>1</v>
      </c>
      <c r="K707" t="s">
        <v>4633</v>
      </c>
      <c r="L707" s="122">
        <v>0.13</v>
      </c>
      <c r="O707" t="s">
        <v>11269</v>
      </c>
      <c r="P707" s="122">
        <v>1.38</v>
      </c>
    </row>
    <row r="708" spans="4:16" x14ac:dyDescent="0.25">
      <c r="D708" t="s">
        <v>10108</v>
      </c>
      <c r="E708" t="s">
        <v>10109</v>
      </c>
      <c r="F708" t="s">
        <v>15378</v>
      </c>
      <c r="G708" s="59">
        <v>5255000</v>
      </c>
      <c r="H708" s="122">
        <v>11.55</v>
      </c>
      <c r="I708" s="97" t="b">
        <f>NOT(ISERROR(_xlfn.XLOOKUP(tblStocks2022[[#This Row],[Ticker]],tblTickers[Ticker],tblTickers[Ticker],NA(),0,1)))</f>
        <v>0</v>
      </c>
      <c r="K708" t="s">
        <v>13309</v>
      </c>
      <c r="L708" s="122">
        <v>23.08</v>
      </c>
      <c r="O708" t="s">
        <v>3456</v>
      </c>
      <c r="P708" s="122">
        <v>0.88</v>
      </c>
    </row>
    <row r="709" spans="4:16" x14ac:dyDescent="0.25">
      <c r="D709" t="s">
        <v>13540</v>
      </c>
      <c r="E709" t="s">
        <v>13541</v>
      </c>
      <c r="F709" t="s">
        <v>15382</v>
      </c>
      <c r="G709" s="59">
        <v>84667000</v>
      </c>
      <c r="H709" s="122">
        <v>54.17</v>
      </c>
      <c r="I709" s="97" t="b">
        <f>NOT(ISERROR(_xlfn.XLOOKUP(tblStocks2022[[#This Row],[Ticker]],tblTickers[Ticker],tblTickers[Ticker],NA(),0,1)))</f>
        <v>0</v>
      </c>
      <c r="K709" t="s">
        <v>2937</v>
      </c>
      <c r="L709" s="122">
        <v>19.36</v>
      </c>
      <c r="O709" t="s">
        <v>12530</v>
      </c>
      <c r="P709" s="122">
        <v>1.2</v>
      </c>
    </row>
    <row r="710" spans="4:16" x14ac:dyDescent="0.25">
      <c r="D710" t="s">
        <v>2433</v>
      </c>
      <c r="E710" t="s">
        <v>2434</v>
      </c>
      <c r="F710" t="s">
        <v>15371</v>
      </c>
      <c r="G710" s="59">
        <v>43499000</v>
      </c>
      <c r="H710" s="122">
        <v>77.13</v>
      </c>
      <c r="I710" s="97" t="b">
        <f>NOT(ISERROR(_xlfn.XLOOKUP(tblStocks2022[[#This Row],[Ticker]],tblTickers[Ticker],tblTickers[Ticker],NA(),0,1)))</f>
        <v>0</v>
      </c>
      <c r="K710" t="s">
        <v>7917</v>
      </c>
      <c r="L710" s="122">
        <v>21.61</v>
      </c>
      <c r="O710" t="s">
        <v>2936</v>
      </c>
      <c r="P710" s="122">
        <v>1.06</v>
      </c>
    </row>
    <row r="711" spans="4:16" x14ac:dyDescent="0.25">
      <c r="D711" t="s">
        <v>1926</v>
      </c>
      <c r="E711" t="s">
        <v>1927</v>
      </c>
      <c r="F711" t="s">
        <v>15378</v>
      </c>
      <c r="G711" s="59">
        <v>220609000</v>
      </c>
      <c r="H711" s="122">
        <v>25.47</v>
      </c>
      <c r="I711" s="97" t="b">
        <f>NOT(ISERROR(_xlfn.XLOOKUP(tblStocks2022[[#This Row],[Ticker]],tblTickers[Ticker],tblTickers[Ticker],NA(),0,1)))</f>
        <v>0</v>
      </c>
      <c r="K711" t="s">
        <v>1829</v>
      </c>
      <c r="L711" s="122">
        <v>0.27</v>
      </c>
      <c r="O711" t="s">
        <v>3054</v>
      </c>
      <c r="P711" s="122">
        <v>1.1299999999999999</v>
      </c>
    </row>
    <row r="712" spans="4:16" x14ac:dyDescent="0.25">
      <c r="D712" t="s">
        <v>12576</v>
      </c>
      <c r="E712" t="s">
        <v>12577</v>
      </c>
      <c r="F712" t="s">
        <v>15368</v>
      </c>
      <c r="G712" s="59">
        <v>43554000</v>
      </c>
      <c r="H712" s="122">
        <v>4.38</v>
      </c>
      <c r="I712" s="97" t="b">
        <f>NOT(ISERROR(_xlfn.XLOOKUP(tblStocks2022[[#This Row],[Ticker]],tblTickers[Ticker],tblTickers[Ticker],NA(),0,1)))</f>
        <v>0</v>
      </c>
      <c r="K712" t="s">
        <v>3808</v>
      </c>
      <c r="L712" s="122">
        <v>23.59</v>
      </c>
      <c r="O712" t="s">
        <v>1892</v>
      </c>
      <c r="P712" s="122">
        <v>1.3</v>
      </c>
    </row>
    <row r="713" spans="4:16" x14ac:dyDescent="0.25">
      <c r="D713" t="s">
        <v>1679</v>
      </c>
      <c r="E713" t="s">
        <v>1680</v>
      </c>
      <c r="F713" t="s">
        <v>15382</v>
      </c>
      <c r="G713" s="59">
        <v>116055000</v>
      </c>
      <c r="H713" s="122">
        <v>25.9</v>
      </c>
      <c r="I713" s="97" t="b">
        <f>NOT(ISERROR(_xlfn.XLOOKUP(tblStocks2022[[#This Row],[Ticker]],tblTickers[Ticker],tblTickers[Ticker],NA(),0,1)))</f>
        <v>0</v>
      </c>
      <c r="K713" t="s">
        <v>4526</v>
      </c>
      <c r="L713" s="122">
        <v>87.95</v>
      </c>
      <c r="O713" t="s">
        <v>10652</v>
      </c>
      <c r="P713" s="122">
        <v>0.06</v>
      </c>
    </row>
    <row r="714" spans="4:16" x14ac:dyDescent="0.25">
      <c r="D714" t="s">
        <v>13276</v>
      </c>
      <c r="E714" t="s">
        <v>13277</v>
      </c>
      <c r="F714" t="s">
        <v>15372</v>
      </c>
      <c r="G714" s="59">
        <v>32158000</v>
      </c>
      <c r="H714" s="122">
        <v>165.61</v>
      </c>
      <c r="I714" s="97" t="b">
        <f>NOT(ISERROR(_xlfn.XLOOKUP(tblStocks2022[[#This Row],[Ticker]],tblTickers[Ticker],tblTickers[Ticker],NA(),0,1)))</f>
        <v>0</v>
      </c>
      <c r="K714" t="s">
        <v>736</v>
      </c>
      <c r="L714" s="122">
        <v>2.59</v>
      </c>
      <c r="O714" t="s">
        <v>1137</v>
      </c>
      <c r="P714" s="122">
        <v>3.91</v>
      </c>
    </row>
    <row r="715" spans="4:16" x14ac:dyDescent="0.25">
      <c r="D715" t="s">
        <v>5209</v>
      </c>
      <c r="E715" t="s">
        <v>5210</v>
      </c>
      <c r="F715" t="s">
        <v>5172</v>
      </c>
      <c r="G715" s="59">
        <v>14821000</v>
      </c>
      <c r="H715" s="122">
        <v>0.4</v>
      </c>
      <c r="I715" s="97" t="b">
        <f>NOT(ISERROR(_xlfn.XLOOKUP(tblStocks2022[[#This Row],[Ticker]],tblTickers[Ticker],tblTickers[Ticker],NA(),0,1)))</f>
        <v>0</v>
      </c>
      <c r="K715" t="s">
        <v>4307</v>
      </c>
      <c r="L715" s="122">
        <v>6.99</v>
      </c>
      <c r="O715" t="s">
        <v>15282</v>
      </c>
      <c r="P715" s="122">
        <v>0.9</v>
      </c>
    </row>
    <row r="716" spans="4:16" x14ac:dyDescent="0.25">
      <c r="D716" t="s">
        <v>13972</v>
      </c>
      <c r="E716" t="s">
        <v>13973</v>
      </c>
      <c r="F716" t="s">
        <v>14201</v>
      </c>
      <c r="G716" s="59">
        <v>37352000</v>
      </c>
      <c r="H716" s="122">
        <v>3.06</v>
      </c>
      <c r="I716" s="97" t="b">
        <f>NOT(ISERROR(_xlfn.XLOOKUP(tblStocks2022[[#This Row],[Ticker]],tblTickers[Ticker],tblTickers[Ticker],NA(),0,1)))</f>
        <v>0</v>
      </c>
      <c r="K716" t="s">
        <v>40</v>
      </c>
      <c r="L716" s="122">
        <v>148.75</v>
      </c>
      <c r="O716" t="s">
        <v>12779</v>
      </c>
      <c r="P716" s="122">
        <v>18.96</v>
      </c>
    </row>
    <row r="717" spans="4:16" x14ac:dyDescent="0.25">
      <c r="D717" t="s">
        <v>3244</v>
      </c>
      <c r="E717" t="s">
        <v>3245</v>
      </c>
      <c r="F717" t="s">
        <v>15367</v>
      </c>
      <c r="G717" s="59">
        <v>67660000</v>
      </c>
      <c r="H717" s="122">
        <v>3.78</v>
      </c>
      <c r="I717" s="97" t="b">
        <f>NOT(ISERROR(_xlfn.XLOOKUP(tblStocks2022[[#This Row],[Ticker]],tblTickers[Ticker],tblTickers[Ticker],NA(),0,1)))</f>
        <v>0</v>
      </c>
      <c r="K717" t="s">
        <v>11687</v>
      </c>
      <c r="L717" s="122">
        <v>5.99</v>
      </c>
      <c r="O717" t="s">
        <v>9820</v>
      </c>
      <c r="P717" s="122">
        <v>0.11</v>
      </c>
    </row>
    <row r="718" spans="4:16" x14ac:dyDescent="0.25">
      <c r="D718" t="s">
        <v>2930</v>
      </c>
      <c r="E718" t="s">
        <v>2931</v>
      </c>
      <c r="F718" t="s">
        <v>15368</v>
      </c>
      <c r="G718" s="59">
        <v>61206000</v>
      </c>
      <c r="H718" s="122">
        <v>50.67</v>
      </c>
      <c r="I718" s="97" t="b">
        <f>NOT(ISERROR(_xlfn.XLOOKUP(tblStocks2022[[#This Row],[Ticker]],tblTickers[Ticker],tblTickers[Ticker],NA(),0,1)))</f>
        <v>0</v>
      </c>
      <c r="K718" t="s">
        <v>10722</v>
      </c>
      <c r="L718" s="122">
        <v>7.88</v>
      </c>
      <c r="O718" t="s">
        <v>15182</v>
      </c>
      <c r="P718" s="122">
        <v>0.12</v>
      </c>
    </row>
    <row r="719" spans="4:16" x14ac:dyDescent="0.25">
      <c r="D719" t="s">
        <v>8710</v>
      </c>
      <c r="E719" t="s">
        <v>8711</v>
      </c>
      <c r="F719" t="s">
        <v>96</v>
      </c>
      <c r="G719" s="59">
        <v>30945000</v>
      </c>
      <c r="H719" s="122">
        <v>1.27</v>
      </c>
      <c r="I719" s="97" t="b">
        <f>NOT(ISERROR(_xlfn.XLOOKUP(tblStocks2022[[#This Row],[Ticker]],tblTickers[Ticker],tblTickers[Ticker],NA(),0,1)))</f>
        <v>0</v>
      </c>
      <c r="K719" t="s">
        <v>8553</v>
      </c>
      <c r="L719" s="122">
        <v>10.9</v>
      </c>
      <c r="O719" t="s">
        <v>3663</v>
      </c>
      <c r="P719" s="122">
        <v>1</v>
      </c>
    </row>
    <row r="720" spans="4:16" x14ac:dyDescent="0.25">
      <c r="D720" t="s">
        <v>5235</v>
      </c>
      <c r="E720" t="s">
        <v>5236</v>
      </c>
      <c r="F720" t="s">
        <v>15375</v>
      </c>
      <c r="G720" s="59">
        <v>151041000</v>
      </c>
      <c r="H720" s="122">
        <v>20.32</v>
      </c>
      <c r="I720" s="97" t="b">
        <f>NOT(ISERROR(_xlfn.XLOOKUP(tblStocks2022[[#This Row],[Ticker]],tblTickers[Ticker],tblTickers[Ticker],NA(),0,1)))</f>
        <v>0</v>
      </c>
      <c r="K720" t="s">
        <v>4224</v>
      </c>
      <c r="L720" s="122">
        <v>15.07</v>
      </c>
      <c r="O720" t="s">
        <v>13237</v>
      </c>
      <c r="P720" s="122">
        <v>0.56999999999999995</v>
      </c>
    </row>
    <row r="721" spans="4:16" x14ac:dyDescent="0.25">
      <c r="D721" t="s">
        <v>11517</v>
      </c>
      <c r="E721" t="s">
        <v>11518</v>
      </c>
      <c r="F721" t="s">
        <v>15382</v>
      </c>
      <c r="G721" s="59">
        <v>602869000</v>
      </c>
      <c r="H721" s="122">
        <v>67.8</v>
      </c>
      <c r="I721" s="97" t="b">
        <f>NOT(ISERROR(_xlfn.XLOOKUP(tblStocks2022[[#This Row],[Ticker]],tblTickers[Ticker],tblTickers[Ticker],NA(),0,1)))</f>
        <v>0</v>
      </c>
      <c r="K721" t="s">
        <v>6305</v>
      </c>
      <c r="L721" s="122">
        <v>5.85</v>
      </c>
      <c r="O721" t="s">
        <v>14170</v>
      </c>
      <c r="P721" s="122">
        <v>3.28</v>
      </c>
    </row>
    <row r="722" spans="4:16" x14ac:dyDescent="0.25">
      <c r="D722" t="s">
        <v>11055</v>
      </c>
      <c r="E722" t="s">
        <v>11056</v>
      </c>
      <c r="F722" t="s">
        <v>15373</v>
      </c>
      <c r="G722" s="59">
        <v>18981000</v>
      </c>
      <c r="H722" s="122">
        <v>2466.1799999999998</v>
      </c>
      <c r="I722" s="97" t="b">
        <f>NOT(ISERROR(_xlfn.XLOOKUP(tblStocks2022[[#This Row],[Ticker]],tblTickers[Ticker],tblTickers[Ticker],NA(),0,1)))</f>
        <v>1</v>
      </c>
      <c r="K722" t="s">
        <v>10391</v>
      </c>
      <c r="L722" s="122">
        <v>15.98</v>
      </c>
      <c r="O722" t="s">
        <v>709</v>
      </c>
      <c r="P722" s="122">
        <v>0.54</v>
      </c>
    </row>
    <row r="723" spans="4:16" x14ac:dyDescent="0.25">
      <c r="D723" t="s">
        <v>9257</v>
      </c>
      <c r="E723" t="s">
        <v>9258</v>
      </c>
      <c r="F723" t="s">
        <v>14252</v>
      </c>
      <c r="G723" s="59">
        <v>64768000</v>
      </c>
      <c r="H723" s="122">
        <v>205.4</v>
      </c>
      <c r="I723" s="97" t="b">
        <f>NOT(ISERROR(_xlfn.XLOOKUP(tblStocks2022[[#This Row],[Ticker]],tblTickers[Ticker],tblTickers[Ticker],NA(),0,1)))</f>
        <v>0</v>
      </c>
      <c r="K723" t="s">
        <v>483</v>
      </c>
      <c r="L723" s="122">
        <v>8.8800000000000008</v>
      </c>
      <c r="O723" t="s">
        <v>9890</v>
      </c>
      <c r="P723" s="122">
        <v>1.48</v>
      </c>
    </row>
    <row r="724" spans="4:16" x14ac:dyDescent="0.25">
      <c r="D724" t="s">
        <v>2816</v>
      </c>
      <c r="E724" t="s">
        <v>2817</v>
      </c>
      <c r="F724" t="s">
        <v>15382</v>
      </c>
      <c r="G724" s="59">
        <v>64161000</v>
      </c>
      <c r="H724" s="122">
        <v>4.3099999999999996</v>
      </c>
      <c r="I724" s="97" t="b">
        <f>NOT(ISERROR(_xlfn.XLOOKUP(tblStocks2022[[#This Row],[Ticker]],tblTickers[Ticker],tblTickers[Ticker],NA(),0,1)))</f>
        <v>0</v>
      </c>
      <c r="K724" t="s">
        <v>4522</v>
      </c>
      <c r="L724" s="122">
        <v>18.079999999999998</v>
      </c>
      <c r="O724" t="s">
        <v>186</v>
      </c>
      <c r="P724" s="122">
        <v>1.04</v>
      </c>
    </row>
    <row r="725" spans="4:16" x14ac:dyDescent="0.25">
      <c r="D725" t="s">
        <v>11841</v>
      </c>
      <c r="E725" t="s">
        <v>11842</v>
      </c>
      <c r="F725" t="s">
        <v>14252</v>
      </c>
      <c r="G725" s="59">
        <v>69054000</v>
      </c>
      <c r="H725" s="122">
        <v>58.22</v>
      </c>
      <c r="I725" s="97" t="b">
        <f>NOT(ISERROR(_xlfn.XLOOKUP(tblStocks2022[[#This Row],[Ticker]],tblTickers[Ticker],tblTickers[Ticker],NA(),0,1)))</f>
        <v>0</v>
      </c>
      <c r="K725" t="s">
        <v>11567</v>
      </c>
      <c r="L725" s="122">
        <v>77.25</v>
      </c>
      <c r="O725" t="s">
        <v>1439</v>
      </c>
      <c r="P725" s="122">
        <v>0.36</v>
      </c>
    </row>
    <row r="726" spans="4:16" x14ac:dyDescent="0.25">
      <c r="D726" t="s">
        <v>9514</v>
      </c>
      <c r="E726" t="s">
        <v>4448</v>
      </c>
      <c r="F726" t="s">
        <v>15366</v>
      </c>
      <c r="G726" s="59">
        <v>975000</v>
      </c>
      <c r="H726" s="122">
        <v>19.79</v>
      </c>
      <c r="I726" s="97" t="b">
        <f>NOT(ISERROR(_xlfn.XLOOKUP(tblStocks2022[[#This Row],[Ticker]],tblTickers[Ticker],tblTickers[Ticker],NA(),0,1)))</f>
        <v>0</v>
      </c>
      <c r="K726" t="s">
        <v>4958</v>
      </c>
      <c r="L726" s="122">
        <v>38.25</v>
      </c>
      <c r="O726" t="s">
        <v>11829</v>
      </c>
      <c r="P726" s="122">
        <v>0.28000000000000003</v>
      </c>
    </row>
    <row r="727" spans="4:16" x14ac:dyDescent="0.25">
      <c r="D727" t="s">
        <v>5751</v>
      </c>
      <c r="E727" t="s">
        <v>5752</v>
      </c>
      <c r="F727" t="s">
        <v>11941</v>
      </c>
      <c r="G727" s="59">
        <v>11823000</v>
      </c>
      <c r="H727" s="122">
        <v>4.25</v>
      </c>
      <c r="I727" s="97" t="b">
        <f>NOT(ISERROR(_xlfn.XLOOKUP(tblStocks2022[[#This Row],[Ticker]],tblTickers[Ticker],tblTickers[Ticker],NA(),0,1)))</f>
        <v>0</v>
      </c>
      <c r="K727" t="s">
        <v>10383</v>
      </c>
      <c r="L727" s="122">
        <v>25.72</v>
      </c>
      <c r="O727" t="s">
        <v>15138</v>
      </c>
      <c r="P727" s="122">
        <v>0.56000000000000005</v>
      </c>
    </row>
    <row r="728" spans="4:16" x14ac:dyDescent="0.25">
      <c r="D728" t="s">
        <v>2643</v>
      </c>
      <c r="E728" t="s">
        <v>2644</v>
      </c>
      <c r="F728" t="s">
        <v>14201</v>
      </c>
      <c r="G728" s="59">
        <v>24862000</v>
      </c>
      <c r="H728" s="122">
        <v>40.200000000000003</v>
      </c>
      <c r="I728" s="97" t="b">
        <f>NOT(ISERROR(_xlfn.XLOOKUP(tblStocks2022[[#This Row],[Ticker]],tblTickers[Ticker],tblTickers[Ticker],NA(),0,1)))</f>
        <v>0</v>
      </c>
      <c r="K728" t="s">
        <v>10734</v>
      </c>
      <c r="L728" s="122">
        <v>5.4</v>
      </c>
      <c r="O728" t="s">
        <v>9343</v>
      </c>
      <c r="P728" s="122">
        <v>1.1200000000000001</v>
      </c>
    </row>
    <row r="729" spans="4:16" x14ac:dyDescent="0.25">
      <c r="D729" t="s">
        <v>10124</v>
      </c>
      <c r="E729" t="s">
        <v>10125</v>
      </c>
      <c r="F729" t="s">
        <v>15381</v>
      </c>
      <c r="G729" s="59">
        <v>50569000</v>
      </c>
      <c r="H729" s="122">
        <v>40.85</v>
      </c>
      <c r="I729" s="97" t="b">
        <f>NOT(ISERROR(_xlfn.XLOOKUP(tblStocks2022[[#This Row],[Ticker]],tblTickers[Ticker],tblTickers[Ticker],NA(),0,1)))</f>
        <v>0</v>
      </c>
      <c r="K729" t="s">
        <v>3594</v>
      </c>
      <c r="L729" s="122">
        <v>11.56</v>
      </c>
      <c r="O729" t="s">
        <v>9366</v>
      </c>
      <c r="P729" s="122">
        <v>2.2999999999999998</v>
      </c>
    </row>
    <row r="730" spans="4:16" x14ac:dyDescent="0.25">
      <c r="D730" t="s">
        <v>5400</v>
      </c>
      <c r="E730" t="s">
        <v>5401</v>
      </c>
      <c r="F730" t="s">
        <v>15370</v>
      </c>
      <c r="G730" s="59">
        <v>595983000</v>
      </c>
      <c r="H730" s="122">
        <v>190.49</v>
      </c>
      <c r="I730" s="97" t="b">
        <f>NOT(ISERROR(_xlfn.XLOOKUP(tblStocks2022[[#This Row],[Ticker]],tblTickers[Ticker],tblTickers[Ticker],NA(),0,1)))</f>
        <v>0</v>
      </c>
      <c r="K730" t="s">
        <v>5753</v>
      </c>
      <c r="L730" s="122">
        <v>1.84</v>
      </c>
      <c r="O730" t="s">
        <v>14607</v>
      </c>
      <c r="P730" s="122">
        <v>0.6</v>
      </c>
    </row>
    <row r="731" spans="4:16" x14ac:dyDescent="0.25">
      <c r="D731" t="s">
        <v>15169</v>
      </c>
      <c r="E731" t="s">
        <v>399</v>
      </c>
      <c r="F731" t="s">
        <v>15375</v>
      </c>
      <c r="G731" s="59">
        <v>58250000</v>
      </c>
      <c r="H731" s="122">
        <v>25.71</v>
      </c>
      <c r="I731" s="97" t="b">
        <f>NOT(ISERROR(_xlfn.XLOOKUP(tblStocks2022[[#This Row],[Ticker]],tblTickers[Ticker],tblTickers[Ticker],NA(),0,1)))</f>
        <v>0</v>
      </c>
      <c r="K731" t="s">
        <v>5029</v>
      </c>
      <c r="L731" s="122">
        <v>2.81</v>
      </c>
      <c r="O731" t="s">
        <v>11527</v>
      </c>
      <c r="P731" s="122">
        <v>4</v>
      </c>
    </row>
    <row r="732" spans="4:16" x14ac:dyDescent="0.25">
      <c r="D732" t="s">
        <v>1814</v>
      </c>
      <c r="E732" t="s">
        <v>1815</v>
      </c>
      <c r="F732" t="s">
        <v>15382</v>
      </c>
      <c r="G732" s="59">
        <v>1135511000</v>
      </c>
      <c r="H732" s="122">
        <v>88.09</v>
      </c>
      <c r="I732" s="97" t="b">
        <f>NOT(ISERROR(_xlfn.XLOOKUP(tblStocks2022[[#This Row],[Ticker]],tblTickers[Ticker],tblTickers[Ticker],NA(),0,1)))</f>
        <v>0</v>
      </c>
      <c r="K732" t="s">
        <v>10122</v>
      </c>
      <c r="L732" s="122">
        <v>243.83</v>
      </c>
      <c r="O732" t="s">
        <v>14590</v>
      </c>
      <c r="P732" s="122">
        <v>4.16</v>
      </c>
    </row>
    <row r="733" spans="4:16" x14ac:dyDescent="0.25">
      <c r="D733" t="s">
        <v>9817</v>
      </c>
      <c r="E733" t="s">
        <v>3055</v>
      </c>
      <c r="F733" t="s">
        <v>15371</v>
      </c>
      <c r="G733" s="59">
        <v>30000</v>
      </c>
      <c r="H733" s="122">
        <v>24.06</v>
      </c>
      <c r="I733" s="97" t="b">
        <f>NOT(ISERROR(_xlfn.XLOOKUP(tblStocks2022[[#This Row],[Ticker]],tblTickers[Ticker],tblTickers[Ticker],NA(),0,1)))</f>
        <v>0</v>
      </c>
      <c r="K733" t="s">
        <v>3951</v>
      </c>
      <c r="L733" s="122">
        <v>14.8</v>
      </c>
      <c r="O733" t="s">
        <v>3850</v>
      </c>
      <c r="P733" s="122">
        <v>0.2</v>
      </c>
    </row>
    <row r="734" spans="4:16" x14ac:dyDescent="0.25">
      <c r="D734" t="s">
        <v>10487</v>
      </c>
      <c r="E734" t="s">
        <v>10488</v>
      </c>
      <c r="F734" t="s">
        <v>9954</v>
      </c>
      <c r="G734" s="59">
        <v>8022432000</v>
      </c>
      <c r="H734" s="122">
        <v>33.119999999999997</v>
      </c>
      <c r="I734" s="97" t="b">
        <f>NOT(ISERROR(_xlfn.XLOOKUP(tblStocks2022[[#This Row],[Ticker]],tblTickers[Ticker],tblTickers[Ticker],NA(),0,1)))</f>
        <v>1</v>
      </c>
      <c r="K734" t="s">
        <v>5088</v>
      </c>
      <c r="L734" s="122">
        <v>27.22</v>
      </c>
      <c r="O734" t="s">
        <v>5962</v>
      </c>
      <c r="P734" s="122">
        <v>79.58</v>
      </c>
    </row>
    <row r="735" spans="4:16" x14ac:dyDescent="0.25">
      <c r="D735" t="s">
        <v>8367</v>
      </c>
      <c r="E735" t="s">
        <v>8368</v>
      </c>
      <c r="F735" t="s">
        <v>15382</v>
      </c>
      <c r="G735" s="59">
        <v>27510000</v>
      </c>
      <c r="H735" s="122">
        <v>10.15</v>
      </c>
      <c r="I735" s="97" t="b">
        <f>NOT(ISERROR(_xlfn.XLOOKUP(tblStocks2022[[#This Row],[Ticker]],tblTickers[Ticker],tblTickers[Ticker],NA(),0,1)))</f>
        <v>0</v>
      </c>
      <c r="K735" t="s">
        <v>8256</v>
      </c>
      <c r="L735" s="122">
        <v>2.35</v>
      </c>
      <c r="O735" t="s">
        <v>12560</v>
      </c>
      <c r="P735" s="122">
        <v>1.5</v>
      </c>
    </row>
    <row r="736" spans="4:16" x14ac:dyDescent="0.25">
      <c r="D736" t="s">
        <v>4354</v>
      </c>
      <c r="E736" t="s">
        <v>4355</v>
      </c>
      <c r="F736" t="s">
        <v>15373</v>
      </c>
      <c r="G736" s="59">
        <v>32935000</v>
      </c>
      <c r="H736" s="122">
        <v>5.99</v>
      </c>
      <c r="I736" s="97" t="b">
        <f>NOT(ISERROR(_xlfn.XLOOKUP(tblStocks2022[[#This Row],[Ticker]],tblTickers[Ticker],tblTickers[Ticker],NA(),0,1)))</f>
        <v>0</v>
      </c>
      <c r="K736" t="s">
        <v>13832</v>
      </c>
      <c r="L736" s="122">
        <v>87.02</v>
      </c>
      <c r="O736" t="s">
        <v>2321</v>
      </c>
      <c r="P736" s="122">
        <v>1.25</v>
      </c>
    </row>
    <row r="737" spans="4:16" x14ac:dyDescent="0.25">
      <c r="D737" t="s">
        <v>8489</v>
      </c>
      <c r="E737" t="s">
        <v>4616</v>
      </c>
      <c r="F737" t="s">
        <v>15389</v>
      </c>
      <c r="G737" s="59">
        <v>700000</v>
      </c>
      <c r="H737" s="122">
        <v>12.45</v>
      </c>
      <c r="I737" s="97" t="b">
        <f>NOT(ISERROR(_xlfn.XLOOKUP(tblStocks2022[[#This Row],[Ticker]],tblTickers[Ticker],tblTickers[Ticker],NA(),0,1)))</f>
        <v>0</v>
      </c>
      <c r="K737" t="s">
        <v>7653</v>
      </c>
      <c r="L737" s="122">
        <v>21.07</v>
      </c>
      <c r="O737" t="s">
        <v>9548</v>
      </c>
      <c r="P737" s="122">
        <v>2.7</v>
      </c>
    </row>
    <row r="738" spans="4:16" x14ac:dyDescent="0.25">
      <c r="D738" t="s">
        <v>8254</v>
      </c>
      <c r="E738" t="s">
        <v>8255</v>
      </c>
      <c r="F738" t="s">
        <v>15382</v>
      </c>
      <c r="G738" s="59">
        <v>4042000</v>
      </c>
      <c r="H738" s="122">
        <v>16.72</v>
      </c>
      <c r="I738" s="97" t="b">
        <f>NOT(ISERROR(_xlfn.XLOOKUP(tblStocks2022[[#This Row],[Ticker]],tblTickers[Ticker],tblTickers[Ticker],NA(),0,1)))</f>
        <v>0</v>
      </c>
      <c r="K738" t="s">
        <v>3045</v>
      </c>
      <c r="L738" s="122">
        <v>1.25</v>
      </c>
      <c r="O738" t="s">
        <v>1969</v>
      </c>
      <c r="P738" s="122">
        <v>3.33</v>
      </c>
    </row>
    <row r="739" spans="4:16" x14ac:dyDescent="0.25">
      <c r="D739" t="s">
        <v>356</v>
      </c>
      <c r="E739" t="s">
        <v>357</v>
      </c>
      <c r="F739" t="s">
        <v>15370</v>
      </c>
      <c r="G739" s="59">
        <v>132226000</v>
      </c>
      <c r="H739" s="122">
        <v>104.52</v>
      </c>
      <c r="I739" s="97" t="b">
        <f>NOT(ISERROR(_xlfn.XLOOKUP(tblStocks2022[[#This Row],[Ticker]],tblTickers[Ticker],tblTickers[Ticker],NA(),0,1)))</f>
        <v>0</v>
      </c>
      <c r="K739" t="s">
        <v>6708</v>
      </c>
      <c r="L739" s="122">
        <v>27.87</v>
      </c>
      <c r="O739" t="s">
        <v>5942</v>
      </c>
      <c r="P739" s="122">
        <v>1.1599999999999999</v>
      </c>
    </row>
    <row r="740" spans="4:16" x14ac:dyDescent="0.25">
      <c r="D740" t="s">
        <v>10437</v>
      </c>
      <c r="E740" t="s">
        <v>10438</v>
      </c>
      <c r="F740" t="s">
        <v>15367</v>
      </c>
      <c r="G740" s="59">
        <v>313920000</v>
      </c>
      <c r="H740" s="122">
        <v>51.14</v>
      </c>
      <c r="I740" s="97" t="b">
        <f>NOT(ISERROR(_xlfn.XLOOKUP(tblStocks2022[[#This Row],[Ticker]],tblTickers[Ticker],tblTickers[Ticker],NA(),0,1)))</f>
        <v>1</v>
      </c>
      <c r="K740" t="s">
        <v>4463</v>
      </c>
      <c r="L740" s="122">
        <v>7.09</v>
      </c>
      <c r="O740" t="s">
        <v>6429</v>
      </c>
      <c r="P740" s="122">
        <v>1.35</v>
      </c>
    </row>
    <row r="741" spans="4:16" x14ac:dyDescent="0.25">
      <c r="D741" t="s">
        <v>7455</v>
      </c>
      <c r="E741" t="s">
        <v>2118</v>
      </c>
      <c r="F741" t="s">
        <v>15375</v>
      </c>
      <c r="G741" s="59">
        <v>10825000</v>
      </c>
      <c r="H741" s="122">
        <v>26.59</v>
      </c>
      <c r="I741" s="97" t="b">
        <f>NOT(ISERROR(_xlfn.XLOOKUP(tblStocks2022[[#This Row],[Ticker]],tblTickers[Ticker],tblTickers[Ticker],NA(),0,1)))</f>
        <v>0</v>
      </c>
      <c r="K741" t="s">
        <v>5447</v>
      </c>
      <c r="L741" s="122">
        <v>16.21</v>
      </c>
      <c r="O741" t="s">
        <v>12288</v>
      </c>
      <c r="P741" s="122">
        <v>1.02</v>
      </c>
    </row>
    <row r="742" spans="4:16" x14ac:dyDescent="0.25">
      <c r="D742" t="s">
        <v>4379</v>
      </c>
      <c r="E742" t="s">
        <v>4380</v>
      </c>
      <c r="F742" t="s">
        <v>15384</v>
      </c>
      <c r="G742" s="59">
        <v>47261000</v>
      </c>
      <c r="H742" s="122">
        <v>19.38</v>
      </c>
      <c r="I742" s="97" t="b">
        <f>NOT(ISERROR(_xlfn.XLOOKUP(tblStocks2022[[#This Row],[Ticker]],tblTickers[Ticker],tblTickers[Ticker],NA(),0,1)))</f>
        <v>0</v>
      </c>
      <c r="K742" t="s">
        <v>3621</v>
      </c>
      <c r="L742" s="122">
        <v>64.64</v>
      </c>
      <c r="O742" t="s">
        <v>10435</v>
      </c>
      <c r="P742" s="122">
        <v>1.41</v>
      </c>
    </row>
    <row r="743" spans="4:16" x14ac:dyDescent="0.25">
      <c r="D743" t="s">
        <v>9773</v>
      </c>
      <c r="E743" t="s">
        <v>9774</v>
      </c>
      <c r="F743" t="s">
        <v>12944</v>
      </c>
      <c r="G743" s="59">
        <v>412202000</v>
      </c>
      <c r="H743" s="122">
        <v>28.67</v>
      </c>
      <c r="I743" s="97" t="b">
        <f>NOT(ISERROR(_xlfn.XLOOKUP(tblStocks2022[[#This Row],[Ticker]],tblTickers[Ticker],tblTickers[Ticker],NA(),0,1)))</f>
        <v>0</v>
      </c>
      <c r="K743" t="s">
        <v>12624</v>
      </c>
      <c r="L743" s="122">
        <v>66.77</v>
      </c>
      <c r="O743" t="s">
        <v>8436</v>
      </c>
      <c r="P743" s="122">
        <v>0.53</v>
      </c>
    </row>
    <row r="744" spans="4:16" x14ac:dyDescent="0.25">
      <c r="D744" t="s">
        <v>13389</v>
      </c>
      <c r="E744" t="s">
        <v>13390</v>
      </c>
      <c r="F744" t="s">
        <v>15368</v>
      </c>
      <c r="G744" s="59">
        <v>59682000</v>
      </c>
      <c r="H744" s="122">
        <v>15.93</v>
      </c>
      <c r="I744" s="97" t="b">
        <f>NOT(ISERROR(_xlfn.XLOOKUP(tblStocks2022[[#This Row],[Ticker]],tblTickers[Ticker],tblTickers[Ticker],NA(),0,1)))</f>
        <v>0</v>
      </c>
      <c r="K744" t="s">
        <v>10092</v>
      </c>
      <c r="L744" s="122">
        <v>29.79</v>
      </c>
      <c r="O744" t="s">
        <v>10930</v>
      </c>
      <c r="P744" s="122">
        <v>1.03</v>
      </c>
    </row>
    <row r="745" spans="4:16" x14ac:dyDescent="0.25">
      <c r="D745" t="s">
        <v>3364</v>
      </c>
      <c r="E745" t="s">
        <v>3365</v>
      </c>
      <c r="F745" t="s">
        <v>9954</v>
      </c>
      <c r="G745" s="59">
        <v>23379000</v>
      </c>
      <c r="H745" s="122">
        <v>22.95</v>
      </c>
      <c r="I745" s="97" t="b">
        <f>NOT(ISERROR(_xlfn.XLOOKUP(tblStocks2022[[#This Row],[Ticker]],tblTickers[Ticker],tblTickers[Ticker],NA(),0,1)))</f>
        <v>0</v>
      </c>
      <c r="K745" t="s">
        <v>1185</v>
      </c>
      <c r="L745" s="122">
        <v>26.28</v>
      </c>
      <c r="O745" t="s">
        <v>13589</v>
      </c>
      <c r="P745" s="122">
        <v>3</v>
      </c>
    </row>
    <row r="746" spans="4:16" x14ac:dyDescent="0.25">
      <c r="D746" t="s">
        <v>11457</v>
      </c>
      <c r="E746" t="s">
        <v>11458</v>
      </c>
      <c r="F746" t="s">
        <v>15391</v>
      </c>
      <c r="G746" s="59">
        <v>32876000</v>
      </c>
      <c r="H746" s="122">
        <v>88.18</v>
      </c>
      <c r="I746" s="97" t="b">
        <f>NOT(ISERROR(_xlfn.XLOOKUP(tblStocks2022[[#This Row],[Ticker]],tblTickers[Ticker],tblTickers[Ticker],NA(),0,1)))</f>
        <v>0</v>
      </c>
      <c r="K746" t="s">
        <v>5349</v>
      </c>
      <c r="L746" s="122">
        <v>28.79</v>
      </c>
      <c r="O746" t="s">
        <v>9107</v>
      </c>
      <c r="P746" s="122">
        <v>0.51</v>
      </c>
    </row>
    <row r="747" spans="4:16" x14ac:dyDescent="0.25">
      <c r="D747" t="s">
        <v>11978</v>
      </c>
      <c r="E747" t="s">
        <v>11979</v>
      </c>
      <c r="F747" t="s">
        <v>15369</v>
      </c>
      <c r="G747" s="59">
        <v>34194000</v>
      </c>
      <c r="H747" s="122">
        <v>63.2</v>
      </c>
      <c r="I747" s="97" t="b">
        <f>NOT(ISERROR(_xlfn.XLOOKUP(tblStocks2022[[#This Row],[Ticker]],tblTickers[Ticker],tblTickers[Ticker],NA(),0,1)))</f>
        <v>0</v>
      </c>
      <c r="K747" t="s">
        <v>906</v>
      </c>
      <c r="L747" s="122">
        <v>67.39</v>
      </c>
      <c r="O747" t="s">
        <v>190</v>
      </c>
      <c r="P747" s="122">
        <v>0.5</v>
      </c>
    </row>
    <row r="748" spans="4:16" x14ac:dyDescent="0.25">
      <c r="D748" t="s">
        <v>6301</v>
      </c>
      <c r="E748" t="s">
        <v>6302</v>
      </c>
      <c r="F748" t="s">
        <v>15382</v>
      </c>
      <c r="G748" s="59">
        <v>9147000</v>
      </c>
      <c r="H748" s="122">
        <v>5.16</v>
      </c>
      <c r="I748" s="97" t="b">
        <f>NOT(ISERROR(_xlfn.XLOOKUP(tblStocks2022[[#This Row],[Ticker]],tblTickers[Ticker],tblTickers[Ticker],NA(),0,1)))</f>
        <v>0</v>
      </c>
      <c r="K748" t="s">
        <v>3220</v>
      </c>
      <c r="L748" s="122">
        <v>2.5499999999999998</v>
      </c>
      <c r="O748" t="s">
        <v>6372</v>
      </c>
      <c r="P748" s="122">
        <v>0.8</v>
      </c>
    </row>
    <row r="749" spans="4:16" x14ac:dyDescent="0.25">
      <c r="D749" t="s">
        <v>11954</v>
      </c>
      <c r="E749" t="s">
        <v>11955</v>
      </c>
      <c r="F749" t="s">
        <v>15382</v>
      </c>
      <c r="G749" s="59">
        <v>79520000</v>
      </c>
      <c r="H749" s="122">
        <v>135.66</v>
      </c>
      <c r="I749" s="97" t="b">
        <f>NOT(ISERROR(_xlfn.XLOOKUP(tblStocks2022[[#This Row],[Ticker]],tblTickers[Ticker],tblTickers[Ticker],NA(),0,1)))</f>
        <v>0</v>
      </c>
      <c r="K749" t="s">
        <v>5255</v>
      </c>
      <c r="L749" s="122">
        <v>17.34</v>
      </c>
      <c r="O749" t="s">
        <v>11191</v>
      </c>
      <c r="P749" s="122">
        <v>1.92</v>
      </c>
    </row>
    <row r="750" spans="4:16" x14ac:dyDescent="0.25">
      <c r="D750" t="s">
        <v>4440</v>
      </c>
      <c r="E750" t="s">
        <v>2118</v>
      </c>
      <c r="F750" t="s">
        <v>15375</v>
      </c>
      <c r="G750" s="59">
        <v>3750000</v>
      </c>
      <c r="H750" s="122">
        <v>31.03</v>
      </c>
      <c r="I750" s="97" t="b">
        <f>NOT(ISERROR(_xlfn.XLOOKUP(tblStocks2022[[#This Row],[Ticker]],tblTickers[Ticker],tblTickers[Ticker],NA(),0,1)))</f>
        <v>0</v>
      </c>
      <c r="K750" t="s">
        <v>9025</v>
      </c>
      <c r="L750" s="122">
        <v>10.9</v>
      </c>
      <c r="O750" t="s">
        <v>7223</v>
      </c>
      <c r="P750" s="122">
        <v>0.24</v>
      </c>
    </row>
    <row r="751" spans="4:16" x14ac:dyDescent="0.25">
      <c r="D751" t="s">
        <v>3160</v>
      </c>
      <c r="E751" t="s">
        <v>3161</v>
      </c>
      <c r="F751" t="s">
        <v>15371</v>
      </c>
      <c r="G751" s="59">
        <v>49700000</v>
      </c>
      <c r="H751" s="122">
        <v>18.05</v>
      </c>
      <c r="I751" s="97" t="b">
        <f>NOT(ISERROR(_xlfn.XLOOKUP(tblStocks2022[[#This Row],[Ticker]],tblTickers[Ticker],tblTickers[Ticker],NA(),0,1)))</f>
        <v>0</v>
      </c>
      <c r="K751" t="s">
        <v>996</v>
      </c>
      <c r="L751" s="122">
        <v>94.24</v>
      </c>
      <c r="O751" t="s">
        <v>10479</v>
      </c>
      <c r="P751" s="122">
        <v>0.32</v>
      </c>
    </row>
    <row r="752" spans="4:16" x14ac:dyDescent="0.25">
      <c r="D752" t="s">
        <v>5986</v>
      </c>
      <c r="E752" t="s">
        <v>5987</v>
      </c>
      <c r="F752" t="s">
        <v>15371</v>
      </c>
      <c r="G752" s="59">
        <v>177234000</v>
      </c>
      <c r="H752" s="122">
        <v>1.49</v>
      </c>
      <c r="I752" s="97" t="b">
        <f>NOT(ISERROR(_xlfn.XLOOKUP(tblStocks2022[[#This Row],[Ticker]],tblTickers[Ticker],tblTickers[Ticker],NA(),0,1)))</f>
        <v>0</v>
      </c>
      <c r="K752" t="s">
        <v>4191</v>
      </c>
      <c r="L752" s="122">
        <v>86.66</v>
      </c>
      <c r="O752" t="s">
        <v>2263</v>
      </c>
      <c r="P752" s="122">
        <v>0.82</v>
      </c>
    </row>
    <row r="753" spans="4:16" x14ac:dyDescent="0.25">
      <c r="D753" t="s">
        <v>7508</v>
      </c>
      <c r="E753" t="s">
        <v>7509</v>
      </c>
      <c r="F753" t="s">
        <v>15368</v>
      </c>
      <c r="G753" s="59">
        <v>45171000</v>
      </c>
      <c r="H753" s="122">
        <v>13.26</v>
      </c>
      <c r="I753" s="97" t="b">
        <f>NOT(ISERROR(_xlfn.XLOOKUP(tblStocks2022[[#This Row],[Ticker]],tblTickers[Ticker],tblTickers[Ticker],NA(),0,1)))</f>
        <v>0</v>
      </c>
      <c r="K753" t="s">
        <v>5081</v>
      </c>
      <c r="L753" s="122">
        <v>36.630000000000003</v>
      </c>
      <c r="O753" t="s">
        <v>6456</v>
      </c>
      <c r="P753" s="122">
        <v>0.34</v>
      </c>
    </row>
    <row r="754" spans="4:16" x14ac:dyDescent="0.25">
      <c r="D754" t="s">
        <v>14269</v>
      </c>
      <c r="E754" t="s">
        <v>14270</v>
      </c>
      <c r="F754" t="s">
        <v>14201</v>
      </c>
      <c r="G754" s="59">
        <v>16345000</v>
      </c>
      <c r="H754" s="122">
        <v>9.7100000000000009</v>
      </c>
      <c r="I754" s="97" t="b">
        <f>NOT(ISERROR(_xlfn.XLOOKUP(tblStocks2022[[#This Row],[Ticker]],tblTickers[Ticker],tblTickers[Ticker],NA(),0,1)))</f>
        <v>0</v>
      </c>
      <c r="K754" t="s">
        <v>13187</v>
      </c>
      <c r="L754" s="122">
        <v>32.94</v>
      </c>
      <c r="O754" t="s">
        <v>2264</v>
      </c>
      <c r="P754" s="122">
        <v>1.93</v>
      </c>
    </row>
    <row r="755" spans="4:16" x14ac:dyDescent="0.25">
      <c r="D755" t="s">
        <v>2542</v>
      </c>
      <c r="E755" t="s">
        <v>1013</v>
      </c>
      <c r="F755" t="s">
        <v>15382</v>
      </c>
      <c r="G755" s="59">
        <v>10315000</v>
      </c>
      <c r="H755" s="122">
        <v>32.67</v>
      </c>
      <c r="I755" s="97" t="b">
        <f>NOT(ISERROR(_xlfn.XLOOKUP(tblStocks2022[[#This Row],[Ticker]],tblTickers[Ticker],tblTickers[Ticker],NA(),0,1)))</f>
        <v>0</v>
      </c>
      <c r="K755" t="s">
        <v>3583</v>
      </c>
      <c r="L755" s="122">
        <v>0.86</v>
      </c>
      <c r="O755" t="s">
        <v>10986</v>
      </c>
      <c r="P755" s="122">
        <v>1.55</v>
      </c>
    </row>
    <row r="756" spans="4:16" x14ac:dyDescent="0.25">
      <c r="D756" t="s">
        <v>2543</v>
      </c>
      <c r="E756" t="s">
        <v>1013</v>
      </c>
      <c r="F756" t="s">
        <v>15367</v>
      </c>
      <c r="G756" s="59">
        <v>41749000</v>
      </c>
      <c r="H756" s="122">
        <v>32.229999999999997</v>
      </c>
      <c r="I756" s="97" t="b">
        <f>NOT(ISERROR(_xlfn.XLOOKUP(tblStocks2022[[#This Row],[Ticker]],tblTickers[Ticker],tblTickers[Ticker],NA(),0,1)))</f>
        <v>0</v>
      </c>
      <c r="K756" t="s">
        <v>14006</v>
      </c>
      <c r="L756" s="122">
        <v>10.26</v>
      </c>
      <c r="O756" t="s">
        <v>3782</v>
      </c>
      <c r="P756" s="122">
        <v>0.33</v>
      </c>
    </row>
    <row r="757" spans="4:16" x14ac:dyDescent="0.25">
      <c r="D757" t="s">
        <v>3921</v>
      </c>
      <c r="E757" t="s">
        <v>2555</v>
      </c>
      <c r="F757" t="s">
        <v>15375</v>
      </c>
      <c r="G757" s="59">
        <v>12400000</v>
      </c>
      <c r="H757" s="122">
        <v>11.71</v>
      </c>
      <c r="I757" s="97" t="b">
        <f>NOT(ISERROR(_xlfn.XLOOKUP(tblStocks2022[[#This Row],[Ticker]],tblTickers[Ticker],tblTickers[Ticker],NA(),0,1)))</f>
        <v>0</v>
      </c>
      <c r="K757" t="s">
        <v>2577</v>
      </c>
      <c r="L757" s="122">
        <v>22.6</v>
      </c>
      <c r="O757" t="s">
        <v>1795</v>
      </c>
      <c r="P757" s="122">
        <v>1.51</v>
      </c>
    </row>
    <row r="758" spans="4:16" x14ac:dyDescent="0.25">
      <c r="D758" t="s">
        <v>4735</v>
      </c>
      <c r="E758" t="s">
        <v>2118</v>
      </c>
      <c r="F758" t="s">
        <v>15375</v>
      </c>
      <c r="G758" s="59">
        <v>3300000</v>
      </c>
      <c r="H758" s="122">
        <v>29.95</v>
      </c>
      <c r="I758" s="97" t="b">
        <f>NOT(ISERROR(_xlfn.XLOOKUP(tblStocks2022[[#This Row],[Ticker]],tblTickers[Ticker],tblTickers[Ticker],NA(),0,1)))</f>
        <v>0</v>
      </c>
      <c r="K758" t="s">
        <v>8974</v>
      </c>
      <c r="L758" s="122">
        <v>22.97</v>
      </c>
      <c r="O758" t="s">
        <v>12049</v>
      </c>
      <c r="P758" s="122">
        <v>1.1200000000000001</v>
      </c>
    </row>
    <row r="759" spans="4:16" x14ac:dyDescent="0.25">
      <c r="D759" t="s">
        <v>9940</v>
      </c>
      <c r="E759" t="s">
        <v>9941</v>
      </c>
      <c r="F759" t="s">
        <v>15375</v>
      </c>
      <c r="G759" s="59">
        <v>504121000</v>
      </c>
      <c r="H759" s="122">
        <v>50.97</v>
      </c>
      <c r="I759" s="97" t="b">
        <f>NOT(ISERROR(_xlfn.XLOOKUP(tblStocks2022[[#This Row],[Ticker]],tblTickers[Ticker],tblTickers[Ticker],NA(),0,1)))</f>
        <v>1</v>
      </c>
      <c r="K759" t="s">
        <v>5365</v>
      </c>
      <c r="L759" s="122">
        <v>1.08</v>
      </c>
      <c r="O759" t="s">
        <v>9924</v>
      </c>
      <c r="P759" s="122">
        <v>3.2</v>
      </c>
    </row>
    <row r="760" spans="4:16" x14ac:dyDescent="0.25">
      <c r="D760" t="s">
        <v>12697</v>
      </c>
      <c r="E760" t="s">
        <v>12698</v>
      </c>
      <c r="F760" t="s">
        <v>12944</v>
      </c>
      <c r="G760" s="59">
        <v>580346000</v>
      </c>
      <c r="H760" s="122">
        <v>3.26</v>
      </c>
      <c r="I760" s="97" t="b">
        <f>NOT(ISERROR(_xlfn.XLOOKUP(tblStocks2022[[#This Row],[Ticker]],tblTickers[Ticker],tblTickers[Ticker],NA(),0,1)))</f>
        <v>0</v>
      </c>
      <c r="K760" t="s">
        <v>1168</v>
      </c>
      <c r="L760" s="122">
        <v>62.2</v>
      </c>
      <c r="O760" t="s">
        <v>15103</v>
      </c>
      <c r="P760" s="122">
        <v>0.64</v>
      </c>
    </row>
    <row r="761" spans="4:16" x14ac:dyDescent="0.25">
      <c r="D761" t="s">
        <v>6878</v>
      </c>
      <c r="E761" t="s">
        <v>6879</v>
      </c>
      <c r="F761" t="s">
        <v>11941</v>
      </c>
      <c r="G761" s="59">
        <v>126275000</v>
      </c>
      <c r="H761" s="122">
        <v>0.67</v>
      </c>
      <c r="I761" s="97" t="b">
        <f>NOT(ISERROR(_xlfn.XLOOKUP(tblStocks2022[[#This Row],[Ticker]],tblTickers[Ticker],tblTickers[Ticker],NA(),0,1)))</f>
        <v>0</v>
      </c>
      <c r="K761" t="s">
        <v>8112</v>
      </c>
      <c r="L761" s="122">
        <v>2.77</v>
      </c>
      <c r="O761" t="s">
        <v>3025</v>
      </c>
      <c r="P761" s="122">
        <v>0.51</v>
      </c>
    </row>
    <row r="762" spans="4:16" x14ac:dyDescent="0.25">
      <c r="D762" t="s">
        <v>11621</v>
      </c>
      <c r="E762" t="s">
        <v>11622</v>
      </c>
      <c r="F762" t="s">
        <v>15382</v>
      </c>
      <c r="G762" s="59">
        <v>12416000</v>
      </c>
      <c r="H762" s="122">
        <v>3.9</v>
      </c>
      <c r="I762" s="97" t="b">
        <f>NOT(ISERROR(_xlfn.XLOOKUP(tblStocks2022[[#This Row],[Ticker]],tblTickers[Ticker],tblTickers[Ticker],NA(),0,1)))</f>
        <v>0</v>
      </c>
      <c r="K762" t="s">
        <v>11543</v>
      </c>
      <c r="L762" s="122">
        <v>39.270000000000003</v>
      </c>
      <c r="O762" t="s">
        <v>6090</v>
      </c>
      <c r="P762" s="122">
        <v>0.15</v>
      </c>
    </row>
    <row r="763" spans="4:16" x14ac:dyDescent="0.25">
      <c r="D763" t="s">
        <v>4025</v>
      </c>
      <c r="E763" t="s">
        <v>1914</v>
      </c>
      <c r="F763" t="s">
        <v>15371</v>
      </c>
      <c r="G763" s="59">
        <v>80599000</v>
      </c>
      <c r="H763" s="122">
        <v>48.94</v>
      </c>
      <c r="I763" s="97" t="b">
        <f>NOT(ISERROR(_xlfn.XLOOKUP(tblStocks2022[[#This Row],[Ticker]],tblTickers[Ticker],tblTickers[Ticker],NA(),0,1)))</f>
        <v>0</v>
      </c>
      <c r="K763" t="s">
        <v>3718</v>
      </c>
      <c r="L763" s="122">
        <v>24.65</v>
      </c>
      <c r="O763" t="s">
        <v>12444</v>
      </c>
      <c r="P763" s="122">
        <v>3.65</v>
      </c>
    </row>
    <row r="764" spans="4:16" x14ac:dyDescent="0.25">
      <c r="D764" t="s">
        <v>11263</v>
      </c>
      <c r="E764" t="s">
        <v>11264</v>
      </c>
      <c r="F764" t="s">
        <v>15365</v>
      </c>
      <c r="G764" s="59">
        <v>117322000</v>
      </c>
      <c r="H764" s="122">
        <v>2.5099999999999998</v>
      </c>
      <c r="I764" s="97" t="b">
        <f>NOT(ISERROR(_xlfn.XLOOKUP(tblStocks2022[[#This Row],[Ticker]],tblTickers[Ticker],tblTickers[Ticker],NA(),0,1)))</f>
        <v>0</v>
      </c>
      <c r="K764" t="s">
        <v>13242</v>
      </c>
      <c r="L764" s="122">
        <v>100.95</v>
      </c>
      <c r="O764" t="s">
        <v>2714</v>
      </c>
      <c r="P764" s="122">
        <v>0.43</v>
      </c>
    </row>
    <row r="765" spans="4:16" x14ac:dyDescent="0.25">
      <c r="D765" t="s">
        <v>1981</v>
      </c>
      <c r="E765" t="s">
        <v>1862</v>
      </c>
      <c r="F765" t="s">
        <v>15371</v>
      </c>
      <c r="G765" s="59">
        <v>700000</v>
      </c>
      <c r="H765" s="122">
        <v>24.99</v>
      </c>
      <c r="I765" s="97" t="b">
        <f>NOT(ISERROR(_xlfn.XLOOKUP(tblStocks2022[[#This Row],[Ticker]],tblTickers[Ticker],tblTickers[Ticker],NA(),0,1)))</f>
        <v>0</v>
      </c>
      <c r="K765" t="s">
        <v>12879</v>
      </c>
      <c r="L765" s="122">
        <v>7.22</v>
      </c>
      <c r="O765" t="s">
        <v>12166</v>
      </c>
      <c r="P765" s="122">
        <v>0.45</v>
      </c>
    </row>
    <row r="766" spans="4:16" x14ac:dyDescent="0.25">
      <c r="D766" t="s">
        <v>4026</v>
      </c>
      <c r="E766" t="s">
        <v>1914</v>
      </c>
      <c r="F766" t="s">
        <v>15371</v>
      </c>
      <c r="G766" s="59">
        <v>98599000</v>
      </c>
      <c r="H766" s="122">
        <v>57.29</v>
      </c>
      <c r="I766" s="97" t="b">
        <f>NOT(ISERROR(_xlfn.XLOOKUP(tblStocks2022[[#This Row],[Ticker]],tblTickers[Ticker],tblTickers[Ticker],NA(),0,1)))</f>
        <v>0</v>
      </c>
      <c r="K766" t="s">
        <v>13358</v>
      </c>
      <c r="L766" s="122">
        <v>6.34</v>
      </c>
      <c r="O766" t="s">
        <v>2344</v>
      </c>
      <c r="P766" s="122">
        <v>0.74</v>
      </c>
    </row>
    <row r="767" spans="4:16" x14ac:dyDescent="0.25">
      <c r="D767" t="s">
        <v>3180</v>
      </c>
      <c r="E767" t="s">
        <v>3181</v>
      </c>
      <c r="F767" t="s">
        <v>15367</v>
      </c>
      <c r="G767" s="59">
        <v>56226000</v>
      </c>
      <c r="H767" s="122">
        <v>5.85</v>
      </c>
      <c r="I767" s="97" t="b">
        <f>NOT(ISERROR(_xlfn.XLOOKUP(tblStocks2022[[#This Row],[Ticker]],tblTickers[Ticker],tblTickers[Ticker],NA(),0,1)))</f>
        <v>0</v>
      </c>
      <c r="K767" t="s">
        <v>904</v>
      </c>
      <c r="L767" s="122">
        <v>13.44</v>
      </c>
      <c r="O767" t="s">
        <v>10566</v>
      </c>
      <c r="P767" s="122">
        <v>0.44</v>
      </c>
    </row>
    <row r="768" spans="4:16" x14ac:dyDescent="0.25">
      <c r="D768" t="s">
        <v>14582</v>
      </c>
      <c r="E768" t="s">
        <v>14583</v>
      </c>
      <c r="F768" t="s">
        <v>9954</v>
      </c>
      <c r="G768" s="59">
        <v>108832000</v>
      </c>
      <c r="H768" s="122">
        <v>8.15</v>
      </c>
      <c r="I768" s="97" t="b">
        <f>NOT(ISERROR(_xlfn.XLOOKUP(tblStocks2022[[#This Row],[Ticker]],tblTickers[Ticker],tblTickers[Ticker],NA(),0,1)))</f>
        <v>0</v>
      </c>
      <c r="K768" t="s">
        <v>14134</v>
      </c>
      <c r="L768" s="122">
        <v>4.6900000000000004</v>
      </c>
      <c r="O768" t="s">
        <v>9844</v>
      </c>
      <c r="P768" s="122">
        <v>5</v>
      </c>
    </row>
    <row r="769" spans="4:16" x14ac:dyDescent="0.25">
      <c r="D769" t="s">
        <v>747</v>
      </c>
      <c r="E769" t="s">
        <v>748</v>
      </c>
      <c r="F769" t="s">
        <v>15382</v>
      </c>
      <c r="G769" s="59">
        <v>5366480000</v>
      </c>
      <c r="H769" s="122">
        <v>2.58</v>
      </c>
      <c r="I769" s="97" t="b">
        <f>NOT(ISERROR(_xlfn.XLOOKUP(tblStocks2022[[#This Row],[Ticker]],tblTickers[Ticker],tblTickers[Ticker],NA(),0,1)))</f>
        <v>0</v>
      </c>
      <c r="K769" t="s">
        <v>6123</v>
      </c>
      <c r="L769" s="122">
        <v>18.82</v>
      </c>
      <c r="O769" t="s">
        <v>220</v>
      </c>
      <c r="P769" s="122">
        <v>1.8</v>
      </c>
    </row>
    <row r="770" spans="4:16" x14ac:dyDescent="0.25">
      <c r="D770" t="s">
        <v>3937</v>
      </c>
      <c r="E770" t="s">
        <v>1914</v>
      </c>
      <c r="F770" t="s">
        <v>15371</v>
      </c>
      <c r="G770" s="59">
        <v>74600000</v>
      </c>
      <c r="H770" s="122">
        <v>48.5</v>
      </c>
      <c r="I770" s="97" t="b">
        <f>NOT(ISERROR(_xlfn.XLOOKUP(tblStocks2022[[#This Row],[Ticker]],tblTickers[Ticker],tblTickers[Ticker],NA(),0,1)))</f>
        <v>0</v>
      </c>
      <c r="K770" t="s">
        <v>2503</v>
      </c>
      <c r="L770" s="122">
        <v>180.36</v>
      </c>
      <c r="O770" t="s">
        <v>5767</v>
      </c>
      <c r="P770" s="122">
        <v>0.06</v>
      </c>
    </row>
    <row r="771" spans="4:16" x14ac:dyDescent="0.25">
      <c r="D771" t="s">
        <v>12896</v>
      </c>
      <c r="E771" t="s">
        <v>12897</v>
      </c>
      <c r="F771" t="s">
        <v>2235</v>
      </c>
      <c r="G771" s="59">
        <v>13114000</v>
      </c>
      <c r="H771" s="122">
        <v>0.92</v>
      </c>
      <c r="I771" s="97" t="b">
        <f>NOT(ISERROR(_xlfn.XLOOKUP(tblStocks2022[[#This Row],[Ticker]],tblTickers[Ticker],tblTickers[Ticker],NA(),0,1)))</f>
        <v>0</v>
      </c>
      <c r="K771" t="s">
        <v>13895</v>
      </c>
      <c r="L771" s="122">
        <v>12.45</v>
      </c>
      <c r="O771" t="s">
        <v>7960</v>
      </c>
      <c r="P771" s="122">
        <v>0.03</v>
      </c>
    </row>
    <row r="772" spans="4:16" x14ac:dyDescent="0.25">
      <c r="D772" t="s">
        <v>680</v>
      </c>
      <c r="E772" t="s">
        <v>257</v>
      </c>
      <c r="F772" t="s">
        <v>15371</v>
      </c>
      <c r="G772" s="59">
        <v>3097000</v>
      </c>
      <c r="H772" s="122">
        <v>159.74</v>
      </c>
      <c r="I772" s="97" t="b">
        <f>NOT(ISERROR(_xlfn.XLOOKUP(tblStocks2022[[#This Row],[Ticker]],tblTickers[Ticker],tblTickers[Ticker],NA(),0,1)))</f>
        <v>0</v>
      </c>
      <c r="K772" t="s">
        <v>14645</v>
      </c>
      <c r="L772" s="122">
        <v>10.5</v>
      </c>
      <c r="O772" t="s">
        <v>9916</v>
      </c>
      <c r="P772" s="122">
        <v>1.52</v>
      </c>
    </row>
    <row r="773" spans="4:16" x14ac:dyDescent="0.25">
      <c r="D773" t="s">
        <v>3836</v>
      </c>
      <c r="E773" t="s">
        <v>3837</v>
      </c>
      <c r="F773" t="s">
        <v>15382</v>
      </c>
      <c r="G773" s="59">
        <v>238188000</v>
      </c>
      <c r="H773" s="122">
        <v>9.2799999999999994</v>
      </c>
      <c r="I773" s="97" t="b">
        <f>NOT(ISERROR(_xlfn.XLOOKUP(tblStocks2022[[#This Row],[Ticker]],tblTickers[Ticker],tblTickers[Ticker],NA(),0,1)))</f>
        <v>0</v>
      </c>
      <c r="K773" t="s">
        <v>1855</v>
      </c>
      <c r="L773" s="122">
        <v>9.4</v>
      </c>
      <c r="O773" t="s">
        <v>825</v>
      </c>
      <c r="P773" s="122">
        <v>2.5099999999999998</v>
      </c>
    </row>
    <row r="774" spans="4:16" x14ac:dyDescent="0.25">
      <c r="D774" t="s">
        <v>4959</v>
      </c>
      <c r="E774" t="s">
        <v>1914</v>
      </c>
      <c r="F774" t="s">
        <v>15371</v>
      </c>
      <c r="G774" s="59">
        <v>60600000</v>
      </c>
      <c r="H774" s="122">
        <v>49.63</v>
      </c>
      <c r="I774" s="97" t="b">
        <f>NOT(ISERROR(_xlfn.XLOOKUP(tblStocks2022[[#This Row],[Ticker]],tblTickers[Ticker],tblTickers[Ticker],NA(),0,1)))</f>
        <v>0</v>
      </c>
      <c r="K774" t="s">
        <v>13803</v>
      </c>
      <c r="L774" s="122">
        <v>12.38</v>
      </c>
      <c r="O774" t="s">
        <v>10990</v>
      </c>
      <c r="P774" s="122">
        <v>1.17</v>
      </c>
    </row>
    <row r="775" spans="4:16" x14ac:dyDescent="0.25">
      <c r="D775" t="s">
        <v>4627</v>
      </c>
      <c r="E775" t="s">
        <v>4628</v>
      </c>
      <c r="F775" t="s">
        <v>15368</v>
      </c>
      <c r="G775" s="59">
        <v>150626000</v>
      </c>
      <c r="H775" s="122">
        <v>7.62</v>
      </c>
      <c r="I775" s="97" t="b">
        <f>NOT(ISERROR(_xlfn.XLOOKUP(tblStocks2022[[#This Row],[Ticker]],tblTickers[Ticker],tblTickers[Ticker],NA(),0,1)))</f>
        <v>0</v>
      </c>
      <c r="K775" t="s">
        <v>9261</v>
      </c>
      <c r="L775" s="122">
        <v>0.33</v>
      </c>
      <c r="O775" t="s">
        <v>1645</v>
      </c>
      <c r="P775" s="122">
        <v>1.1200000000000001</v>
      </c>
    </row>
    <row r="776" spans="4:16" x14ac:dyDescent="0.25">
      <c r="D776" t="s">
        <v>3936</v>
      </c>
      <c r="E776" t="s">
        <v>1914</v>
      </c>
      <c r="F776" t="s">
        <v>15371</v>
      </c>
      <c r="G776" s="59">
        <v>148998000</v>
      </c>
      <c r="H776" s="122">
        <v>44.9</v>
      </c>
      <c r="I776" s="97" t="b">
        <f>NOT(ISERROR(_xlfn.XLOOKUP(tblStocks2022[[#This Row],[Ticker]],tblTickers[Ticker],tblTickers[Ticker],NA(),0,1)))</f>
        <v>0</v>
      </c>
      <c r="K776" t="s">
        <v>14647</v>
      </c>
      <c r="L776" s="122">
        <v>5.27</v>
      </c>
      <c r="O776" t="s">
        <v>4346</v>
      </c>
      <c r="P776" s="122">
        <v>0.38</v>
      </c>
    </row>
    <row r="777" spans="4:16" x14ac:dyDescent="0.25">
      <c r="D777" t="s">
        <v>8110</v>
      </c>
      <c r="E777" t="s">
        <v>8111</v>
      </c>
      <c r="F777" t="s">
        <v>14252</v>
      </c>
      <c r="G777" s="59">
        <v>15302000</v>
      </c>
      <c r="H777" s="122">
        <v>50.32</v>
      </c>
      <c r="I777" s="97" t="b">
        <f>NOT(ISERROR(_xlfn.XLOOKUP(tblStocks2022[[#This Row],[Ticker]],tblTickers[Ticker],tblTickers[Ticker],NA(),0,1)))</f>
        <v>0</v>
      </c>
      <c r="K777" t="s">
        <v>8258</v>
      </c>
      <c r="L777" s="122">
        <v>10.46</v>
      </c>
      <c r="O777" t="s">
        <v>9966</v>
      </c>
      <c r="P777" s="122">
        <v>0.16</v>
      </c>
    </row>
    <row r="778" spans="4:16" x14ac:dyDescent="0.25">
      <c r="D778" t="s">
        <v>8081</v>
      </c>
      <c r="E778" t="s">
        <v>8082</v>
      </c>
      <c r="F778" t="s">
        <v>14201</v>
      </c>
      <c r="G778" s="59">
        <v>24805000</v>
      </c>
      <c r="H778" s="122">
        <v>6.75</v>
      </c>
      <c r="I778" s="97" t="b">
        <f>NOT(ISERROR(_xlfn.XLOOKUP(tblStocks2022[[#This Row],[Ticker]],tblTickers[Ticker],tblTickers[Ticker],NA(),0,1)))</f>
        <v>0</v>
      </c>
      <c r="K778" t="s">
        <v>4698</v>
      </c>
      <c r="L778" s="122">
        <v>1</v>
      </c>
      <c r="O778" t="s">
        <v>12608</v>
      </c>
      <c r="P778" s="122">
        <v>1.1599999999999999</v>
      </c>
    </row>
    <row r="779" spans="4:16" x14ac:dyDescent="0.25">
      <c r="D779" t="s">
        <v>5167</v>
      </c>
      <c r="E779" t="s">
        <v>1914</v>
      </c>
      <c r="F779" t="s">
        <v>15371</v>
      </c>
      <c r="G779" s="59">
        <v>18050000</v>
      </c>
      <c r="H779" s="122">
        <v>72.61</v>
      </c>
      <c r="I779" s="97" t="b">
        <f>NOT(ISERROR(_xlfn.XLOOKUP(tblStocks2022[[#This Row],[Ticker]],tblTickers[Ticker],tblTickers[Ticker],NA(),0,1)))</f>
        <v>0</v>
      </c>
      <c r="K779" t="s">
        <v>12396</v>
      </c>
      <c r="L779" s="122">
        <v>29.36</v>
      </c>
      <c r="O779" t="s">
        <v>4508</v>
      </c>
      <c r="P779" s="122">
        <v>0.62</v>
      </c>
    </row>
    <row r="780" spans="4:16" x14ac:dyDescent="0.25">
      <c r="D780" t="s">
        <v>250</v>
      </c>
      <c r="E780" t="s">
        <v>251</v>
      </c>
      <c r="F780" t="s">
        <v>15382</v>
      </c>
      <c r="G780" s="59">
        <v>59156000</v>
      </c>
      <c r="H780" s="122">
        <v>16.84</v>
      </c>
      <c r="I780" s="97" t="b">
        <f>NOT(ISERROR(_xlfn.XLOOKUP(tblStocks2022[[#This Row],[Ticker]],tblTickers[Ticker],tblTickers[Ticker],NA(),0,1)))</f>
        <v>0</v>
      </c>
      <c r="K780" t="s">
        <v>11689</v>
      </c>
      <c r="L780" s="122">
        <v>8.02</v>
      </c>
      <c r="O780" t="s">
        <v>11721</v>
      </c>
      <c r="P780" s="122">
        <v>0.48</v>
      </c>
    </row>
    <row r="781" spans="4:16" x14ac:dyDescent="0.25">
      <c r="D781" t="s">
        <v>1982</v>
      </c>
      <c r="E781" t="s">
        <v>1862</v>
      </c>
      <c r="F781" t="s">
        <v>15371</v>
      </c>
      <c r="G781" s="59">
        <v>350000</v>
      </c>
      <c r="H781" s="122">
        <v>49.28</v>
      </c>
      <c r="I781" s="97" t="b">
        <f>NOT(ISERROR(_xlfn.XLOOKUP(tblStocks2022[[#This Row],[Ticker]],tblTickers[Ticker],tblTickers[Ticker],NA(),0,1)))</f>
        <v>0</v>
      </c>
      <c r="K781" t="s">
        <v>11014</v>
      </c>
      <c r="L781" s="122">
        <v>27.64</v>
      </c>
      <c r="O781" t="s">
        <v>13853</v>
      </c>
      <c r="P781" s="122">
        <v>1.96</v>
      </c>
    </row>
    <row r="782" spans="4:16" x14ac:dyDescent="0.25">
      <c r="D782" t="s">
        <v>3938</v>
      </c>
      <c r="E782" t="s">
        <v>1914</v>
      </c>
      <c r="F782" t="s">
        <v>15371</v>
      </c>
      <c r="G782" s="59">
        <v>11600000</v>
      </c>
      <c r="H782" s="122">
        <v>81.599999999999994</v>
      </c>
      <c r="I782" s="97" t="b">
        <f>NOT(ISERROR(_xlfn.XLOOKUP(tblStocks2022[[#This Row],[Ticker]],tblTickers[Ticker],tblTickers[Ticker],NA(),0,1)))</f>
        <v>0</v>
      </c>
      <c r="K782" t="s">
        <v>3122</v>
      </c>
      <c r="L782" s="122">
        <v>52.92</v>
      </c>
      <c r="O782" t="s">
        <v>7520</v>
      </c>
      <c r="P782" s="122">
        <v>0.12</v>
      </c>
    </row>
    <row r="783" spans="4:16" x14ac:dyDescent="0.25">
      <c r="D783" t="s">
        <v>5843</v>
      </c>
      <c r="E783" t="s">
        <v>1914</v>
      </c>
      <c r="F783" t="s">
        <v>15371</v>
      </c>
      <c r="G783" s="59">
        <v>9950000</v>
      </c>
      <c r="H783" s="122">
        <v>52.09</v>
      </c>
      <c r="I783" s="97" t="b">
        <f>NOT(ISERROR(_xlfn.XLOOKUP(tblStocks2022[[#This Row],[Ticker]],tblTickers[Ticker],tblTickers[Ticker],NA(),0,1)))</f>
        <v>0</v>
      </c>
      <c r="K783" t="s">
        <v>7210</v>
      </c>
      <c r="L783" s="122">
        <v>7.63</v>
      </c>
      <c r="O783" t="s">
        <v>575</v>
      </c>
      <c r="P783" s="122">
        <v>2.0499999999999998</v>
      </c>
    </row>
    <row r="784" spans="4:16" x14ac:dyDescent="0.25">
      <c r="D784" t="s">
        <v>11499</v>
      </c>
      <c r="E784" t="s">
        <v>11500</v>
      </c>
      <c r="F784" t="s">
        <v>15369</v>
      </c>
      <c r="G784" s="59">
        <v>6871000</v>
      </c>
      <c r="H784" s="122">
        <v>93.28</v>
      </c>
      <c r="I784" s="97" t="b">
        <f>NOT(ISERROR(_xlfn.XLOOKUP(tblStocks2022[[#This Row],[Ticker]],tblTickers[Ticker],tblTickers[Ticker],NA(),0,1)))</f>
        <v>0</v>
      </c>
      <c r="K784" t="s">
        <v>6278</v>
      </c>
      <c r="L784" s="122">
        <v>0.17</v>
      </c>
      <c r="O784" t="s">
        <v>3752</v>
      </c>
      <c r="P784" s="122">
        <v>0.78</v>
      </c>
    </row>
    <row r="785" spans="4:16" x14ac:dyDescent="0.25">
      <c r="D785" t="s">
        <v>2595</v>
      </c>
      <c r="E785" t="s">
        <v>2596</v>
      </c>
      <c r="F785" t="s">
        <v>15382</v>
      </c>
      <c r="G785" s="59">
        <v>74613000</v>
      </c>
      <c r="H785" s="122">
        <v>16.96</v>
      </c>
      <c r="I785" s="97" t="b">
        <f>NOT(ISERROR(_xlfn.XLOOKUP(tblStocks2022[[#This Row],[Ticker]],tblTickers[Ticker],tblTickers[Ticker],NA(),0,1)))</f>
        <v>0</v>
      </c>
      <c r="K785" t="s">
        <v>13280</v>
      </c>
      <c r="L785" s="122">
        <v>10.91</v>
      </c>
      <c r="O785" t="s">
        <v>9928</v>
      </c>
      <c r="P785" s="122">
        <v>1.28</v>
      </c>
    </row>
    <row r="786" spans="4:16" x14ac:dyDescent="0.25">
      <c r="D786" t="s">
        <v>9095</v>
      </c>
      <c r="E786" t="s">
        <v>9096</v>
      </c>
      <c r="F786" t="s">
        <v>15371</v>
      </c>
      <c r="G786" s="59">
        <v>72956000</v>
      </c>
      <c r="H786" s="122">
        <v>18.79</v>
      </c>
      <c r="I786" s="97" t="b">
        <f>NOT(ISERROR(_xlfn.XLOOKUP(tblStocks2022[[#This Row],[Ticker]],tblTickers[Ticker],tblTickers[Ticker],NA(),0,1)))</f>
        <v>0</v>
      </c>
      <c r="K786" t="s">
        <v>12979</v>
      </c>
      <c r="L786" s="122">
        <v>24.83</v>
      </c>
      <c r="O786" t="s">
        <v>6153</v>
      </c>
      <c r="P786" s="122">
        <v>0.6</v>
      </c>
    </row>
    <row r="787" spans="4:16" x14ac:dyDescent="0.25">
      <c r="D787" t="s">
        <v>4394</v>
      </c>
      <c r="E787" t="s">
        <v>1914</v>
      </c>
      <c r="F787" t="s">
        <v>15371</v>
      </c>
      <c r="G787" s="59">
        <v>18650000</v>
      </c>
      <c r="H787" s="122">
        <v>68.540000000000006</v>
      </c>
      <c r="I787" s="97" t="b">
        <f>NOT(ISERROR(_xlfn.XLOOKUP(tblStocks2022[[#This Row],[Ticker]],tblTickers[Ticker],tblTickers[Ticker],NA(),0,1)))</f>
        <v>0</v>
      </c>
      <c r="K787" t="s">
        <v>9554</v>
      </c>
      <c r="L787" s="122">
        <v>13.99</v>
      </c>
      <c r="O787" t="s">
        <v>13699</v>
      </c>
      <c r="P787" s="122">
        <v>0.48</v>
      </c>
    </row>
    <row r="788" spans="4:16" x14ac:dyDescent="0.25">
      <c r="D788" t="s">
        <v>10878</v>
      </c>
      <c r="E788" t="s">
        <v>10879</v>
      </c>
      <c r="F788" t="s">
        <v>15382</v>
      </c>
      <c r="G788" s="59">
        <v>136571000</v>
      </c>
      <c r="H788" s="122">
        <v>6.01</v>
      </c>
      <c r="I788" s="97" t="b">
        <f>NOT(ISERROR(_xlfn.XLOOKUP(tblStocks2022[[#This Row],[Ticker]],tblTickers[Ticker],tblTickers[Ticker],NA(),0,1)))</f>
        <v>0</v>
      </c>
      <c r="K788" t="s">
        <v>10802</v>
      </c>
      <c r="L788" s="122">
        <v>68.31</v>
      </c>
      <c r="O788" t="s">
        <v>15155</v>
      </c>
      <c r="P788" s="122">
        <v>0.39</v>
      </c>
    </row>
    <row r="789" spans="4:16" x14ac:dyDescent="0.25">
      <c r="D789" t="s">
        <v>13836</v>
      </c>
      <c r="E789" t="s">
        <v>13837</v>
      </c>
      <c r="F789" t="s">
        <v>1114</v>
      </c>
      <c r="G789" s="59">
        <v>14750000</v>
      </c>
      <c r="H789" s="122">
        <v>23.84</v>
      </c>
      <c r="I789" s="97" t="b">
        <f>NOT(ISERROR(_xlfn.XLOOKUP(tblStocks2022[[#This Row],[Ticker]],tblTickers[Ticker],tblTickers[Ticker],NA(),0,1)))</f>
        <v>0</v>
      </c>
      <c r="K789" t="s">
        <v>1371</v>
      </c>
      <c r="L789" s="122">
        <v>2.5</v>
      </c>
      <c r="O789" t="s">
        <v>1621</v>
      </c>
      <c r="P789" s="122">
        <v>0.5</v>
      </c>
    </row>
    <row r="790" spans="4:16" x14ac:dyDescent="0.25">
      <c r="D790" t="s">
        <v>10610</v>
      </c>
      <c r="E790" t="s">
        <v>10611</v>
      </c>
      <c r="F790" t="s">
        <v>15376</v>
      </c>
      <c r="G790" s="59">
        <v>228415000</v>
      </c>
      <c r="H790" s="122">
        <v>42.14</v>
      </c>
      <c r="I790" s="97" t="b">
        <f>NOT(ISERROR(_xlfn.XLOOKUP(tblStocks2022[[#This Row],[Ticker]],tblTickers[Ticker],tblTickers[Ticker],NA(),0,1)))</f>
        <v>1</v>
      </c>
      <c r="K790" t="s">
        <v>13334</v>
      </c>
      <c r="L790" s="122">
        <v>10.86</v>
      </c>
      <c r="O790" t="s">
        <v>13376</v>
      </c>
      <c r="P790" s="122">
        <v>0.3</v>
      </c>
    </row>
    <row r="791" spans="4:16" x14ac:dyDescent="0.25">
      <c r="D791" t="s">
        <v>12546</v>
      </c>
      <c r="E791" t="s">
        <v>12547</v>
      </c>
      <c r="F791" t="s">
        <v>15377</v>
      </c>
      <c r="G791" s="59">
        <v>221264000</v>
      </c>
      <c r="H791" s="122">
        <v>80.209999999999994</v>
      </c>
      <c r="I791" s="97" t="b">
        <f>NOT(ISERROR(_xlfn.XLOOKUP(tblStocks2022[[#This Row],[Ticker]],tblTickers[Ticker],tblTickers[Ticker],NA(),0,1)))</f>
        <v>1</v>
      </c>
      <c r="K791" t="s">
        <v>9597</v>
      </c>
      <c r="L791" s="122">
        <v>42.8</v>
      </c>
      <c r="O791" t="s">
        <v>14787</v>
      </c>
      <c r="P791" s="122">
        <v>4.5</v>
      </c>
    </row>
    <row r="792" spans="4:16" x14ac:dyDescent="0.25">
      <c r="D792" t="s">
        <v>96</v>
      </c>
      <c r="E792" t="s">
        <v>97</v>
      </c>
      <c r="F792" t="s">
        <v>15375</v>
      </c>
      <c r="G792" s="59">
        <v>72507000</v>
      </c>
      <c r="H792" s="122">
        <v>72.08</v>
      </c>
      <c r="I792" s="97" t="b">
        <f>NOT(ISERROR(_xlfn.XLOOKUP(tblStocks2022[[#This Row],[Ticker]],tblTickers[Ticker],tblTickers[Ticker],NA(),0,1)))</f>
        <v>0</v>
      </c>
      <c r="K792" t="s">
        <v>9520</v>
      </c>
      <c r="L792" s="122">
        <v>1.47</v>
      </c>
      <c r="O792" t="s">
        <v>11785</v>
      </c>
      <c r="P792" s="122">
        <v>0.44</v>
      </c>
    </row>
    <row r="793" spans="4:16" x14ac:dyDescent="0.25">
      <c r="D793" t="s">
        <v>6016</v>
      </c>
      <c r="E793" t="s">
        <v>6017</v>
      </c>
      <c r="F793" t="s">
        <v>15368</v>
      </c>
      <c r="G793" s="59">
        <v>46336000</v>
      </c>
      <c r="H793" s="122">
        <v>8.25</v>
      </c>
      <c r="I793" s="97" t="b">
        <f>NOT(ISERROR(_xlfn.XLOOKUP(tblStocks2022[[#This Row],[Ticker]],tblTickers[Ticker],tblTickers[Ticker],NA(),0,1)))</f>
        <v>0</v>
      </c>
      <c r="K793" t="s">
        <v>15297</v>
      </c>
      <c r="L793" s="122">
        <v>57.05</v>
      </c>
      <c r="O793" t="s">
        <v>12306</v>
      </c>
      <c r="P793" s="122">
        <v>0.66</v>
      </c>
    </row>
    <row r="794" spans="4:16" x14ac:dyDescent="0.25">
      <c r="D794" t="s">
        <v>9288</v>
      </c>
      <c r="E794" t="s">
        <v>9289</v>
      </c>
      <c r="F794" t="s">
        <v>15382</v>
      </c>
      <c r="G794" s="59">
        <v>37886000</v>
      </c>
      <c r="H794" s="122">
        <v>3.88</v>
      </c>
      <c r="I794" s="97" t="b">
        <f>NOT(ISERROR(_xlfn.XLOOKUP(tblStocks2022[[#This Row],[Ticker]],tblTickers[Ticker],tblTickers[Ticker],NA(),0,1)))</f>
        <v>0</v>
      </c>
      <c r="K794" t="s">
        <v>3280</v>
      </c>
      <c r="L794" s="122">
        <v>34.9</v>
      </c>
      <c r="O794" t="s">
        <v>9988</v>
      </c>
      <c r="P794" s="122">
        <v>0.64</v>
      </c>
    </row>
    <row r="795" spans="4:16" x14ac:dyDescent="0.25">
      <c r="D795" t="s">
        <v>5553</v>
      </c>
      <c r="E795" t="s">
        <v>5554</v>
      </c>
      <c r="F795" t="s">
        <v>15382</v>
      </c>
      <c r="G795" s="59">
        <v>112134000</v>
      </c>
      <c r="H795" s="122">
        <v>13.87</v>
      </c>
      <c r="I795" s="97" t="b">
        <f>NOT(ISERROR(_xlfn.XLOOKUP(tblStocks2022[[#This Row],[Ticker]],tblTickers[Ticker],tblTickers[Ticker],NA(),0,1)))</f>
        <v>0</v>
      </c>
      <c r="K795" t="s">
        <v>14067</v>
      </c>
      <c r="L795" s="122">
        <v>119.09</v>
      </c>
      <c r="O795" t="s">
        <v>3275</v>
      </c>
      <c r="P795" s="122">
        <v>2.42</v>
      </c>
    </row>
    <row r="796" spans="4:16" x14ac:dyDescent="0.25">
      <c r="D796" t="s">
        <v>14155</v>
      </c>
      <c r="E796" t="s">
        <v>14156</v>
      </c>
      <c r="F796" t="s">
        <v>15365</v>
      </c>
      <c r="G796" s="59">
        <v>16931000</v>
      </c>
      <c r="H796" s="122">
        <v>17.989999999999998</v>
      </c>
      <c r="I796" s="97" t="b">
        <f>NOT(ISERROR(_xlfn.XLOOKUP(tblStocks2022[[#This Row],[Ticker]],tblTickers[Ticker],tblTickers[Ticker],NA(),0,1)))</f>
        <v>0</v>
      </c>
      <c r="K796" t="s">
        <v>10686</v>
      </c>
      <c r="L796" s="122">
        <v>7.79</v>
      </c>
      <c r="O796" t="s">
        <v>1545</v>
      </c>
      <c r="P796" s="122">
        <v>6.04</v>
      </c>
    </row>
    <row r="797" spans="4:16" x14ac:dyDescent="0.25">
      <c r="D797" t="s">
        <v>1022</v>
      </c>
      <c r="E797" t="s">
        <v>1023</v>
      </c>
      <c r="F797" t="s">
        <v>3344</v>
      </c>
      <c r="G797" s="59">
        <v>39448000</v>
      </c>
      <c r="H797" s="122">
        <v>68.67</v>
      </c>
      <c r="I797" s="97" t="b">
        <f>NOT(ISERROR(_xlfn.XLOOKUP(tblStocks2022[[#This Row],[Ticker]],tblTickers[Ticker],tblTickers[Ticker],NA(),0,1)))</f>
        <v>0</v>
      </c>
      <c r="K797" t="s">
        <v>5422</v>
      </c>
      <c r="L797" s="122">
        <v>9.73</v>
      </c>
      <c r="O797" t="s">
        <v>3764</v>
      </c>
      <c r="P797" s="122">
        <v>1.05</v>
      </c>
    </row>
    <row r="798" spans="4:16" x14ac:dyDescent="0.25">
      <c r="D798" t="s">
        <v>2939</v>
      </c>
      <c r="E798" t="s">
        <v>2938</v>
      </c>
      <c r="F798" t="s">
        <v>15378</v>
      </c>
      <c r="G798" s="59">
        <v>8100000</v>
      </c>
      <c r="H798" s="122">
        <v>34.590000000000003</v>
      </c>
      <c r="I798" s="97" t="b">
        <f>NOT(ISERROR(_xlfn.XLOOKUP(tblStocks2022[[#This Row],[Ticker]],tblTickers[Ticker],tblTickers[Ticker],NA(),0,1)))</f>
        <v>0</v>
      </c>
      <c r="K798" t="s">
        <v>6452</v>
      </c>
      <c r="L798" s="122">
        <v>7.33</v>
      </c>
      <c r="O798" t="s">
        <v>4085</v>
      </c>
      <c r="P798" s="122">
        <v>0.79</v>
      </c>
    </row>
    <row r="799" spans="4:16" x14ac:dyDescent="0.25">
      <c r="D799" t="s">
        <v>4736</v>
      </c>
      <c r="E799" t="s">
        <v>4737</v>
      </c>
      <c r="F799" t="s">
        <v>15368</v>
      </c>
      <c r="G799" s="59">
        <v>20183000</v>
      </c>
      <c r="H799" s="122">
        <v>2.09</v>
      </c>
      <c r="I799" s="97" t="b">
        <f>NOT(ISERROR(_xlfn.XLOOKUP(tblStocks2022[[#This Row],[Ticker]],tblTickers[Ticker],tblTickers[Ticker],NA(),0,1)))</f>
        <v>0</v>
      </c>
      <c r="K799" t="s">
        <v>11103</v>
      </c>
      <c r="L799" s="122">
        <v>258.77</v>
      </c>
      <c r="O799" t="s">
        <v>12222</v>
      </c>
      <c r="P799" s="122">
        <v>0.32</v>
      </c>
    </row>
    <row r="800" spans="4:16" x14ac:dyDescent="0.25">
      <c r="D800" t="s">
        <v>9506</v>
      </c>
      <c r="E800" t="s">
        <v>4616</v>
      </c>
      <c r="F800" t="s">
        <v>15371</v>
      </c>
      <c r="G800" s="59">
        <v>100000</v>
      </c>
      <c r="H800" s="122">
        <v>19.78</v>
      </c>
      <c r="I800" s="97" t="b">
        <f>NOT(ISERROR(_xlfn.XLOOKUP(tblStocks2022[[#This Row],[Ticker]],tblTickers[Ticker],tblTickers[Ticker],NA(),0,1)))</f>
        <v>0</v>
      </c>
      <c r="K800" t="s">
        <v>3552</v>
      </c>
      <c r="L800" s="122">
        <v>12.17</v>
      </c>
      <c r="O800" t="s">
        <v>11873</v>
      </c>
      <c r="P800" s="122">
        <v>0.35</v>
      </c>
    </row>
    <row r="801" spans="4:16" x14ac:dyDescent="0.25">
      <c r="D801" t="s">
        <v>9980</v>
      </c>
      <c r="E801" t="s">
        <v>9981</v>
      </c>
      <c r="F801" t="s">
        <v>15392</v>
      </c>
      <c r="G801" s="59">
        <v>911943000</v>
      </c>
      <c r="H801" s="122">
        <v>43.95</v>
      </c>
      <c r="I801" s="97" t="b">
        <f>NOT(ISERROR(_xlfn.XLOOKUP(tblStocks2022[[#This Row],[Ticker]],tblTickers[Ticker],tblTickers[Ticker],NA(),0,1)))</f>
        <v>0</v>
      </c>
      <c r="K801" t="s">
        <v>4943</v>
      </c>
      <c r="L801" s="122">
        <v>81.59</v>
      </c>
      <c r="O801" t="s">
        <v>2836</v>
      </c>
      <c r="P801" s="122">
        <v>0.88</v>
      </c>
    </row>
    <row r="802" spans="4:16" x14ac:dyDescent="0.25">
      <c r="D802" t="s">
        <v>4633</v>
      </c>
      <c r="E802" t="s">
        <v>4634</v>
      </c>
      <c r="F802" t="s">
        <v>15368</v>
      </c>
      <c r="G802" s="59">
        <v>32352000</v>
      </c>
      <c r="H802" s="122">
        <v>0.8</v>
      </c>
      <c r="I802" s="97" t="b">
        <f>NOT(ISERROR(_xlfn.XLOOKUP(tblStocks2022[[#This Row],[Ticker]],tblTickers[Ticker],tblTickers[Ticker],NA(),0,1)))</f>
        <v>0</v>
      </c>
      <c r="K802" t="s">
        <v>350</v>
      </c>
      <c r="L802" s="122">
        <v>2.19</v>
      </c>
      <c r="O802" t="s">
        <v>2804</v>
      </c>
      <c r="P802" s="122">
        <v>1.5</v>
      </c>
    </row>
    <row r="803" spans="4:16" x14ac:dyDescent="0.25">
      <c r="D803" t="s">
        <v>13309</v>
      </c>
      <c r="E803" t="s">
        <v>13310</v>
      </c>
      <c r="F803" t="s">
        <v>15382</v>
      </c>
      <c r="G803" s="59">
        <v>7069000</v>
      </c>
      <c r="H803" s="122">
        <v>20.82</v>
      </c>
      <c r="I803" s="97" t="b">
        <f>NOT(ISERROR(_xlfn.XLOOKUP(tblStocks2022[[#This Row],[Ticker]],tblTickers[Ticker],tblTickers[Ticker],NA(),0,1)))</f>
        <v>0</v>
      </c>
      <c r="K803" t="s">
        <v>11341</v>
      </c>
      <c r="L803" s="122">
        <v>1.1200000000000001</v>
      </c>
      <c r="O803" t="s">
        <v>14521</v>
      </c>
      <c r="P803" s="122">
        <v>0.76</v>
      </c>
    </row>
    <row r="804" spans="4:16" x14ac:dyDescent="0.25">
      <c r="D804" t="s">
        <v>2937</v>
      </c>
      <c r="E804" t="s">
        <v>2938</v>
      </c>
      <c r="F804" t="s">
        <v>15378</v>
      </c>
      <c r="G804" s="59">
        <v>39350000</v>
      </c>
      <c r="H804" s="122">
        <v>22.06</v>
      </c>
      <c r="I804" s="97" t="b">
        <f>NOT(ISERROR(_xlfn.XLOOKUP(tblStocks2022[[#This Row],[Ticker]],tblTickers[Ticker],tblTickers[Ticker],NA(),0,1)))</f>
        <v>0</v>
      </c>
      <c r="K804" t="s">
        <v>5306</v>
      </c>
      <c r="L804" s="122">
        <v>1.35</v>
      </c>
      <c r="O804" t="s">
        <v>2744</v>
      </c>
      <c r="P804" s="122">
        <v>0.15</v>
      </c>
    </row>
    <row r="805" spans="4:16" x14ac:dyDescent="0.25">
      <c r="D805" t="s">
        <v>7917</v>
      </c>
      <c r="E805" t="s">
        <v>2938</v>
      </c>
      <c r="F805" t="s">
        <v>15378</v>
      </c>
      <c r="G805" s="59">
        <v>1250000</v>
      </c>
      <c r="H805" s="122">
        <v>24.76</v>
      </c>
      <c r="I805" s="97" t="b">
        <f>NOT(ISERROR(_xlfn.XLOOKUP(tblStocks2022[[#This Row],[Ticker]],tblTickers[Ticker],tblTickers[Ticker],NA(),0,1)))</f>
        <v>0</v>
      </c>
      <c r="K805" t="s">
        <v>3602</v>
      </c>
      <c r="L805" s="122">
        <v>13.73</v>
      </c>
      <c r="O805" t="s">
        <v>6531</v>
      </c>
      <c r="P805" s="122">
        <v>1.04</v>
      </c>
    </row>
    <row r="806" spans="4:16" x14ac:dyDescent="0.25">
      <c r="D806" t="s">
        <v>1829</v>
      </c>
      <c r="E806" t="s">
        <v>1830</v>
      </c>
      <c r="F806" t="s">
        <v>15371</v>
      </c>
      <c r="G806" s="59">
        <v>36694000</v>
      </c>
      <c r="H806" s="122">
        <v>1.64</v>
      </c>
      <c r="I806" s="97" t="b">
        <f>NOT(ISERROR(_xlfn.XLOOKUP(tblStocks2022[[#This Row],[Ticker]],tblTickers[Ticker],tblTickers[Ticker],NA(),0,1)))</f>
        <v>0</v>
      </c>
      <c r="K806" t="s">
        <v>14892</v>
      </c>
      <c r="L806" s="122">
        <v>31.49</v>
      </c>
      <c r="O806" t="s">
        <v>12857</v>
      </c>
      <c r="P806" s="122">
        <v>0</v>
      </c>
    </row>
    <row r="807" spans="4:16" x14ac:dyDescent="0.25">
      <c r="D807" t="s">
        <v>3808</v>
      </c>
      <c r="E807" t="s">
        <v>3809</v>
      </c>
      <c r="F807" t="s">
        <v>15368</v>
      </c>
      <c r="G807" s="59">
        <v>12838000</v>
      </c>
      <c r="H807" s="122">
        <v>18.98</v>
      </c>
      <c r="I807" s="97" t="b">
        <f>NOT(ISERROR(_xlfn.XLOOKUP(tblStocks2022[[#This Row],[Ticker]],tblTickers[Ticker],tblTickers[Ticker],NA(),0,1)))</f>
        <v>0</v>
      </c>
      <c r="K807" t="s">
        <v>5116</v>
      </c>
      <c r="L807" s="122">
        <v>35.28</v>
      </c>
      <c r="O807" t="s">
        <v>10894</v>
      </c>
      <c r="P807" s="122">
        <v>0.16</v>
      </c>
    </row>
    <row r="808" spans="4:16" x14ac:dyDescent="0.25">
      <c r="D808" t="s">
        <v>4526</v>
      </c>
      <c r="E808" t="s">
        <v>4527</v>
      </c>
      <c r="F808" t="s">
        <v>15370</v>
      </c>
      <c r="G808" s="59">
        <v>46450000</v>
      </c>
      <c r="H808" s="122">
        <v>53.71</v>
      </c>
      <c r="I808" s="97" t="b">
        <f>NOT(ISERROR(_xlfn.XLOOKUP(tblStocks2022[[#This Row],[Ticker]],tblTickers[Ticker],tblTickers[Ticker],NA(),0,1)))</f>
        <v>0</v>
      </c>
      <c r="K808" t="s">
        <v>8224</v>
      </c>
      <c r="L808" s="122">
        <v>1.23</v>
      </c>
      <c r="O808" t="s">
        <v>10924</v>
      </c>
      <c r="P808" s="122">
        <v>0.27</v>
      </c>
    </row>
    <row r="809" spans="4:16" x14ac:dyDescent="0.25">
      <c r="D809" t="s">
        <v>12671</v>
      </c>
      <c r="E809" t="s">
        <v>12672</v>
      </c>
      <c r="F809" t="s">
        <v>14201</v>
      </c>
      <c r="G809" s="59">
        <v>48079000</v>
      </c>
      <c r="H809" s="122">
        <v>25.53</v>
      </c>
      <c r="I809" s="97" t="b">
        <f>NOT(ISERROR(_xlfn.XLOOKUP(tblStocks2022[[#This Row],[Ticker]],tblTickers[Ticker],tblTickers[Ticker],NA(),0,1)))</f>
        <v>0</v>
      </c>
      <c r="K809" t="s">
        <v>15299</v>
      </c>
      <c r="L809" s="122">
        <v>18.07</v>
      </c>
      <c r="O809" t="s">
        <v>899</v>
      </c>
      <c r="P809" s="122">
        <v>0.48</v>
      </c>
    </row>
    <row r="810" spans="4:16" x14ac:dyDescent="0.25">
      <c r="D810" t="s">
        <v>736</v>
      </c>
      <c r="E810" t="s">
        <v>737</v>
      </c>
      <c r="F810" t="s">
        <v>14252</v>
      </c>
      <c r="G810" s="59">
        <v>42315000</v>
      </c>
      <c r="H810" s="122">
        <v>5.23</v>
      </c>
      <c r="I810" s="97" t="b">
        <f>NOT(ISERROR(_xlfn.XLOOKUP(tblStocks2022[[#This Row],[Ticker]],tblTickers[Ticker],tblTickers[Ticker],NA(),0,1)))</f>
        <v>0</v>
      </c>
      <c r="K810" t="s">
        <v>1020</v>
      </c>
      <c r="L810" s="122">
        <v>15</v>
      </c>
      <c r="O810" t="s">
        <v>7961</v>
      </c>
      <c r="P810" s="122">
        <v>0.25</v>
      </c>
    </row>
    <row r="811" spans="4:16" x14ac:dyDescent="0.25">
      <c r="D811" t="s">
        <v>4307</v>
      </c>
      <c r="E811" t="s">
        <v>4308</v>
      </c>
      <c r="F811" t="s">
        <v>15366</v>
      </c>
      <c r="G811" s="59">
        <v>6206000</v>
      </c>
      <c r="H811" s="122">
        <v>10</v>
      </c>
      <c r="I811" s="97" t="b">
        <f>NOT(ISERROR(_xlfn.XLOOKUP(tblStocks2022[[#This Row],[Ticker]],tblTickers[Ticker],tblTickers[Ticker],NA(),0,1)))</f>
        <v>0</v>
      </c>
      <c r="K811" t="s">
        <v>6710</v>
      </c>
      <c r="L811" s="122">
        <v>10.59</v>
      </c>
      <c r="O811" t="s">
        <v>11825</v>
      </c>
      <c r="P811" s="122">
        <v>0.28000000000000003</v>
      </c>
    </row>
    <row r="812" spans="4:16" x14ac:dyDescent="0.25">
      <c r="D812" t="s">
        <v>40</v>
      </c>
      <c r="E812" t="s">
        <v>41</v>
      </c>
      <c r="F812" t="s">
        <v>15365</v>
      </c>
      <c r="G812" s="59">
        <v>32153000</v>
      </c>
      <c r="H812" s="122">
        <v>122.11</v>
      </c>
      <c r="I812" s="97" t="b">
        <f>NOT(ISERROR(_xlfn.XLOOKUP(tblStocks2022[[#This Row],[Ticker]],tblTickers[Ticker],tblTickers[Ticker],NA(),0,1)))</f>
        <v>0</v>
      </c>
      <c r="K812" t="s">
        <v>7277</v>
      </c>
      <c r="L812" s="122">
        <v>2.91</v>
      </c>
      <c r="O812" t="s">
        <v>3754</v>
      </c>
      <c r="P812" s="122">
        <v>1.28</v>
      </c>
    </row>
    <row r="813" spans="4:16" x14ac:dyDescent="0.25">
      <c r="D813" t="s">
        <v>11687</v>
      </c>
      <c r="E813" t="s">
        <v>11688</v>
      </c>
      <c r="F813" t="s">
        <v>9954</v>
      </c>
      <c r="G813" s="59">
        <v>187906000</v>
      </c>
      <c r="H813" s="122">
        <v>11.48</v>
      </c>
      <c r="I813" s="97" t="b">
        <f>NOT(ISERROR(_xlfn.XLOOKUP(tblStocks2022[[#This Row],[Ticker]],tblTickers[Ticker],tblTickers[Ticker],NA(),0,1)))</f>
        <v>0</v>
      </c>
      <c r="K813" t="s">
        <v>7001</v>
      </c>
      <c r="L813" s="122">
        <v>11.59</v>
      </c>
      <c r="O813" t="s">
        <v>9363</v>
      </c>
      <c r="P813" s="122">
        <v>1.95</v>
      </c>
    </row>
    <row r="814" spans="4:16" x14ac:dyDescent="0.25">
      <c r="D814" t="s">
        <v>10722</v>
      </c>
      <c r="E814" t="s">
        <v>10723</v>
      </c>
      <c r="F814" t="s">
        <v>15382</v>
      </c>
      <c r="G814" s="59">
        <v>79280000</v>
      </c>
      <c r="H814" s="122">
        <v>7.8</v>
      </c>
      <c r="I814" s="97" t="b">
        <f>NOT(ISERROR(_xlfn.XLOOKUP(tblStocks2022[[#This Row],[Ticker]],tblTickers[Ticker],tblTickers[Ticker],NA(),0,1)))</f>
        <v>0</v>
      </c>
      <c r="K814" t="s">
        <v>5614</v>
      </c>
      <c r="L814" s="122">
        <v>1.26</v>
      </c>
      <c r="O814" t="s">
        <v>13915</v>
      </c>
      <c r="P814" s="122">
        <v>1.1200000000000001</v>
      </c>
    </row>
    <row r="815" spans="4:16" x14ac:dyDescent="0.25">
      <c r="D815" t="s">
        <v>8553</v>
      </c>
      <c r="E815" t="s">
        <v>8554</v>
      </c>
      <c r="F815" t="s">
        <v>15382</v>
      </c>
      <c r="G815" s="59">
        <v>31322000</v>
      </c>
      <c r="H815" s="122">
        <v>10.27</v>
      </c>
      <c r="I815" s="97" t="b">
        <f>NOT(ISERROR(_xlfn.XLOOKUP(tblStocks2022[[#This Row],[Ticker]],tblTickers[Ticker],tblTickers[Ticker],NA(),0,1)))</f>
        <v>0</v>
      </c>
      <c r="K815" t="s">
        <v>1028</v>
      </c>
      <c r="L815" s="122">
        <v>16.04</v>
      </c>
      <c r="O815" t="s">
        <v>14453</v>
      </c>
      <c r="P815" s="122">
        <v>0.28999999999999998</v>
      </c>
    </row>
    <row r="816" spans="4:16" x14ac:dyDescent="0.25">
      <c r="D816" t="s">
        <v>4224</v>
      </c>
      <c r="E816" t="s">
        <v>4225</v>
      </c>
      <c r="F816" t="s">
        <v>14252</v>
      </c>
      <c r="G816" s="59">
        <v>64562000</v>
      </c>
      <c r="H816" s="122">
        <v>11.9</v>
      </c>
      <c r="I816" s="97" t="b">
        <f>NOT(ISERROR(_xlfn.XLOOKUP(tblStocks2022[[#This Row],[Ticker]],tblTickers[Ticker],tblTickers[Ticker],NA(),0,1)))</f>
        <v>0</v>
      </c>
      <c r="K816" t="s">
        <v>3858</v>
      </c>
      <c r="L816" s="122">
        <v>66.66</v>
      </c>
      <c r="O816" t="s">
        <v>10628</v>
      </c>
      <c r="P816" s="122">
        <v>2.67</v>
      </c>
    </row>
    <row r="817" spans="4:16" x14ac:dyDescent="0.25">
      <c r="D817" t="s">
        <v>6305</v>
      </c>
      <c r="E817" t="s">
        <v>6306</v>
      </c>
      <c r="F817" t="s">
        <v>96</v>
      </c>
      <c r="G817" s="59">
        <v>15518000</v>
      </c>
      <c r="H817" s="122">
        <v>4.37</v>
      </c>
      <c r="I817" s="97" t="b">
        <f>NOT(ISERROR(_xlfn.XLOOKUP(tblStocks2022[[#This Row],[Ticker]],tblTickers[Ticker],tblTickers[Ticker],NA(),0,1)))</f>
        <v>0</v>
      </c>
      <c r="K817" t="s">
        <v>4301</v>
      </c>
      <c r="L817" s="122">
        <v>40.86</v>
      </c>
      <c r="O817" t="s">
        <v>14425</v>
      </c>
      <c r="P817" s="122">
        <v>3.05</v>
      </c>
    </row>
    <row r="818" spans="4:16" x14ac:dyDescent="0.25">
      <c r="D818" t="s">
        <v>10391</v>
      </c>
      <c r="E818" t="s">
        <v>10392</v>
      </c>
      <c r="F818" t="s">
        <v>15371</v>
      </c>
      <c r="G818" s="59">
        <v>5887000</v>
      </c>
      <c r="H818" s="122">
        <v>16.38</v>
      </c>
      <c r="I818" s="97" t="b">
        <f>NOT(ISERROR(_xlfn.XLOOKUP(tblStocks2022[[#This Row],[Ticker]],tblTickers[Ticker],tblTickers[Ticker],NA(),0,1)))</f>
        <v>0</v>
      </c>
      <c r="K818" t="s">
        <v>8260</v>
      </c>
      <c r="L818" s="122">
        <v>1.22</v>
      </c>
      <c r="O818" t="s">
        <v>14621</v>
      </c>
      <c r="P818" s="122">
        <v>0.2</v>
      </c>
    </row>
    <row r="819" spans="4:16" x14ac:dyDescent="0.25">
      <c r="D819" t="s">
        <v>483</v>
      </c>
      <c r="E819" t="s">
        <v>484</v>
      </c>
      <c r="F819" t="s">
        <v>15371</v>
      </c>
      <c r="G819" s="59">
        <v>88316000</v>
      </c>
      <c r="H819" s="122">
        <v>9.9700000000000006</v>
      </c>
      <c r="I819" s="97" t="b">
        <f>NOT(ISERROR(_xlfn.XLOOKUP(tblStocks2022[[#This Row],[Ticker]],tblTickers[Ticker],tblTickers[Ticker],NA(),0,1)))</f>
        <v>0</v>
      </c>
      <c r="K819" t="s">
        <v>14888</v>
      </c>
      <c r="L819" s="122">
        <v>42.3</v>
      </c>
      <c r="O819" t="s">
        <v>3819</v>
      </c>
      <c r="P819" s="122">
        <v>0.74</v>
      </c>
    </row>
    <row r="820" spans="4:16" x14ac:dyDescent="0.25">
      <c r="D820" t="s">
        <v>4522</v>
      </c>
      <c r="E820" t="s">
        <v>4523</v>
      </c>
      <c r="F820" t="s">
        <v>15382</v>
      </c>
      <c r="G820" s="59">
        <v>25732000</v>
      </c>
      <c r="H820" s="122">
        <v>29.6</v>
      </c>
      <c r="I820" s="97" t="b">
        <f>NOT(ISERROR(_xlfn.XLOOKUP(tblStocks2022[[#This Row],[Ticker]],tblTickers[Ticker],tblTickers[Ticker],NA(),0,1)))</f>
        <v>0</v>
      </c>
      <c r="K820" t="s">
        <v>12198</v>
      </c>
      <c r="L820" s="122">
        <v>36.01</v>
      </c>
      <c r="O820" t="s">
        <v>14884</v>
      </c>
      <c r="P820" s="122">
        <v>0.64</v>
      </c>
    </row>
    <row r="821" spans="4:16" x14ac:dyDescent="0.25">
      <c r="D821" t="s">
        <v>11567</v>
      </c>
      <c r="E821" t="s">
        <v>11568</v>
      </c>
      <c r="F821" t="s">
        <v>1114</v>
      </c>
      <c r="G821" s="59">
        <v>42806000</v>
      </c>
      <c r="H821" s="122">
        <v>71.900000000000006</v>
      </c>
      <c r="I821" s="97" t="b">
        <f>NOT(ISERROR(_xlfn.XLOOKUP(tblStocks2022[[#This Row],[Ticker]],tblTickers[Ticker],tblTickers[Ticker],NA(),0,1)))</f>
        <v>0</v>
      </c>
      <c r="K821" t="s">
        <v>4020</v>
      </c>
      <c r="L821" s="122">
        <v>37.630000000000003</v>
      </c>
      <c r="O821" t="s">
        <v>3684</v>
      </c>
      <c r="P821" s="122">
        <v>0.35</v>
      </c>
    </row>
    <row r="822" spans="4:16" x14ac:dyDescent="0.25">
      <c r="D822" t="s">
        <v>4958</v>
      </c>
      <c r="E822" t="s">
        <v>2118</v>
      </c>
      <c r="F822" t="s">
        <v>15375</v>
      </c>
      <c r="G822" s="59">
        <v>3025000</v>
      </c>
      <c r="H822" s="122">
        <v>31.91</v>
      </c>
      <c r="I822" s="97" t="b">
        <f>NOT(ISERROR(_xlfn.XLOOKUP(tblStocks2022[[#This Row],[Ticker]],tblTickers[Ticker],tblTickers[Ticker],NA(),0,1)))</f>
        <v>0</v>
      </c>
      <c r="K822" t="s">
        <v>4611</v>
      </c>
      <c r="L822" s="122">
        <v>35.700000000000003</v>
      </c>
      <c r="O822" t="s">
        <v>14896</v>
      </c>
      <c r="P822" s="122">
        <v>0.4</v>
      </c>
    </row>
    <row r="823" spans="4:16" x14ac:dyDescent="0.25">
      <c r="D823" t="s">
        <v>10383</v>
      </c>
      <c r="E823" t="s">
        <v>10384</v>
      </c>
      <c r="F823" t="s">
        <v>2235</v>
      </c>
      <c r="G823" s="59">
        <v>1859000</v>
      </c>
      <c r="H823" s="122">
        <v>25.88</v>
      </c>
      <c r="I823" s="97" t="b">
        <f>NOT(ISERROR(_xlfn.XLOOKUP(tblStocks2022[[#This Row],[Ticker]],tblTickers[Ticker],tblTickers[Ticker],NA(),0,1)))</f>
        <v>0</v>
      </c>
      <c r="K823" t="s">
        <v>10293</v>
      </c>
      <c r="L823" s="122">
        <v>52.05</v>
      </c>
      <c r="O823" t="s">
        <v>4274</v>
      </c>
      <c r="P823" s="122">
        <v>0.76</v>
      </c>
    </row>
    <row r="824" spans="4:16" x14ac:dyDescent="0.25">
      <c r="D824" t="s">
        <v>10734</v>
      </c>
      <c r="E824" t="s">
        <v>10735</v>
      </c>
      <c r="F824" t="s">
        <v>15378</v>
      </c>
      <c r="G824" s="59">
        <v>171570000</v>
      </c>
      <c r="H824" s="122">
        <v>6.15</v>
      </c>
      <c r="I824" s="97" t="b">
        <f>NOT(ISERROR(_xlfn.XLOOKUP(tblStocks2022[[#This Row],[Ticker]],tblTickers[Ticker],tblTickers[Ticker],NA(),0,1)))</f>
        <v>0</v>
      </c>
      <c r="K824" t="s">
        <v>14695</v>
      </c>
      <c r="L824" s="122">
        <v>3.87</v>
      </c>
      <c r="O824" t="s">
        <v>13268</v>
      </c>
      <c r="P824" s="122">
        <v>0.32</v>
      </c>
    </row>
    <row r="825" spans="4:16" x14ac:dyDescent="0.25">
      <c r="D825" t="s">
        <v>3594</v>
      </c>
      <c r="E825" t="s">
        <v>3595</v>
      </c>
      <c r="F825" t="s">
        <v>15371</v>
      </c>
      <c r="G825" s="59">
        <v>3925000</v>
      </c>
      <c r="H825" s="122">
        <v>9.19</v>
      </c>
      <c r="I825" s="97" t="b">
        <f>NOT(ISERROR(_xlfn.XLOOKUP(tblStocks2022[[#This Row],[Ticker]],tblTickers[Ticker],tblTickers[Ticker],NA(),0,1)))</f>
        <v>0</v>
      </c>
      <c r="K825" t="s">
        <v>8456</v>
      </c>
      <c r="L825" s="122">
        <v>49.12</v>
      </c>
      <c r="O825" t="s">
        <v>14511</v>
      </c>
      <c r="P825" s="122">
        <v>0.96</v>
      </c>
    </row>
    <row r="826" spans="4:16" x14ac:dyDescent="0.25">
      <c r="D826" t="s">
        <v>5753</v>
      </c>
      <c r="E826" t="s">
        <v>5754</v>
      </c>
      <c r="F826" t="s">
        <v>15367</v>
      </c>
      <c r="G826" s="59">
        <v>77975000</v>
      </c>
      <c r="H826" s="122">
        <v>2.2999999999999998</v>
      </c>
      <c r="I826" s="97" t="b">
        <f>NOT(ISERROR(_xlfn.XLOOKUP(tblStocks2022[[#This Row],[Ticker]],tblTickers[Ticker],tblTickers[Ticker],NA(),0,1)))</f>
        <v>0</v>
      </c>
      <c r="K826" t="s">
        <v>14136</v>
      </c>
      <c r="L826" s="122">
        <v>5.82</v>
      </c>
      <c r="O826" t="s">
        <v>14514</v>
      </c>
      <c r="P826" s="122">
        <v>1.32</v>
      </c>
    </row>
    <row r="827" spans="4:16" x14ac:dyDescent="0.25">
      <c r="D827" t="s">
        <v>5029</v>
      </c>
      <c r="E827" t="s">
        <v>5030</v>
      </c>
      <c r="F827" t="s">
        <v>14252</v>
      </c>
      <c r="G827" s="59">
        <v>36434000</v>
      </c>
      <c r="H827" s="122">
        <v>1.8</v>
      </c>
      <c r="I827" s="97" t="b">
        <f>NOT(ISERROR(_xlfn.XLOOKUP(tblStocks2022[[#This Row],[Ticker]],tblTickers[Ticker],tblTickers[Ticker],NA(),0,1)))</f>
        <v>0</v>
      </c>
      <c r="K827" t="s">
        <v>11239</v>
      </c>
      <c r="L827" s="122">
        <v>47.52</v>
      </c>
      <c r="O827" t="s">
        <v>14203</v>
      </c>
      <c r="P827" s="122">
        <v>1.0900000000000001</v>
      </c>
    </row>
    <row r="828" spans="4:16" x14ac:dyDescent="0.25">
      <c r="D828" t="s">
        <v>10122</v>
      </c>
      <c r="E828" t="s">
        <v>10123</v>
      </c>
      <c r="F828" t="s">
        <v>15365</v>
      </c>
      <c r="G828" s="59">
        <v>284268000</v>
      </c>
      <c r="H828" s="122">
        <v>254.3</v>
      </c>
      <c r="I828" s="97" t="b">
        <f>NOT(ISERROR(_xlfn.XLOOKUP(tblStocks2022[[#This Row],[Ticker]],tblTickers[Ticker],tblTickers[Ticker],NA(),0,1)))</f>
        <v>1</v>
      </c>
      <c r="K828" t="s">
        <v>5155</v>
      </c>
      <c r="L828" s="122">
        <v>56.13</v>
      </c>
      <c r="O828" t="s">
        <v>14507</v>
      </c>
      <c r="P828" s="122">
        <v>0.74</v>
      </c>
    </row>
    <row r="829" spans="4:16" x14ac:dyDescent="0.25">
      <c r="D829" t="s">
        <v>3951</v>
      </c>
      <c r="E829" t="s">
        <v>3952</v>
      </c>
      <c r="F829" t="s">
        <v>15368</v>
      </c>
      <c r="G829" s="59">
        <v>179379000</v>
      </c>
      <c r="H829" s="122">
        <v>19.12</v>
      </c>
      <c r="I829" s="97" t="b">
        <f>NOT(ISERROR(_xlfn.XLOOKUP(tblStocks2022[[#This Row],[Ticker]],tblTickers[Ticker],tblTickers[Ticker],NA(),0,1)))</f>
        <v>0</v>
      </c>
      <c r="K829" t="s">
        <v>8459</v>
      </c>
      <c r="L829" s="122">
        <v>40.270000000000003</v>
      </c>
      <c r="O829" t="s">
        <v>7950</v>
      </c>
      <c r="P829" s="122">
        <v>0.81</v>
      </c>
    </row>
    <row r="830" spans="4:16" x14ac:dyDescent="0.25">
      <c r="D830" t="s">
        <v>5088</v>
      </c>
      <c r="E830" t="s">
        <v>5089</v>
      </c>
      <c r="F830" t="s">
        <v>14252</v>
      </c>
      <c r="G830" s="59">
        <v>71277000</v>
      </c>
      <c r="H830" s="122">
        <v>39.11</v>
      </c>
      <c r="I830" s="97" t="b">
        <f>NOT(ISERROR(_xlfn.XLOOKUP(tblStocks2022[[#This Row],[Ticker]],tblTickers[Ticker],tblTickers[Ticker],NA(),0,1)))</f>
        <v>0</v>
      </c>
      <c r="K830" t="s">
        <v>14811</v>
      </c>
      <c r="L830" s="122">
        <v>34.19</v>
      </c>
      <c r="O830" t="s">
        <v>571</v>
      </c>
      <c r="P830" s="122">
        <v>0.59</v>
      </c>
    </row>
    <row r="831" spans="4:16" x14ac:dyDescent="0.25">
      <c r="D831" t="s">
        <v>8256</v>
      </c>
      <c r="E831" t="s">
        <v>8257</v>
      </c>
      <c r="F831" t="s">
        <v>15368</v>
      </c>
      <c r="G831" s="59">
        <v>8010000</v>
      </c>
      <c r="H831" s="122">
        <v>4.88</v>
      </c>
      <c r="I831" s="97" t="b">
        <f>NOT(ISERROR(_xlfn.XLOOKUP(tblStocks2022[[#This Row],[Ticker]],tblTickers[Ticker],tblTickers[Ticker],NA(),0,1)))</f>
        <v>0</v>
      </c>
      <c r="K831" t="s">
        <v>9743</v>
      </c>
      <c r="L831" s="122">
        <v>28.09</v>
      </c>
      <c r="O831" t="s">
        <v>1307</v>
      </c>
      <c r="P831" s="122">
        <v>1.38</v>
      </c>
    </row>
    <row r="832" spans="4:16" x14ac:dyDescent="0.25">
      <c r="D832" t="s">
        <v>13832</v>
      </c>
      <c r="E832" t="s">
        <v>13833</v>
      </c>
      <c r="F832" t="s">
        <v>15370</v>
      </c>
      <c r="G832" s="59">
        <v>64200000</v>
      </c>
      <c r="H832" s="122">
        <v>52.79</v>
      </c>
      <c r="I832" s="97" t="b">
        <f>NOT(ISERROR(_xlfn.XLOOKUP(tblStocks2022[[#This Row],[Ticker]],tblTickers[Ticker],tblTickers[Ticker],NA(),0,1)))</f>
        <v>0</v>
      </c>
      <c r="K832" t="s">
        <v>10560</v>
      </c>
      <c r="L832" s="122">
        <v>53.95</v>
      </c>
      <c r="O832" t="s">
        <v>1968</v>
      </c>
      <c r="P832" s="122">
        <v>0.77</v>
      </c>
    </row>
    <row r="833" spans="4:16" x14ac:dyDescent="0.25">
      <c r="D833" t="s">
        <v>7653</v>
      </c>
      <c r="E833" t="s">
        <v>4386</v>
      </c>
      <c r="F833" t="s">
        <v>15368</v>
      </c>
      <c r="G833" s="59">
        <v>200000</v>
      </c>
      <c r="H833" s="122">
        <v>20.100000000000001</v>
      </c>
      <c r="I833" s="97" t="b">
        <f>NOT(ISERROR(_xlfn.XLOOKUP(tblStocks2022[[#This Row],[Ticker]],tblTickers[Ticker],tblTickers[Ticker],NA(),0,1)))</f>
        <v>0</v>
      </c>
      <c r="K833" t="s">
        <v>5154</v>
      </c>
      <c r="L833" s="122">
        <v>71.47</v>
      </c>
      <c r="O833" t="s">
        <v>573</v>
      </c>
      <c r="P833" s="122">
        <v>0.93</v>
      </c>
    </row>
    <row r="834" spans="4:16" x14ac:dyDescent="0.25">
      <c r="D834" t="s">
        <v>3045</v>
      </c>
      <c r="E834" t="s">
        <v>3046</v>
      </c>
      <c r="F834" t="s">
        <v>15382</v>
      </c>
      <c r="G834" s="59">
        <v>3750000</v>
      </c>
      <c r="H834" s="122">
        <v>2.41</v>
      </c>
      <c r="I834" s="97" t="b">
        <f>NOT(ISERROR(_xlfn.XLOOKUP(tblStocks2022[[#This Row],[Ticker]],tblTickers[Ticker],tblTickers[Ticker],NA(),0,1)))</f>
        <v>0</v>
      </c>
      <c r="K834" t="s">
        <v>8458</v>
      </c>
      <c r="L834" s="122">
        <v>44.88</v>
      </c>
      <c r="O834" t="s">
        <v>14020</v>
      </c>
      <c r="P834" s="122">
        <v>0.2</v>
      </c>
    </row>
    <row r="835" spans="4:16" x14ac:dyDescent="0.25">
      <c r="D835" t="s">
        <v>6708</v>
      </c>
      <c r="E835" t="s">
        <v>17</v>
      </c>
      <c r="F835" t="s">
        <v>11941</v>
      </c>
      <c r="G835" s="59">
        <v>205000</v>
      </c>
      <c r="H835" s="122">
        <v>22.87</v>
      </c>
      <c r="I835" s="97" t="b">
        <f>NOT(ISERROR(_xlfn.XLOOKUP(tblStocks2022[[#This Row],[Ticker]],tblTickers[Ticker],tblTickers[Ticker],NA(),0,1)))</f>
        <v>0</v>
      </c>
      <c r="K835" t="s">
        <v>5932</v>
      </c>
      <c r="L835" s="122">
        <v>2.23</v>
      </c>
      <c r="O835" t="s">
        <v>574</v>
      </c>
      <c r="P835" s="122">
        <v>3.23</v>
      </c>
    </row>
    <row r="836" spans="4:16" x14ac:dyDescent="0.25">
      <c r="D836" t="s">
        <v>4463</v>
      </c>
      <c r="E836" t="s">
        <v>4464</v>
      </c>
      <c r="F836" t="s">
        <v>15368</v>
      </c>
      <c r="G836" s="59">
        <v>10760000</v>
      </c>
      <c r="H836" s="122">
        <v>17.47</v>
      </c>
      <c r="I836" s="97" t="b">
        <f>NOT(ISERROR(_xlfn.XLOOKUP(tblStocks2022[[#This Row],[Ticker]],tblTickers[Ticker],tblTickers[Ticker],NA(),0,1)))</f>
        <v>0</v>
      </c>
      <c r="K836" t="s">
        <v>5150</v>
      </c>
      <c r="L836" s="122">
        <v>90.4</v>
      </c>
      <c r="O836" t="s">
        <v>691</v>
      </c>
      <c r="P836" s="122">
        <v>1.32</v>
      </c>
    </row>
    <row r="837" spans="4:16" x14ac:dyDescent="0.25">
      <c r="D837" t="s">
        <v>5447</v>
      </c>
      <c r="E837" t="s">
        <v>5448</v>
      </c>
      <c r="F837" t="s">
        <v>15382</v>
      </c>
      <c r="G837" s="59">
        <v>106000000</v>
      </c>
      <c r="H837" s="122">
        <v>13.96</v>
      </c>
      <c r="I837" s="97" t="b">
        <f>NOT(ISERROR(_xlfn.XLOOKUP(tblStocks2022[[#This Row],[Ticker]],tblTickers[Ticker],tblTickers[Ticker],NA(),0,1)))</f>
        <v>0</v>
      </c>
      <c r="K837" t="s">
        <v>496</v>
      </c>
      <c r="L837" s="122">
        <v>21.18</v>
      </c>
      <c r="O837" t="s">
        <v>14512</v>
      </c>
      <c r="P837" s="122">
        <v>0.64</v>
      </c>
    </row>
    <row r="838" spans="4:16" x14ac:dyDescent="0.25">
      <c r="D838" t="s">
        <v>3621</v>
      </c>
      <c r="E838" t="s">
        <v>3622</v>
      </c>
      <c r="F838" t="s">
        <v>15382</v>
      </c>
      <c r="G838" s="59">
        <v>2142000</v>
      </c>
      <c r="H838" s="122">
        <v>32.4</v>
      </c>
      <c r="I838" s="97" t="b">
        <f>NOT(ISERROR(_xlfn.XLOOKUP(tblStocks2022[[#This Row],[Ticker]],tblTickers[Ticker],tblTickers[Ticker],NA(),0,1)))</f>
        <v>0</v>
      </c>
      <c r="K838" t="s">
        <v>5152</v>
      </c>
      <c r="L838" s="122">
        <v>90.7</v>
      </c>
      <c r="O838" t="s">
        <v>14509</v>
      </c>
      <c r="P838" s="122">
        <v>2.23</v>
      </c>
    </row>
    <row r="839" spans="4:16" x14ac:dyDescent="0.25">
      <c r="D839" t="s">
        <v>12624</v>
      </c>
      <c r="E839" t="s">
        <v>3622</v>
      </c>
      <c r="F839" t="s">
        <v>15365</v>
      </c>
      <c r="G839" s="59">
        <v>10643000</v>
      </c>
      <c r="H839" s="122">
        <v>32.92</v>
      </c>
      <c r="I839" s="97" t="b">
        <f>NOT(ISERROR(_xlfn.XLOOKUP(tblStocks2022[[#This Row],[Ticker]],tblTickers[Ticker],tblTickers[Ticker],NA(),0,1)))</f>
        <v>0</v>
      </c>
      <c r="K839" t="s">
        <v>12707</v>
      </c>
      <c r="L839" s="122">
        <v>3547.22</v>
      </c>
      <c r="O839" t="s">
        <v>1677</v>
      </c>
      <c r="P839" s="122">
        <v>0.04</v>
      </c>
    </row>
    <row r="840" spans="4:16" x14ac:dyDescent="0.25">
      <c r="D840" t="s">
        <v>10092</v>
      </c>
      <c r="E840" t="s">
        <v>10093</v>
      </c>
      <c r="F840" t="s">
        <v>15368</v>
      </c>
      <c r="G840" s="59">
        <v>499559000</v>
      </c>
      <c r="H840" s="122">
        <v>26.38</v>
      </c>
      <c r="I840" s="97" t="b">
        <f>NOT(ISERROR(_xlfn.XLOOKUP(tblStocks2022[[#This Row],[Ticker]],tblTickers[Ticker],tblTickers[Ticker],NA(),0,1)))</f>
        <v>1</v>
      </c>
      <c r="K840" t="s">
        <v>10800</v>
      </c>
      <c r="L840" s="122">
        <v>34.18</v>
      </c>
      <c r="O840" t="s">
        <v>10543</v>
      </c>
      <c r="P840" s="122">
        <v>0.98</v>
      </c>
    </row>
    <row r="841" spans="4:16" x14ac:dyDescent="0.25">
      <c r="D841" t="s">
        <v>1185</v>
      </c>
      <c r="E841" t="s">
        <v>1186</v>
      </c>
      <c r="F841" t="s">
        <v>12944</v>
      </c>
      <c r="G841" s="59">
        <v>275100000</v>
      </c>
      <c r="H841" s="122">
        <v>25.34</v>
      </c>
      <c r="I841" s="97" t="b">
        <f>NOT(ISERROR(_xlfn.XLOOKUP(tblStocks2022[[#This Row],[Ticker]],tblTickers[Ticker],tblTickers[Ticker],NA(),0,1)))</f>
        <v>0</v>
      </c>
      <c r="K841" t="s">
        <v>5153</v>
      </c>
      <c r="L841" s="122">
        <v>93.5</v>
      </c>
      <c r="O841" t="s">
        <v>14974</v>
      </c>
      <c r="P841" s="122">
        <v>0.99</v>
      </c>
    </row>
    <row r="842" spans="4:16" x14ac:dyDescent="0.25">
      <c r="D842" t="s">
        <v>5349</v>
      </c>
      <c r="E842" t="s">
        <v>5350</v>
      </c>
      <c r="F842" t="s">
        <v>15371</v>
      </c>
      <c r="G842" s="59">
        <v>172218000</v>
      </c>
      <c r="H842" s="122">
        <v>27.54</v>
      </c>
      <c r="I842" s="97" t="b">
        <f>NOT(ISERROR(_xlfn.XLOOKUP(tblStocks2022[[#This Row],[Ticker]],tblTickers[Ticker],tblTickers[Ticker],NA(),0,1)))</f>
        <v>0</v>
      </c>
      <c r="K842" t="s">
        <v>4963</v>
      </c>
      <c r="L842" s="122">
        <v>1.4</v>
      </c>
      <c r="O842" t="s">
        <v>14163</v>
      </c>
      <c r="P842" s="122">
        <v>0.86</v>
      </c>
    </row>
    <row r="843" spans="4:16" x14ac:dyDescent="0.25">
      <c r="D843" t="s">
        <v>906</v>
      </c>
      <c r="E843" t="s">
        <v>907</v>
      </c>
      <c r="F843" t="s">
        <v>15385</v>
      </c>
      <c r="G843" s="59">
        <v>124100000</v>
      </c>
      <c r="H843" s="122">
        <v>60.43</v>
      </c>
      <c r="I843" s="97" t="b">
        <f>NOT(ISERROR(_xlfn.XLOOKUP(tblStocks2022[[#This Row],[Ticker]],tblTickers[Ticker],tblTickers[Ticker],NA(),0,1)))</f>
        <v>0</v>
      </c>
      <c r="K843" t="s">
        <v>10870</v>
      </c>
      <c r="L843" s="122">
        <v>12.18</v>
      </c>
      <c r="O843" t="s">
        <v>3150</v>
      </c>
      <c r="P843" s="122">
        <v>1.44</v>
      </c>
    </row>
    <row r="844" spans="4:16" x14ac:dyDescent="0.25">
      <c r="D844" t="s">
        <v>3220</v>
      </c>
      <c r="E844" t="s">
        <v>3221</v>
      </c>
      <c r="F844" t="s">
        <v>15382</v>
      </c>
      <c r="G844" s="59">
        <v>9000000</v>
      </c>
      <c r="H844" s="122">
        <v>2.2000000000000002</v>
      </c>
      <c r="I844" s="97" t="b">
        <f>NOT(ISERROR(_xlfn.XLOOKUP(tblStocks2022[[#This Row],[Ticker]],tblTickers[Ticker],tblTickers[Ticker],NA(),0,1)))</f>
        <v>0</v>
      </c>
      <c r="K844" t="s">
        <v>86</v>
      </c>
      <c r="L844" s="122">
        <v>12.23</v>
      </c>
      <c r="O844" t="s">
        <v>1561</v>
      </c>
      <c r="P844" s="122">
        <v>0.97</v>
      </c>
    </row>
    <row r="845" spans="4:16" x14ac:dyDescent="0.25">
      <c r="D845" t="s">
        <v>5255</v>
      </c>
      <c r="E845" t="s">
        <v>4616</v>
      </c>
      <c r="F845" t="s">
        <v>15391</v>
      </c>
      <c r="G845" s="59">
        <v>8225000</v>
      </c>
      <c r="H845" s="122">
        <v>14.31</v>
      </c>
      <c r="I845" s="97" t="b">
        <f>NOT(ISERROR(_xlfn.XLOOKUP(tblStocks2022[[#This Row],[Ticker]],tblTickers[Ticker],tblTickers[Ticker],NA(),0,1)))</f>
        <v>0</v>
      </c>
      <c r="K845" t="s">
        <v>435</v>
      </c>
      <c r="L845" s="122">
        <v>32.43</v>
      </c>
      <c r="O845" t="s">
        <v>14291</v>
      </c>
      <c r="P845" s="122">
        <v>0.22</v>
      </c>
    </row>
    <row r="846" spans="4:16" x14ac:dyDescent="0.25">
      <c r="D846" t="s">
        <v>9025</v>
      </c>
      <c r="E846" t="s">
        <v>9026</v>
      </c>
      <c r="F846" t="s">
        <v>15382</v>
      </c>
      <c r="G846" s="59">
        <v>34500000</v>
      </c>
      <c r="H846" s="122">
        <v>10.27</v>
      </c>
      <c r="I846" s="97" t="b">
        <f>NOT(ISERROR(_xlfn.XLOOKUP(tblStocks2022[[#This Row],[Ticker]],tblTickers[Ticker],tblTickers[Ticker],NA(),0,1)))</f>
        <v>0</v>
      </c>
      <c r="K846" t="s">
        <v>8457</v>
      </c>
      <c r="L846" s="122">
        <v>48.14</v>
      </c>
      <c r="O846" t="s">
        <v>3698</v>
      </c>
      <c r="P846" s="122">
        <v>1.44</v>
      </c>
    </row>
    <row r="847" spans="4:16" x14ac:dyDescent="0.25">
      <c r="D847" t="s">
        <v>996</v>
      </c>
      <c r="E847" t="s">
        <v>997</v>
      </c>
      <c r="F847" t="s">
        <v>14252</v>
      </c>
      <c r="G847" s="59">
        <v>57750000</v>
      </c>
      <c r="H847" s="122">
        <v>63.1</v>
      </c>
      <c r="I847" s="97" t="b">
        <f>NOT(ISERROR(_xlfn.XLOOKUP(tblStocks2022[[#This Row],[Ticker]],tblTickers[Ticker],tblTickers[Ticker],NA(),0,1)))</f>
        <v>0</v>
      </c>
      <c r="K847" t="s">
        <v>12310</v>
      </c>
      <c r="L847" s="122">
        <v>3</v>
      </c>
      <c r="O847" t="s">
        <v>5172</v>
      </c>
      <c r="P847" s="122">
        <v>5.32</v>
      </c>
    </row>
    <row r="848" spans="4:16" x14ac:dyDescent="0.25">
      <c r="D848" t="s">
        <v>4191</v>
      </c>
      <c r="E848" t="s">
        <v>4192</v>
      </c>
      <c r="F848" t="s">
        <v>15366</v>
      </c>
      <c r="G848" s="59">
        <v>9022000</v>
      </c>
      <c r="H848" s="122">
        <v>92.82</v>
      </c>
      <c r="I848" s="97" t="b">
        <f>NOT(ISERROR(_xlfn.XLOOKUP(tblStocks2022[[#This Row],[Ticker]],tblTickers[Ticker],tblTickers[Ticker],NA(),0,1)))</f>
        <v>0</v>
      </c>
      <c r="K848" t="s">
        <v>2776</v>
      </c>
      <c r="L848" s="122">
        <v>62.44</v>
      </c>
      <c r="O848" t="s">
        <v>2028</v>
      </c>
      <c r="P848" s="122">
        <v>1.06</v>
      </c>
    </row>
    <row r="849" spans="4:16" x14ac:dyDescent="0.25">
      <c r="D849" t="s">
        <v>5081</v>
      </c>
      <c r="E849" t="s">
        <v>2118</v>
      </c>
      <c r="F849" t="s">
        <v>15375</v>
      </c>
      <c r="G849" s="59">
        <v>2250000</v>
      </c>
      <c r="H849" s="122">
        <v>29.94</v>
      </c>
      <c r="I849" s="97" t="b">
        <f>NOT(ISERROR(_xlfn.XLOOKUP(tblStocks2022[[#This Row],[Ticker]],tblTickers[Ticker],tblTickers[Ticker],NA(),0,1)))</f>
        <v>0</v>
      </c>
      <c r="K849" t="s">
        <v>1549</v>
      </c>
      <c r="L849" s="122">
        <v>26.96</v>
      </c>
      <c r="O849" t="s">
        <v>5984</v>
      </c>
      <c r="P849" s="122">
        <v>0.39</v>
      </c>
    </row>
    <row r="850" spans="4:16" x14ac:dyDescent="0.25">
      <c r="D850" t="s">
        <v>13187</v>
      </c>
      <c r="E850" t="s">
        <v>13188</v>
      </c>
      <c r="F850" t="s">
        <v>15376</v>
      </c>
      <c r="G850" s="59">
        <v>49853000</v>
      </c>
      <c r="H850" s="122">
        <v>37.659999999999997</v>
      </c>
      <c r="I850" s="97" t="b">
        <f>NOT(ISERROR(_xlfn.XLOOKUP(tblStocks2022[[#This Row],[Ticker]],tblTickers[Ticker],tblTickers[Ticker],NA(),0,1)))</f>
        <v>0</v>
      </c>
      <c r="K850" t="s">
        <v>8262</v>
      </c>
      <c r="L850" s="122">
        <v>2.82</v>
      </c>
      <c r="O850" t="s">
        <v>5161</v>
      </c>
      <c r="P850" s="122">
        <v>1.19</v>
      </c>
    </row>
    <row r="851" spans="4:16" x14ac:dyDescent="0.25">
      <c r="D851" t="s">
        <v>3583</v>
      </c>
      <c r="E851" t="s">
        <v>3584</v>
      </c>
      <c r="F851" t="s">
        <v>2235</v>
      </c>
      <c r="G851" s="59">
        <v>22258000</v>
      </c>
      <c r="H851" s="122">
        <v>1.26</v>
      </c>
      <c r="I851" s="97" t="b">
        <f>NOT(ISERROR(_xlfn.XLOOKUP(tblStocks2022[[#This Row],[Ticker]],tblTickers[Ticker],tblTickers[Ticker],NA(),0,1)))</f>
        <v>0</v>
      </c>
      <c r="K851" t="s">
        <v>5828</v>
      </c>
      <c r="L851" s="122">
        <v>24.43</v>
      </c>
      <c r="O851" t="s">
        <v>2427</v>
      </c>
      <c r="P851" s="122">
        <v>1.1299999999999999</v>
      </c>
    </row>
    <row r="852" spans="4:16" x14ac:dyDescent="0.25">
      <c r="D852" t="s">
        <v>14006</v>
      </c>
      <c r="E852" t="s">
        <v>14007</v>
      </c>
      <c r="F852" t="s">
        <v>15375</v>
      </c>
      <c r="G852" s="59">
        <v>12743000</v>
      </c>
      <c r="H852" s="122">
        <v>10.53</v>
      </c>
      <c r="I852" s="97" t="b">
        <f>NOT(ISERROR(_xlfn.XLOOKUP(tblStocks2022[[#This Row],[Ticker]],tblTickers[Ticker],tblTickers[Ticker],NA(),0,1)))</f>
        <v>0</v>
      </c>
      <c r="K852" t="s">
        <v>9266</v>
      </c>
      <c r="L852" s="122">
        <v>17.059999999999999</v>
      </c>
      <c r="O852" t="s">
        <v>1818</v>
      </c>
      <c r="P852" s="122">
        <v>0.61</v>
      </c>
    </row>
    <row r="853" spans="4:16" x14ac:dyDescent="0.25">
      <c r="D853" t="s">
        <v>2577</v>
      </c>
      <c r="E853" t="s">
        <v>161</v>
      </c>
      <c r="F853" t="s">
        <v>15371</v>
      </c>
      <c r="G853" s="59">
        <v>1060000</v>
      </c>
      <c r="H853" s="122">
        <v>20.95</v>
      </c>
      <c r="I853" s="97" t="b">
        <f>NOT(ISERROR(_xlfn.XLOOKUP(tblStocks2022[[#This Row],[Ticker]],tblTickers[Ticker],tblTickers[Ticker],NA(),0,1)))</f>
        <v>0</v>
      </c>
      <c r="K853" t="s">
        <v>2186</v>
      </c>
      <c r="L853" s="122">
        <v>374.26</v>
      </c>
      <c r="O853" t="s">
        <v>3783</v>
      </c>
      <c r="P853" s="122">
        <v>1.1599999999999999</v>
      </c>
    </row>
    <row r="854" spans="4:16" x14ac:dyDescent="0.25">
      <c r="D854" t="s">
        <v>8974</v>
      </c>
      <c r="E854" t="s">
        <v>8975</v>
      </c>
      <c r="F854" t="s">
        <v>15369</v>
      </c>
      <c r="G854" s="59">
        <v>1375000</v>
      </c>
      <c r="H854" s="122">
        <v>22.85</v>
      </c>
      <c r="I854" s="97" t="b">
        <f>NOT(ISERROR(_xlfn.XLOOKUP(tblStocks2022[[#This Row],[Ticker]],tblTickers[Ticker],tblTickers[Ticker],NA(),0,1)))</f>
        <v>0</v>
      </c>
      <c r="K854" t="s">
        <v>4925</v>
      </c>
      <c r="L854" s="122">
        <v>3.53</v>
      </c>
      <c r="O854" t="s">
        <v>9154</v>
      </c>
      <c r="P854" s="122">
        <v>0.69</v>
      </c>
    </row>
    <row r="855" spans="4:16" x14ac:dyDescent="0.25">
      <c r="D855" t="s">
        <v>13213</v>
      </c>
      <c r="E855" t="s">
        <v>13214</v>
      </c>
      <c r="F855" t="s">
        <v>15371</v>
      </c>
      <c r="G855" s="59">
        <v>45026000</v>
      </c>
      <c r="H855" s="122">
        <v>10.06</v>
      </c>
      <c r="I855" s="97" t="b">
        <f>NOT(ISERROR(_xlfn.XLOOKUP(tblStocks2022[[#This Row],[Ticker]],tblTickers[Ticker],tblTickers[Ticker],NA(),0,1)))</f>
        <v>0</v>
      </c>
      <c r="K855" t="s">
        <v>5555</v>
      </c>
      <c r="L855" s="122">
        <v>25.3</v>
      </c>
      <c r="O855" t="s">
        <v>14403</v>
      </c>
      <c r="P855" s="122">
        <v>0.76</v>
      </c>
    </row>
    <row r="856" spans="4:16" x14ac:dyDescent="0.25">
      <c r="D856" t="s">
        <v>5365</v>
      </c>
      <c r="E856" t="s">
        <v>5366</v>
      </c>
      <c r="F856" t="s">
        <v>14252</v>
      </c>
      <c r="G856" s="59">
        <v>174139000</v>
      </c>
      <c r="H856" s="122">
        <v>2.46</v>
      </c>
      <c r="I856" s="97" t="b">
        <f>NOT(ISERROR(_xlfn.XLOOKUP(tblStocks2022[[#This Row],[Ticker]],tblTickers[Ticker],tblTickers[Ticker],NA(),0,1)))</f>
        <v>0</v>
      </c>
      <c r="K856" t="s">
        <v>11972</v>
      </c>
      <c r="L856" s="122">
        <v>3.7</v>
      </c>
      <c r="O856" t="s">
        <v>8497</v>
      </c>
      <c r="P856" s="122">
        <v>1.22</v>
      </c>
    </row>
    <row r="857" spans="4:16" x14ac:dyDescent="0.25">
      <c r="D857" t="s">
        <v>1168</v>
      </c>
      <c r="E857" t="s">
        <v>247</v>
      </c>
      <c r="F857" t="s">
        <v>15367</v>
      </c>
      <c r="G857" s="59">
        <v>2375000</v>
      </c>
      <c r="H857" s="122">
        <v>53.3</v>
      </c>
      <c r="I857" s="97" t="b">
        <f>NOT(ISERROR(_xlfn.XLOOKUP(tblStocks2022[[#This Row],[Ticker]],tblTickers[Ticker],tblTickers[Ticker],NA(),0,1)))</f>
        <v>0</v>
      </c>
      <c r="K857" t="s">
        <v>14008</v>
      </c>
      <c r="L857" s="122">
        <v>166.94</v>
      </c>
      <c r="O857" t="s">
        <v>4250</v>
      </c>
      <c r="P857" s="122">
        <v>1.44</v>
      </c>
    </row>
    <row r="858" spans="4:16" x14ac:dyDescent="0.25">
      <c r="D858" t="s">
        <v>8112</v>
      </c>
      <c r="E858" t="s">
        <v>8113</v>
      </c>
      <c r="F858" t="s">
        <v>14252</v>
      </c>
      <c r="G858" s="59">
        <v>26699000</v>
      </c>
      <c r="H858" s="122">
        <v>18.329999999999998</v>
      </c>
      <c r="I858" s="97" t="b">
        <f>NOT(ISERROR(_xlfn.XLOOKUP(tblStocks2022[[#This Row],[Ticker]],tblTickers[Ticker],tblTickers[Ticker],NA(),0,1)))</f>
        <v>0</v>
      </c>
      <c r="K858" t="s">
        <v>2918</v>
      </c>
      <c r="L858" s="122">
        <v>35.69</v>
      </c>
      <c r="O858" t="s">
        <v>14741</v>
      </c>
      <c r="P858" s="122">
        <v>2.2400000000000002</v>
      </c>
    </row>
    <row r="859" spans="4:16" x14ac:dyDescent="0.25">
      <c r="D859" t="s">
        <v>11543</v>
      </c>
      <c r="E859" t="s">
        <v>11544</v>
      </c>
      <c r="F859" t="s">
        <v>11941</v>
      </c>
      <c r="G859" s="59">
        <v>23895000</v>
      </c>
      <c r="H859" s="122">
        <v>40.68</v>
      </c>
      <c r="I859" s="97" t="b">
        <f>NOT(ISERROR(_xlfn.XLOOKUP(tblStocks2022[[#This Row],[Ticker]],tblTickers[Ticker],tblTickers[Ticker],NA(),0,1)))</f>
        <v>0</v>
      </c>
      <c r="K859" t="s">
        <v>8714</v>
      </c>
      <c r="L859" s="122">
        <v>11.23</v>
      </c>
      <c r="O859" t="s">
        <v>5888</v>
      </c>
      <c r="P859" s="122">
        <v>0.27</v>
      </c>
    </row>
    <row r="860" spans="4:16" x14ac:dyDescent="0.25">
      <c r="D860" t="s">
        <v>3718</v>
      </c>
      <c r="E860" t="s">
        <v>3719</v>
      </c>
      <c r="F860" t="s">
        <v>15390</v>
      </c>
      <c r="G860" s="59">
        <v>25320000</v>
      </c>
      <c r="H860" s="122">
        <v>22.14</v>
      </c>
      <c r="I860" s="97" t="b">
        <f>NOT(ISERROR(_xlfn.XLOOKUP(tblStocks2022[[#This Row],[Ticker]],tblTickers[Ticker],tblTickers[Ticker],NA(),0,1)))</f>
        <v>0</v>
      </c>
      <c r="K860" t="s">
        <v>10982</v>
      </c>
      <c r="L860" s="122">
        <v>16.25</v>
      </c>
      <c r="O860" t="s">
        <v>11053</v>
      </c>
      <c r="P860" s="122">
        <v>4.04</v>
      </c>
    </row>
    <row r="861" spans="4:16" x14ac:dyDescent="0.25">
      <c r="D861" t="s">
        <v>5678</v>
      </c>
      <c r="E861" t="s">
        <v>4386</v>
      </c>
      <c r="F861" t="s">
        <v>15368</v>
      </c>
      <c r="G861" s="59">
        <v>300000</v>
      </c>
      <c r="H861" s="122">
        <v>24.33</v>
      </c>
      <c r="I861" s="97" t="b">
        <f>NOT(ISERROR(_xlfn.XLOOKUP(tblStocks2022[[#This Row],[Ticker]],tblTickers[Ticker],tblTickers[Ticker],NA(),0,1)))</f>
        <v>0</v>
      </c>
      <c r="K861" t="s">
        <v>7510</v>
      </c>
      <c r="L861" s="122">
        <v>9.67</v>
      </c>
      <c r="O861" t="s">
        <v>14310</v>
      </c>
      <c r="P861" s="122">
        <v>0.85</v>
      </c>
    </row>
    <row r="862" spans="4:16" x14ac:dyDescent="0.25">
      <c r="D862" t="s">
        <v>13242</v>
      </c>
      <c r="E862" t="s">
        <v>13243</v>
      </c>
      <c r="F862" t="s">
        <v>1114</v>
      </c>
      <c r="G862" s="59">
        <v>149800000</v>
      </c>
      <c r="H862" s="122">
        <v>99.77</v>
      </c>
      <c r="I862" s="97" t="b">
        <f>NOT(ISERROR(_xlfn.XLOOKUP(tblStocks2022[[#This Row],[Ticker]],tblTickers[Ticker],tblTickers[Ticker],NA(),0,1)))</f>
        <v>0</v>
      </c>
      <c r="K862" t="s">
        <v>2853</v>
      </c>
      <c r="L862" s="122">
        <v>21.5</v>
      </c>
      <c r="O862" t="s">
        <v>2426</v>
      </c>
      <c r="P862" s="122">
        <v>0.71</v>
      </c>
    </row>
    <row r="863" spans="4:16" x14ac:dyDescent="0.25">
      <c r="D863" t="s">
        <v>880</v>
      </c>
      <c r="E863" t="s">
        <v>881</v>
      </c>
      <c r="F863" t="s">
        <v>15371</v>
      </c>
      <c r="G863" s="59">
        <v>44664000</v>
      </c>
      <c r="H863" s="122">
        <v>10.58</v>
      </c>
      <c r="I863" s="97" t="b">
        <f>NOT(ISERROR(_xlfn.XLOOKUP(tblStocks2022[[#This Row],[Ticker]],tblTickers[Ticker],tblTickers[Ticker],NA(),0,1)))</f>
        <v>0</v>
      </c>
      <c r="K863" t="s">
        <v>14697</v>
      </c>
      <c r="L863" s="122">
        <v>0.87</v>
      </c>
      <c r="O863" t="s">
        <v>14321</v>
      </c>
      <c r="P863" s="122">
        <v>2.2200000000000002</v>
      </c>
    </row>
    <row r="864" spans="4:16" x14ac:dyDescent="0.25">
      <c r="D864" t="s">
        <v>12879</v>
      </c>
      <c r="E864" t="s">
        <v>12880</v>
      </c>
      <c r="F864" t="s">
        <v>15371</v>
      </c>
      <c r="G864" s="59">
        <v>339364000</v>
      </c>
      <c r="H864" s="122">
        <v>3.77</v>
      </c>
      <c r="I864" s="97" t="b">
        <f>NOT(ISERROR(_xlfn.XLOOKUP(tblStocks2022[[#This Row],[Ticker]],tblTickers[Ticker],tblTickers[Ticker],NA(),0,1)))</f>
        <v>0</v>
      </c>
      <c r="K864" t="s">
        <v>12821</v>
      </c>
      <c r="L864" s="122">
        <v>811.8</v>
      </c>
      <c r="O864" t="s">
        <v>14711</v>
      </c>
      <c r="P864" s="122">
        <v>0.1</v>
      </c>
    </row>
    <row r="865" spans="4:16" x14ac:dyDescent="0.25">
      <c r="D865" t="s">
        <v>13358</v>
      </c>
      <c r="E865" t="s">
        <v>13359</v>
      </c>
      <c r="F865" t="s">
        <v>15368</v>
      </c>
      <c r="G865" s="59">
        <v>22184000</v>
      </c>
      <c r="H865" s="122">
        <v>8.83</v>
      </c>
      <c r="I865" s="97" t="b">
        <f>NOT(ISERROR(_xlfn.XLOOKUP(tblStocks2022[[#This Row],[Ticker]],tblTickers[Ticker],tblTickers[Ticker],NA(),0,1)))</f>
        <v>0</v>
      </c>
      <c r="K865" t="s">
        <v>13793</v>
      </c>
      <c r="L865" s="122">
        <v>86.7</v>
      </c>
      <c r="O865" t="s">
        <v>7219</v>
      </c>
      <c r="P865" s="122">
        <v>0.35</v>
      </c>
    </row>
    <row r="866" spans="4:16" x14ac:dyDescent="0.25">
      <c r="D866" t="s">
        <v>904</v>
      </c>
      <c r="E866" t="s">
        <v>905</v>
      </c>
      <c r="F866" t="s">
        <v>9954</v>
      </c>
      <c r="G866" s="59">
        <v>20064000</v>
      </c>
      <c r="H866" s="122">
        <v>12.68</v>
      </c>
      <c r="I866" s="97" t="b">
        <f>NOT(ISERROR(_xlfn.XLOOKUP(tblStocks2022[[#This Row],[Ticker]],tblTickers[Ticker],tblTickers[Ticker],NA(),0,1)))</f>
        <v>0</v>
      </c>
      <c r="K866" t="s">
        <v>8044</v>
      </c>
      <c r="L866" s="122">
        <v>18.190000000000001</v>
      </c>
      <c r="O866" t="s">
        <v>5967</v>
      </c>
      <c r="P866" s="122">
        <v>0.59</v>
      </c>
    </row>
    <row r="867" spans="4:16" x14ac:dyDescent="0.25">
      <c r="D867" t="s">
        <v>14134</v>
      </c>
      <c r="E867" t="s">
        <v>14135</v>
      </c>
      <c r="F867" t="s">
        <v>15392</v>
      </c>
      <c r="G867" s="59">
        <v>10967000</v>
      </c>
      <c r="H867" s="122">
        <v>7.93</v>
      </c>
      <c r="I867" s="97" t="b">
        <f>NOT(ISERROR(_xlfn.XLOOKUP(tblStocks2022[[#This Row],[Ticker]],tblTickers[Ticker],tblTickers[Ticker],NA(),0,1)))</f>
        <v>0</v>
      </c>
      <c r="K867" t="s">
        <v>9604</v>
      </c>
      <c r="L867" s="122">
        <v>48.97</v>
      </c>
      <c r="O867" t="s">
        <v>5839</v>
      </c>
      <c r="P867" s="122">
        <v>0.76</v>
      </c>
    </row>
    <row r="868" spans="4:16" x14ac:dyDescent="0.25">
      <c r="D868" t="s">
        <v>6123</v>
      </c>
      <c r="E868" t="s">
        <v>2598</v>
      </c>
      <c r="F868" t="s">
        <v>15375</v>
      </c>
      <c r="G868" s="59">
        <v>700000</v>
      </c>
      <c r="H868" s="122">
        <v>18.38</v>
      </c>
      <c r="I868" s="97" t="b">
        <f>NOT(ISERROR(_xlfn.XLOOKUP(tblStocks2022[[#This Row],[Ticker]],tblTickers[Ticker],tblTickers[Ticker],NA(),0,1)))</f>
        <v>0</v>
      </c>
      <c r="K868" t="s">
        <v>869</v>
      </c>
      <c r="L868" s="122">
        <v>28.15</v>
      </c>
      <c r="O868" t="s">
        <v>8993</v>
      </c>
      <c r="P868" s="122">
        <v>0.7</v>
      </c>
    </row>
    <row r="869" spans="4:16" x14ac:dyDescent="0.25">
      <c r="D869" t="s">
        <v>2503</v>
      </c>
      <c r="E869" t="s">
        <v>2504</v>
      </c>
      <c r="F869" t="s">
        <v>15382</v>
      </c>
      <c r="G869" s="59">
        <v>42610000</v>
      </c>
      <c r="H869" s="122">
        <v>219.94</v>
      </c>
      <c r="I869" s="97" t="b">
        <f>NOT(ISERROR(_xlfn.XLOOKUP(tblStocks2022[[#This Row],[Ticker]],tblTickers[Ticker],tblTickers[Ticker],NA(),0,1)))</f>
        <v>0</v>
      </c>
      <c r="K869" t="s">
        <v>7430</v>
      </c>
      <c r="L869" s="122">
        <v>2.5499999999999998</v>
      </c>
      <c r="O869" t="s">
        <v>7217</v>
      </c>
      <c r="P869" s="122">
        <v>0.59</v>
      </c>
    </row>
    <row r="870" spans="4:16" x14ac:dyDescent="0.25">
      <c r="D870" t="s">
        <v>13895</v>
      </c>
      <c r="E870" t="s">
        <v>13896</v>
      </c>
      <c r="F870" t="s">
        <v>15371</v>
      </c>
      <c r="G870" s="59">
        <v>29108000</v>
      </c>
      <c r="H870" s="122">
        <v>12.53</v>
      </c>
      <c r="I870" s="97" t="b">
        <f>NOT(ISERROR(_xlfn.XLOOKUP(tblStocks2022[[#This Row],[Ticker]],tblTickers[Ticker],tblTickers[Ticker],NA(),0,1)))</f>
        <v>0</v>
      </c>
      <c r="K870" t="s">
        <v>3517</v>
      </c>
      <c r="L870" s="122">
        <v>3.39</v>
      </c>
      <c r="O870" t="s">
        <v>7218</v>
      </c>
      <c r="P870" s="122">
        <v>0.7</v>
      </c>
    </row>
    <row r="871" spans="4:16" x14ac:dyDescent="0.25">
      <c r="D871" t="s">
        <v>6376</v>
      </c>
      <c r="E871" t="s">
        <v>6377</v>
      </c>
      <c r="F871" t="s">
        <v>14252</v>
      </c>
      <c r="G871" s="59">
        <v>234845000</v>
      </c>
      <c r="H871" s="122">
        <v>0.6</v>
      </c>
      <c r="I871" s="97" t="b">
        <f>NOT(ISERROR(_xlfn.XLOOKUP(tblStocks2022[[#This Row],[Ticker]],tblTickers[Ticker],tblTickers[Ticker],NA(),0,1)))</f>
        <v>0</v>
      </c>
      <c r="K871" t="s">
        <v>3462</v>
      </c>
      <c r="L871" s="122">
        <v>29.85</v>
      </c>
      <c r="O871" t="s">
        <v>5837</v>
      </c>
      <c r="P871" s="122">
        <v>0.43</v>
      </c>
    </row>
    <row r="872" spans="4:16" x14ac:dyDescent="0.25">
      <c r="D872" t="s">
        <v>14645</v>
      </c>
      <c r="E872" t="s">
        <v>14646</v>
      </c>
      <c r="F872" t="s">
        <v>15365</v>
      </c>
      <c r="G872" s="59">
        <v>71668000</v>
      </c>
      <c r="H872" s="122">
        <v>11.15</v>
      </c>
      <c r="I872" s="97" t="b">
        <f>NOT(ISERROR(_xlfn.XLOOKUP(tblStocks2022[[#This Row],[Ticker]],tblTickers[Ticker],tblTickers[Ticker],NA(),0,1)))</f>
        <v>0</v>
      </c>
      <c r="K872" t="s">
        <v>598</v>
      </c>
      <c r="L872" s="122">
        <v>1.57</v>
      </c>
      <c r="O872" t="s">
        <v>7928</v>
      </c>
      <c r="P872" s="122">
        <v>0.73</v>
      </c>
    </row>
    <row r="873" spans="4:16" x14ac:dyDescent="0.25">
      <c r="D873" t="s">
        <v>1855</v>
      </c>
      <c r="E873" t="s">
        <v>1856</v>
      </c>
      <c r="F873" t="s">
        <v>14201</v>
      </c>
      <c r="G873" s="59">
        <v>10500000</v>
      </c>
      <c r="H873" s="122">
        <v>15.32</v>
      </c>
      <c r="I873" s="97" t="b">
        <f>NOT(ISERROR(_xlfn.XLOOKUP(tblStocks2022[[#This Row],[Ticker]],tblTickers[Ticker],tblTickers[Ticker],NA(),0,1)))</f>
        <v>0</v>
      </c>
      <c r="K873" t="s">
        <v>9179</v>
      </c>
      <c r="L873" s="122">
        <v>45.75</v>
      </c>
      <c r="O873" t="s">
        <v>8389</v>
      </c>
      <c r="P873" s="122">
        <v>1.91</v>
      </c>
    </row>
    <row r="874" spans="4:16" x14ac:dyDescent="0.25">
      <c r="D874" t="s">
        <v>6995</v>
      </c>
      <c r="E874" t="s">
        <v>6996</v>
      </c>
      <c r="F874" t="s">
        <v>15382</v>
      </c>
      <c r="G874" s="59">
        <v>20000000</v>
      </c>
      <c r="H874" s="122">
        <v>10.02</v>
      </c>
      <c r="I874" s="97" t="b">
        <f>NOT(ISERROR(_xlfn.XLOOKUP(tblStocks2022[[#This Row],[Ticker]],tblTickers[Ticker],tblTickers[Ticker],NA(),0,1)))</f>
        <v>0</v>
      </c>
      <c r="K874" t="s">
        <v>6513</v>
      </c>
      <c r="L874" s="122">
        <v>10.66</v>
      </c>
      <c r="O874" t="s">
        <v>14320</v>
      </c>
      <c r="P874" s="122">
        <v>2.97</v>
      </c>
    </row>
    <row r="875" spans="4:16" x14ac:dyDescent="0.25">
      <c r="D875" t="s">
        <v>13803</v>
      </c>
      <c r="E875" t="s">
        <v>13804</v>
      </c>
      <c r="F875" t="s">
        <v>15371</v>
      </c>
      <c r="G875" s="59">
        <v>22360000</v>
      </c>
      <c r="H875" s="122">
        <v>10.94</v>
      </c>
      <c r="I875" s="97" t="b">
        <f>NOT(ISERROR(_xlfn.XLOOKUP(tblStocks2022[[#This Row],[Ticker]],tblTickers[Ticker],tblTickers[Ticker],NA(),0,1)))</f>
        <v>0</v>
      </c>
      <c r="K875" t="s">
        <v>1145</v>
      </c>
      <c r="L875" s="122">
        <v>1.38</v>
      </c>
      <c r="O875" t="s">
        <v>9152</v>
      </c>
      <c r="P875" s="122">
        <v>0.59</v>
      </c>
    </row>
    <row r="876" spans="4:16" x14ac:dyDescent="0.25">
      <c r="D876" t="s">
        <v>437</v>
      </c>
      <c r="E876" t="s">
        <v>438</v>
      </c>
      <c r="F876" t="s">
        <v>15371</v>
      </c>
      <c r="G876" s="59">
        <v>12708000</v>
      </c>
      <c r="H876" s="122">
        <v>10.84</v>
      </c>
      <c r="I876" s="97" t="b">
        <f>NOT(ISERROR(_xlfn.XLOOKUP(tblStocks2022[[#This Row],[Ticker]],tblTickers[Ticker],tblTickers[Ticker],NA(),0,1)))</f>
        <v>0</v>
      </c>
      <c r="K876" t="s">
        <v>13526</v>
      </c>
      <c r="L876" s="122">
        <v>13.98</v>
      </c>
      <c r="O876" t="s">
        <v>3047</v>
      </c>
      <c r="P876" s="122">
        <v>0.28000000000000003</v>
      </c>
    </row>
    <row r="877" spans="4:16" x14ac:dyDescent="0.25">
      <c r="D877" t="s">
        <v>9261</v>
      </c>
      <c r="E877" t="s">
        <v>9262</v>
      </c>
      <c r="F877" t="s">
        <v>14121</v>
      </c>
      <c r="G877" s="59">
        <v>173305000</v>
      </c>
      <c r="H877" s="122">
        <v>0.47</v>
      </c>
      <c r="I877" s="97" t="b">
        <f>NOT(ISERROR(_xlfn.XLOOKUP(tblStocks2022[[#This Row],[Ticker]],tblTickers[Ticker],tblTickers[Ticker],NA(),0,1)))</f>
        <v>0</v>
      </c>
      <c r="K877" t="s">
        <v>11311</v>
      </c>
      <c r="L877" s="122">
        <v>24.74</v>
      </c>
      <c r="O877" t="s">
        <v>9153</v>
      </c>
      <c r="P877" s="122">
        <v>0.87</v>
      </c>
    </row>
    <row r="878" spans="4:16" x14ac:dyDescent="0.25">
      <c r="D878" t="s">
        <v>14647</v>
      </c>
      <c r="E878" t="s">
        <v>14648</v>
      </c>
      <c r="F878" t="s">
        <v>15371</v>
      </c>
      <c r="G878" s="59">
        <v>104238000</v>
      </c>
      <c r="H878" s="122">
        <v>5.0199999999999996</v>
      </c>
      <c r="I878" s="97" t="b">
        <f>NOT(ISERROR(_xlfn.XLOOKUP(tblStocks2022[[#This Row],[Ticker]],tblTickers[Ticker],tblTickers[Ticker],NA(),0,1)))</f>
        <v>0</v>
      </c>
      <c r="K878" t="s">
        <v>8264</v>
      </c>
      <c r="L878" s="122">
        <v>7.59</v>
      </c>
      <c r="O878" t="s">
        <v>9780</v>
      </c>
      <c r="P878" s="122">
        <v>0.72</v>
      </c>
    </row>
    <row r="879" spans="4:16" x14ac:dyDescent="0.25">
      <c r="D879" t="s">
        <v>8258</v>
      </c>
      <c r="E879" t="s">
        <v>8259</v>
      </c>
      <c r="F879" t="s">
        <v>15382</v>
      </c>
      <c r="G879" s="59">
        <v>5013000</v>
      </c>
      <c r="H879" s="122">
        <v>10.050000000000001</v>
      </c>
      <c r="I879" s="97" t="b">
        <f>NOT(ISERROR(_xlfn.XLOOKUP(tblStocks2022[[#This Row],[Ticker]],tblTickers[Ticker],tblTickers[Ticker],NA(),0,1)))</f>
        <v>0</v>
      </c>
      <c r="K879" t="s">
        <v>14209</v>
      </c>
      <c r="L879" s="122">
        <v>28.7</v>
      </c>
      <c r="O879" t="s">
        <v>9103</v>
      </c>
      <c r="P879" s="122">
        <v>0.65</v>
      </c>
    </row>
    <row r="880" spans="4:16" x14ac:dyDescent="0.25">
      <c r="D880" t="s">
        <v>4698</v>
      </c>
      <c r="E880" t="s">
        <v>4699</v>
      </c>
      <c r="F880" t="s">
        <v>15382</v>
      </c>
      <c r="G880" s="59">
        <v>9895000</v>
      </c>
      <c r="H880" s="122">
        <v>0.38</v>
      </c>
      <c r="I880" s="97" t="b">
        <f>NOT(ISERROR(_xlfn.XLOOKUP(tblStocks2022[[#This Row],[Ticker]],tblTickers[Ticker],tblTickers[Ticker],NA(),0,1)))</f>
        <v>0</v>
      </c>
      <c r="K880" t="s">
        <v>5128</v>
      </c>
      <c r="L880" s="122">
        <v>39.61</v>
      </c>
      <c r="O880" t="s">
        <v>8387</v>
      </c>
      <c r="P880" s="122">
        <v>1.52</v>
      </c>
    </row>
    <row r="881" spans="4:16" x14ac:dyDescent="0.25">
      <c r="D881" t="s">
        <v>12396</v>
      </c>
      <c r="E881" t="s">
        <v>12397</v>
      </c>
      <c r="F881" t="s">
        <v>5878</v>
      </c>
      <c r="G881" s="59">
        <v>15066000</v>
      </c>
      <c r="H881" s="122">
        <v>32.04</v>
      </c>
      <c r="I881" s="97" t="b">
        <f>NOT(ISERROR(_xlfn.XLOOKUP(tblStocks2022[[#This Row],[Ticker]],tblTickers[Ticker],tblTickers[Ticker],NA(),0,1)))</f>
        <v>0</v>
      </c>
      <c r="K881" t="s">
        <v>5201</v>
      </c>
      <c r="L881" s="122">
        <v>33.86</v>
      </c>
      <c r="O881" t="s">
        <v>9101</v>
      </c>
      <c r="P881" s="122">
        <v>0.56999999999999995</v>
      </c>
    </row>
    <row r="882" spans="4:16" x14ac:dyDescent="0.25">
      <c r="D882" t="s">
        <v>11689</v>
      </c>
      <c r="E882" t="s">
        <v>11690</v>
      </c>
      <c r="F882" t="s">
        <v>15392</v>
      </c>
      <c r="G882" s="59">
        <v>361868000</v>
      </c>
      <c r="H882" s="122">
        <v>6.28</v>
      </c>
      <c r="I882" s="97" t="b">
        <f>NOT(ISERROR(_xlfn.XLOOKUP(tblStocks2022[[#This Row],[Ticker]],tblTickers[Ticker],tblTickers[Ticker],NA(),0,1)))</f>
        <v>0</v>
      </c>
      <c r="K882" t="s">
        <v>6242</v>
      </c>
      <c r="L882" s="122">
        <v>14.74</v>
      </c>
      <c r="O882" t="s">
        <v>7927</v>
      </c>
      <c r="P882" s="122">
        <v>1.35</v>
      </c>
    </row>
    <row r="883" spans="4:16" x14ac:dyDescent="0.25">
      <c r="D883" t="s">
        <v>11014</v>
      </c>
      <c r="E883" t="s">
        <v>11015</v>
      </c>
      <c r="F883" t="s">
        <v>8710</v>
      </c>
      <c r="G883" s="59">
        <v>35176000</v>
      </c>
      <c r="H883" s="122">
        <v>26.69</v>
      </c>
      <c r="I883" s="97" t="b">
        <f>NOT(ISERROR(_xlfn.XLOOKUP(tblStocks2022[[#This Row],[Ticker]],tblTickers[Ticker],tblTickers[Ticker],NA(),0,1)))</f>
        <v>0</v>
      </c>
      <c r="K883" t="s">
        <v>13953</v>
      </c>
      <c r="L883" s="122">
        <v>40.46</v>
      </c>
      <c r="O883" t="s">
        <v>14317</v>
      </c>
      <c r="P883" s="122">
        <v>1.82</v>
      </c>
    </row>
    <row r="884" spans="4:16" x14ac:dyDescent="0.25">
      <c r="D884" t="s">
        <v>3122</v>
      </c>
      <c r="E884" t="s">
        <v>3123</v>
      </c>
      <c r="F884" t="s">
        <v>9954</v>
      </c>
      <c r="G884" s="59">
        <v>68278000</v>
      </c>
      <c r="H884" s="122">
        <v>51.27</v>
      </c>
      <c r="I884" s="97" t="b">
        <f>NOT(ISERROR(_xlfn.XLOOKUP(tblStocks2022[[#This Row],[Ticker]],tblTickers[Ticker],tblTickers[Ticker],NA(),0,1)))</f>
        <v>0</v>
      </c>
      <c r="K884" t="s">
        <v>6845</v>
      </c>
      <c r="L884" s="122">
        <v>14.52</v>
      </c>
      <c r="O884" t="s">
        <v>9781</v>
      </c>
      <c r="P884" s="122">
        <v>0.47</v>
      </c>
    </row>
    <row r="885" spans="4:16" x14ac:dyDescent="0.25">
      <c r="D885" t="s">
        <v>7210</v>
      </c>
      <c r="E885" t="s">
        <v>7211</v>
      </c>
      <c r="F885" t="s">
        <v>15377</v>
      </c>
      <c r="G885" s="59">
        <v>630078000</v>
      </c>
      <c r="H885" s="122">
        <v>51.99</v>
      </c>
      <c r="I885" s="97" t="b">
        <f>NOT(ISERROR(_xlfn.XLOOKUP(tblStocks2022[[#This Row],[Ticker]],tblTickers[Ticker],tblTickers[Ticker],NA(),0,1)))</f>
        <v>0</v>
      </c>
      <c r="K885" t="s">
        <v>5680</v>
      </c>
      <c r="L885" s="122">
        <v>24.51</v>
      </c>
      <c r="O885" t="s">
        <v>5855</v>
      </c>
      <c r="P885" s="122">
        <v>0.68</v>
      </c>
    </row>
    <row r="886" spans="4:16" x14ac:dyDescent="0.25">
      <c r="D886" t="s">
        <v>6278</v>
      </c>
      <c r="E886" t="s">
        <v>6279</v>
      </c>
      <c r="F886" t="s">
        <v>1114</v>
      </c>
      <c r="G886" s="59">
        <v>206463000</v>
      </c>
      <c r="H886" s="122">
        <v>2.5499999999999998</v>
      </c>
      <c r="I886" s="97" t="b">
        <f>NOT(ISERROR(_xlfn.XLOOKUP(tblStocks2022[[#This Row],[Ticker]],tblTickers[Ticker],tblTickers[Ticker],NA(),0,1)))</f>
        <v>0</v>
      </c>
      <c r="K886" t="s">
        <v>5004</v>
      </c>
      <c r="L886" s="122">
        <v>14.65</v>
      </c>
      <c r="O886" t="s">
        <v>8386</v>
      </c>
      <c r="P886" s="122">
        <v>1.1599999999999999</v>
      </c>
    </row>
    <row r="887" spans="4:16" x14ac:dyDescent="0.25">
      <c r="D887" t="s">
        <v>13280</v>
      </c>
      <c r="E887" t="s">
        <v>13281</v>
      </c>
      <c r="F887" t="s">
        <v>15371</v>
      </c>
      <c r="G887" s="59">
        <v>53953000</v>
      </c>
      <c r="H887" s="122">
        <v>10.38</v>
      </c>
      <c r="I887" s="97" t="b">
        <f>NOT(ISERROR(_xlfn.XLOOKUP(tblStocks2022[[#This Row],[Ticker]],tblTickers[Ticker],tblTickers[Ticker],NA(),0,1)))</f>
        <v>0</v>
      </c>
      <c r="K887" t="s">
        <v>10363</v>
      </c>
      <c r="L887" s="122">
        <v>154.37</v>
      </c>
      <c r="O887" t="s">
        <v>6001</v>
      </c>
      <c r="P887" s="122">
        <v>0.22</v>
      </c>
    </row>
    <row r="888" spans="4:16" x14ac:dyDescent="0.25">
      <c r="D888" t="s">
        <v>12979</v>
      </c>
      <c r="E888" t="s">
        <v>12980</v>
      </c>
      <c r="F888" t="s">
        <v>14252</v>
      </c>
      <c r="G888" s="59">
        <v>45025000</v>
      </c>
      <c r="H888" s="122">
        <v>29.9</v>
      </c>
      <c r="I888" s="97" t="b">
        <f>NOT(ISERROR(_xlfn.XLOOKUP(tblStocks2022[[#This Row],[Ticker]],tblTickers[Ticker],tblTickers[Ticker],NA(),0,1)))</f>
        <v>0</v>
      </c>
      <c r="K888" t="s">
        <v>11849</v>
      </c>
      <c r="L888" s="122">
        <v>98.94</v>
      </c>
      <c r="O888" t="s">
        <v>14713</v>
      </c>
      <c r="P888" s="122">
        <v>2.7</v>
      </c>
    </row>
    <row r="889" spans="4:16" x14ac:dyDescent="0.25">
      <c r="D889" t="s">
        <v>9554</v>
      </c>
      <c r="E889" t="s">
        <v>9555</v>
      </c>
      <c r="F889" t="s">
        <v>15371</v>
      </c>
      <c r="G889" s="59">
        <v>3835000</v>
      </c>
      <c r="H889" s="122">
        <v>21.31</v>
      </c>
      <c r="I889" s="97" t="b">
        <f>NOT(ISERROR(_xlfn.XLOOKUP(tblStocks2022[[#This Row],[Ticker]],tblTickers[Ticker],tblTickers[Ticker],NA(),0,1)))</f>
        <v>0</v>
      </c>
      <c r="K889" t="s">
        <v>10403</v>
      </c>
      <c r="L889" s="122">
        <v>1.25</v>
      </c>
      <c r="O889" t="s">
        <v>9749</v>
      </c>
      <c r="P889" s="122">
        <v>2.74</v>
      </c>
    </row>
    <row r="890" spans="4:16" x14ac:dyDescent="0.25">
      <c r="D890" t="s">
        <v>10802</v>
      </c>
      <c r="E890" t="s">
        <v>10803</v>
      </c>
      <c r="F890" t="s">
        <v>15382</v>
      </c>
      <c r="G890" s="59">
        <v>73859000</v>
      </c>
      <c r="H890" s="122">
        <v>62.05</v>
      </c>
      <c r="I890" s="97" t="b">
        <f>NOT(ISERROR(_xlfn.XLOOKUP(tblStocks2022[[#This Row],[Ticker]],tblTickers[Ticker],tblTickers[Ticker],NA(),0,1)))</f>
        <v>0</v>
      </c>
      <c r="K890" t="s">
        <v>12877</v>
      </c>
      <c r="L890" s="122">
        <v>22.02</v>
      </c>
      <c r="O890" t="s">
        <v>8388</v>
      </c>
      <c r="P890" s="122">
        <v>1.83</v>
      </c>
    </row>
    <row r="891" spans="4:16" x14ac:dyDescent="0.25">
      <c r="D891" t="s">
        <v>1371</v>
      </c>
      <c r="E891" t="s">
        <v>1372</v>
      </c>
      <c r="F891" t="s">
        <v>14201</v>
      </c>
      <c r="G891" s="59">
        <v>71456000</v>
      </c>
      <c r="H891" s="122">
        <v>4.1100000000000003</v>
      </c>
      <c r="I891" s="97" t="b">
        <f>NOT(ISERROR(_xlfn.XLOOKUP(tblStocks2022[[#This Row],[Ticker]],tblTickers[Ticker],tblTickers[Ticker],NA(),0,1)))</f>
        <v>0</v>
      </c>
      <c r="K891" t="s">
        <v>12781</v>
      </c>
      <c r="L891" s="122">
        <v>96.42</v>
      </c>
      <c r="O891" t="s">
        <v>9750</v>
      </c>
      <c r="P891" s="122">
        <v>0.65</v>
      </c>
    </row>
    <row r="892" spans="4:16" x14ac:dyDescent="0.25">
      <c r="D892" t="s">
        <v>13334</v>
      </c>
      <c r="E892" t="s">
        <v>13335</v>
      </c>
      <c r="F892" t="s">
        <v>15371</v>
      </c>
      <c r="G892" s="59">
        <v>1610000</v>
      </c>
      <c r="H892" s="122">
        <v>11.33</v>
      </c>
      <c r="I892" s="97" t="b">
        <f>NOT(ISERROR(_xlfn.XLOOKUP(tblStocks2022[[#This Row],[Ticker]],tblTickers[Ticker],tblTickers[Ticker],NA(),0,1)))</f>
        <v>0</v>
      </c>
      <c r="K892" t="s">
        <v>4079</v>
      </c>
      <c r="L892" s="122">
        <v>2.0499999999999998</v>
      </c>
      <c r="O892" t="s">
        <v>9751</v>
      </c>
      <c r="P892" s="122">
        <v>0.67</v>
      </c>
    </row>
    <row r="893" spans="4:16" x14ac:dyDescent="0.25">
      <c r="D893" t="s">
        <v>9597</v>
      </c>
      <c r="E893" t="s">
        <v>9598</v>
      </c>
      <c r="F893" t="s">
        <v>15381</v>
      </c>
      <c r="G893" s="59">
        <v>68161000</v>
      </c>
      <c r="H893" s="122">
        <v>13.88</v>
      </c>
      <c r="I893" s="97" t="b">
        <f>NOT(ISERROR(_xlfn.XLOOKUP(tblStocks2022[[#This Row],[Ticker]],tblTickers[Ticker],tblTickers[Ticker],NA(),0,1)))</f>
        <v>0</v>
      </c>
      <c r="K893" t="s">
        <v>5211</v>
      </c>
      <c r="L893" s="122">
        <v>51.31</v>
      </c>
      <c r="O893" t="s">
        <v>9752</v>
      </c>
      <c r="P893" s="122">
        <v>0.32</v>
      </c>
    </row>
    <row r="894" spans="4:16" x14ac:dyDescent="0.25">
      <c r="D894" t="s">
        <v>9520</v>
      </c>
      <c r="E894" t="s">
        <v>9521</v>
      </c>
      <c r="F894" t="s">
        <v>14201</v>
      </c>
      <c r="G894" s="59">
        <v>8381000</v>
      </c>
      <c r="H894" s="122">
        <v>1.6</v>
      </c>
      <c r="I894" s="97" t="b">
        <f>NOT(ISERROR(_xlfn.XLOOKUP(tblStocks2022[[#This Row],[Ticker]],tblTickers[Ticker],tblTickers[Ticker],NA(),0,1)))</f>
        <v>0</v>
      </c>
      <c r="K894" t="s">
        <v>12380</v>
      </c>
      <c r="L894" s="122">
        <v>40.119999999999997</v>
      </c>
      <c r="O894" t="s">
        <v>8992</v>
      </c>
      <c r="P894" s="122">
        <v>0.37</v>
      </c>
    </row>
    <row r="895" spans="4:16" x14ac:dyDescent="0.25">
      <c r="D895" t="s">
        <v>15297</v>
      </c>
      <c r="E895" t="s">
        <v>498</v>
      </c>
      <c r="F895" t="s">
        <v>11941</v>
      </c>
      <c r="G895" s="59">
        <v>1800000</v>
      </c>
      <c r="H895" s="122">
        <v>57.7</v>
      </c>
      <c r="I895" s="97" t="b">
        <f>NOT(ISERROR(_xlfn.XLOOKUP(tblStocks2022[[#This Row],[Ticker]],tblTickers[Ticker],tblTickers[Ticker],NA(),0,1)))</f>
        <v>0</v>
      </c>
      <c r="K895" t="s">
        <v>7949</v>
      </c>
      <c r="L895" s="122">
        <v>15.01</v>
      </c>
      <c r="O895" t="s">
        <v>7216</v>
      </c>
      <c r="P895" s="122">
        <v>0.69</v>
      </c>
    </row>
    <row r="896" spans="4:16" x14ac:dyDescent="0.25">
      <c r="D896" t="s">
        <v>3280</v>
      </c>
      <c r="E896" t="s">
        <v>2917</v>
      </c>
      <c r="F896" t="s">
        <v>3344</v>
      </c>
      <c r="G896" s="59">
        <v>9200000</v>
      </c>
      <c r="H896" s="122">
        <v>29.94</v>
      </c>
      <c r="I896" s="97" t="b">
        <f>NOT(ISERROR(_xlfn.XLOOKUP(tblStocks2022[[#This Row],[Ticker]],tblTickers[Ticker],tblTickers[Ticker],NA(),0,1)))</f>
        <v>0</v>
      </c>
      <c r="K896" t="s">
        <v>5968</v>
      </c>
      <c r="L896" s="122">
        <v>23.06</v>
      </c>
      <c r="O896" t="s">
        <v>9268</v>
      </c>
      <c r="P896" s="122">
        <v>0.64</v>
      </c>
    </row>
    <row r="897" spans="4:16" x14ac:dyDescent="0.25">
      <c r="D897" t="s">
        <v>15298</v>
      </c>
      <c r="E897" t="s">
        <v>474</v>
      </c>
      <c r="F897" t="s">
        <v>15375</v>
      </c>
      <c r="G897" s="59">
        <v>550000</v>
      </c>
      <c r="H897" s="122">
        <v>24.95</v>
      </c>
      <c r="I897" s="97" t="b">
        <f>NOT(ISERROR(_xlfn.XLOOKUP(tblStocks2022[[#This Row],[Ticker]],tblTickers[Ticker],tblTickers[Ticker],NA(),0,1)))</f>
        <v>0</v>
      </c>
      <c r="K897" t="s">
        <v>2251</v>
      </c>
      <c r="L897" s="122">
        <v>1.49</v>
      </c>
      <c r="O897" t="s">
        <v>15157</v>
      </c>
      <c r="P897" s="122">
        <v>2.3199999999999998</v>
      </c>
    </row>
    <row r="898" spans="4:16" x14ac:dyDescent="0.25">
      <c r="D898" t="s">
        <v>7924</v>
      </c>
      <c r="E898" t="s">
        <v>2555</v>
      </c>
      <c r="F898" t="s">
        <v>15375</v>
      </c>
      <c r="G898" s="59">
        <v>25000</v>
      </c>
      <c r="H898" s="122">
        <v>12.83</v>
      </c>
      <c r="I898" s="97" t="b">
        <f>NOT(ISERROR(_xlfn.XLOOKUP(tblStocks2022[[#This Row],[Ticker]],tblTickers[Ticker],tblTickers[Ticker],NA(),0,1)))</f>
        <v>0</v>
      </c>
      <c r="K898" t="s">
        <v>8836</v>
      </c>
      <c r="L898" s="122">
        <v>23.51</v>
      </c>
      <c r="O898" t="s">
        <v>13174</v>
      </c>
      <c r="P898" s="122">
        <v>0.68</v>
      </c>
    </row>
    <row r="899" spans="4:16" x14ac:dyDescent="0.25">
      <c r="D899" t="s">
        <v>14067</v>
      </c>
      <c r="E899" t="s">
        <v>14068</v>
      </c>
      <c r="F899" t="s">
        <v>15382</v>
      </c>
      <c r="G899" s="59">
        <v>153051000</v>
      </c>
      <c r="H899" s="122">
        <v>114.38</v>
      </c>
      <c r="I899" s="97" t="b">
        <f>NOT(ISERROR(_xlfn.XLOOKUP(tblStocks2022[[#This Row],[Ticker]],tblTickers[Ticker],tblTickers[Ticker],NA(),0,1)))</f>
        <v>0</v>
      </c>
      <c r="K899" t="s">
        <v>4100</v>
      </c>
      <c r="L899" s="122">
        <v>1.89</v>
      </c>
      <c r="O899" t="s">
        <v>204</v>
      </c>
      <c r="P899" s="122">
        <v>0.61</v>
      </c>
    </row>
    <row r="900" spans="4:16" x14ac:dyDescent="0.25">
      <c r="D900" t="s">
        <v>10686</v>
      </c>
      <c r="E900" t="s">
        <v>10687</v>
      </c>
      <c r="F900" t="s">
        <v>15376</v>
      </c>
      <c r="G900" s="59">
        <v>28959000</v>
      </c>
      <c r="H900" s="122">
        <v>14.7</v>
      </c>
      <c r="I900" s="97" t="b">
        <f>NOT(ISERROR(_xlfn.XLOOKUP(tblStocks2022[[#This Row],[Ticker]],tblTickers[Ticker],tblTickers[Ticker],NA(),0,1)))</f>
        <v>0</v>
      </c>
      <c r="K900" t="s">
        <v>8114</v>
      </c>
      <c r="L900" s="122">
        <v>10.81</v>
      </c>
      <c r="O900" t="s">
        <v>9021</v>
      </c>
      <c r="P900" s="122">
        <v>0.09</v>
      </c>
    </row>
    <row r="901" spans="4:16" x14ac:dyDescent="0.25">
      <c r="D901" t="s">
        <v>5422</v>
      </c>
      <c r="E901" t="s">
        <v>5423</v>
      </c>
      <c r="F901" t="s">
        <v>14201</v>
      </c>
      <c r="G901" s="59">
        <v>73945000</v>
      </c>
      <c r="H901" s="122">
        <v>8.74</v>
      </c>
      <c r="I901" s="97" t="b">
        <f>NOT(ISERROR(_xlfn.XLOOKUP(tblStocks2022[[#This Row],[Ticker]],tblTickers[Ticker],tblTickers[Ticker],NA(),0,1)))</f>
        <v>0</v>
      </c>
      <c r="K901" t="s">
        <v>5530</v>
      </c>
      <c r="L901" s="122">
        <v>17.22</v>
      </c>
      <c r="O901" t="s">
        <v>1245</v>
      </c>
      <c r="P901" s="122">
        <v>0.55000000000000004</v>
      </c>
    </row>
    <row r="902" spans="4:16" x14ac:dyDescent="0.25">
      <c r="D902" t="s">
        <v>6452</v>
      </c>
      <c r="E902" t="s">
        <v>6453</v>
      </c>
      <c r="F902" t="s">
        <v>15371</v>
      </c>
      <c r="G902" s="59">
        <v>220000000</v>
      </c>
      <c r="H902" s="122">
        <v>6.81</v>
      </c>
      <c r="I902" s="97" t="b">
        <f>NOT(ISERROR(_xlfn.XLOOKUP(tblStocks2022[[#This Row],[Ticker]],tblTickers[Ticker],tblTickers[Ticker],NA(),0,1)))</f>
        <v>0</v>
      </c>
      <c r="K902" t="s">
        <v>15353</v>
      </c>
      <c r="L902" s="122">
        <v>27.31</v>
      </c>
      <c r="O902" t="s">
        <v>1711</v>
      </c>
      <c r="P902" s="122">
        <v>1.32</v>
      </c>
    </row>
    <row r="903" spans="4:16" x14ac:dyDescent="0.25">
      <c r="D903" t="s">
        <v>11103</v>
      </c>
      <c r="E903" t="s">
        <v>11104</v>
      </c>
      <c r="F903" t="s">
        <v>14252</v>
      </c>
      <c r="G903" s="59">
        <v>144000000</v>
      </c>
      <c r="H903" s="122">
        <v>276.92</v>
      </c>
      <c r="I903" s="97" t="b">
        <f>NOT(ISERROR(_xlfn.XLOOKUP(tblStocks2022[[#This Row],[Ticker]],tblTickers[Ticker],tblTickers[Ticker],NA(),0,1)))</f>
        <v>0</v>
      </c>
      <c r="K903" t="s">
        <v>4904</v>
      </c>
      <c r="L903" s="122">
        <v>34.909999999999997</v>
      </c>
      <c r="O903" t="s">
        <v>1207</v>
      </c>
      <c r="P903" s="122">
        <v>1.1200000000000001</v>
      </c>
    </row>
    <row r="904" spans="4:16" x14ac:dyDescent="0.25">
      <c r="D904" t="s">
        <v>3552</v>
      </c>
      <c r="E904" t="s">
        <v>3553</v>
      </c>
      <c r="F904" t="s">
        <v>15382</v>
      </c>
      <c r="G904" s="59">
        <v>123149000</v>
      </c>
      <c r="H904" s="122">
        <v>23.69</v>
      </c>
      <c r="I904" s="97" t="b">
        <f>NOT(ISERROR(_xlfn.XLOOKUP(tblStocks2022[[#This Row],[Ticker]],tblTickers[Ticker],tblTickers[Ticker],NA(),0,1)))</f>
        <v>0</v>
      </c>
      <c r="K904" t="s">
        <v>8555</v>
      </c>
      <c r="L904" s="122">
        <v>1.48</v>
      </c>
      <c r="O904" t="s">
        <v>1135</v>
      </c>
      <c r="P904" s="122">
        <v>1.22</v>
      </c>
    </row>
    <row r="905" spans="4:16" x14ac:dyDescent="0.25">
      <c r="D905" t="s">
        <v>4943</v>
      </c>
      <c r="E905" t="s">
        <v>4944</v>
      </c>
      <c r="F905" t="s">
        <v>15368</v>
      </c>
      <c r="G905" s="59">
        <v>105672000</v>
      </c>
      <c r="H905" s="122">
        <v>108.96</v>
      </c>
      <c r="I905" s="97" t="b">
        <f>NOT(ISERROR(_xlfn.XLOOKUP(tblStocks2022[[#This Row],[Ticker]],tblTickers[Ticker],tblTickers[Ticker],NA(),0,1)))</f>
        <v>0</v>
      </c>
      <c r="K905" t="s">
        <v>5278</v>
      </c>
      <c r="L905" s="122">
        <v>0.93</v>
      </c>
      <c r="O905" t="s">
        <v>14802</v>
      </c>
      <c r="P905" s="122">
        <v>2.27</v>
      </c>
    </row>
    <row r="906" spans="4:16" x14ac:dyDescent="0.25">
      <c r="D906" t="s">
        <v>350</v>
      </c>
      <c r="E906" t="s">
        <v>351</v>
      </c>
      <c r="F906" t="s">
        <v>15371</v>
      </c>
      <c r="G906" s="59">
        <v>3765000</v>
      </c>
      <c r="H906" s="122">
        <v>1.23</v>
      </c>
      <c r="I906" s="97" t="b">
        <f>NOT(ISERROR(_xlfn.XLOOKUP(tblStocks2022[[#This Row],[Ticker]],tblTickers[Ticker],tblTickers[Ticker],NA(),0,1)))</f>
        <v>0</v>
      </c>
      <c r="K906" t="s">
        <v>9290</v>
      </c>
      <c r="L906" s="122">
        <v>5.85</v>
      </c>
      <c r="O906" t="s">
        <v>13090</v>
      </c>
      <c r="P906" s="122">
        <v>3.01</v>
      </c>
    </row>
    <row r="907" spans="4:16" x14ac:dyDescent="0.25">
      <c r="D907" t="s">
        <v>1474</v>
      </c>
      <c r="E907" t="s">
        <v>1475</v>
      </c>
      <c r="F907" t="s">
        <v>15368</v>
      </c>
      <c r="G907" s="59">
        <v>17070000</v>
      </c>
      <c r="H907" s="122">
        <v>15.9</v>
      </c>
      <c r="I907" s="97" t="b">
        <f>NOT(ISERROR(_xlfn.XLOOKUP(tblStocks2022[[#This Row],[Ticker]],tblTickers[Ticker],tblTickers[Ticker],NA(),0,1)))</f>
        <v>0</v>
      </c>
      <c r="K907" t="s">
        <v>13364</v>
      </c>
      <c r="L907" s="122">
        <v>48.69</v>
      </c>
      <c r="O907" t="s">
        <v>12244</v>
      </c>
      <c r="P907" s="122">
        <v>2.79</v>
      </c>
    </row>
    <row r="908" spans="4:16" x14ac:dyDescent="0.25">
      <c r="D908" t="s">
        <v>11341</v>
      </c>
      <c r="E908" t="s">
        <v>11342</v>
      </c>
      <c r="F908" t="s">
        <v>15368</v>
      </c>
      <c r="G908" s="59">
        <v>7721000</v>
      </c>
      <c r="H908" s="122">
        <v>65</v>
      </c>
      <c r="I908" s="97" t="b">
        <f>NOT(ISERROR(_xlfn.XLOOKUP(tblStocks2022[[#This Row],[Ticker]],tblTickers[Ticker],tblTickers[Ticker],NA(),0,1)))</f>
        <v>0</v>
      </c>
      <c r="K908" t="s">
        <v>2324</v>
      </c>
      <c r="L908" s="122">
        <v>3.23</v>
      </c>
      <c r="O908" t="s">
        <v>12831</v>
      </c>
      <c r="P908" s="122">
        <v>0.04</v>
      </c>
    </row>
    <row r="909" spans="4:16" x14ac:dyDescent="0.25">
      <c r="D909" t="s">
        <v>5306</v>
      </c>
      <c r="E909" t="s">
        <v>5307</v>
      </c>
      <c r="F909" t="s">
        <v>15368</v>
      </c>
      <c r="G909" s="59">
        <v>223200000</v>
      </c>
      <c r="H909" s="122">
        <v>3.29</v>
      </c>
      <c r="I909" s="97" t="b">
        <f>NOT(ISERROR(_xlfn.XLOOKUP(tblStocks2022[[#This Row],[Ticker]],tblTickers[Ticker],tblTickers[Ticker],NA(),0,1)))</f>
        <v>0</v>
      </c>
      <c r="K909" t="s">
        <v>4847</v>
      </c>
      <c r="L909" s="122">
        <v>105.54</v>
      </c>
      <c r="O909" t="s">
        <v>11267</v>
      </c>
      <c r="P909" s="122">
        <v>1.05</v>
      </c>
    </row>
    <row r="910" spans="4:16" x14ac:dyDescent="0.25">
      <c r="D910" t="s">
        <v>8712</v>
      </c>
      <c r="E910" t="s">
        <v>8713</v>
      </c>
      <c r="F910" t="s">
        <v>15382</v>
      </c>
      <c r="G910" s="59">
        <v>23560000</v>
      </c>
      <c r="H910" s="122">
        <v>10.26</v>
      </c>
      <c r="I910" s="97" t="b">
        <f>NOT(ISERROR(_xlfn.XLOOKUP(tblStocks2022[[#This Row],[Ticker]],tblTickers[Ticker],tblTickers[Ticker],NA(),0,1)))</f>
        <v>0</v>
      </c>
      <c r="K910" t="s">
        <v>7674</v>
      </c>
      <c r="L910" s="122">
        <v>29.92</v>
      </c>
      <c r="O910" t="s">
        <v>12717</v>
      </c>
      <c r="P910" s="122">
        <v>6</v>
      </c>
    </row>
    <row r="911" spans="4:16" x14ac:dyDescent="0.25">
      <c r="D911" t="s">
        <v>6555</v>
      </c>
      <c r="E911" t="s">
        <v>6556</v>
      </c>
      <c r="F911" t="s">
        <v>15382</v>
      </c>
      <c r="G911" s="59">
        <v>23000000</v>
      </c>
      <c r="H911" s="122">
        <v>10.1</v>
      </c>
      <c r="I911" s="97" t="b">
        <f>NOT(ISERROR(_xlfn.XLOOKUP(tblStocks2022[[#This Row],[Ticker]],tblTickers[Ticker],tblTickers[Ticker],NA(),0,1)))</f>
        <v>0</v>
      </c>
      <c r="K911" t="s">
        <v>3086</v>
      </c>
      <c r="L911" s="122">
        <v>15.73</v>
      </c>
      <c r="O911" t="s">
        <v>10295</v>
      </c>
      <c r="P911" s="122">
        <v>29.36</v>
      </c>
    </row>
    <row r="912" spans="4:16" x14ac:dyDescent="0.25">
      <c r="D912" t="s">
        <v>3602</v>
      </c>
      <c r="E912" t="s">
        <v>3603</v>
      </c>
      <c r="F912" t="s">
        <v>15382</v>
      </c>
      <c r="G912" s="59">
        <v>63329000</v>
      </c>
      <c r="H912" s="122">
        <v>12.03</v>
      </c>
      <c r="I912" s="97" t="b">
        <f>NOT(ISERROR(_xlfn.XLOOKUP(tblStocks2022[[#This Row],[Ticker]],tblTickers[Ticker],tblTickers[Ticker],NA(),0,1)))</f>
        <v>0</v>
      </c>
      <c r="K912" t="s">
        <v>8716</v>
      </c>
      <c r="L912" s="122">
        <v>10.77</v>
      </c>
      <c r="O912" t="s">
        <v>14306</v>
      </c>
      <c r="P912" s="122">
        <v>3.54</v>
      </c>
    </row>
    <row r="913" spans="4:16" x14ac:dyDescent="0.25">
      <c r="D913" t="s">
        <v>14892</v>
      </c>
      <c r="E913" t="s">
        <v>14893</v>
      </c>
      <c r="F913" t="s">
        <v>15382</v>
      </c>
      <c r="G913" s="59">
        <v>458272000</v>
      </c>
      <c r="H913" s="122">
        <v>30.99</v>
      </c>
      <c r="I913" s="97" t="b">
        <f>NOT(ISERROR(_xlfn.XLOOKUP(tblStocks2022[[#This Row],[Ticker]],tblTickers[Ticker],tblTickers[Ticker],NA(),0,1)))</f>
        <v>0</v>
      </c>
      <c r="K913" t="s">
        <v>4169</v>
      </c>
      <c r="L913" s="122">
        <v>38.47</v>
      </c>
      <c r="O913" t="s">
        <v>14111</v>
      </c>
      <c r="P913" s="122">
        <v>1.1499999999999999</v>
      </c>
    </row>
    <row r="914" spans="4:16" x14ac:dyDescent="0.25">
      <c r="D914" t="s">
        <v>5116</v>
      </c>
      <c r="E914" t="s">
        <v>5117</v>
      </c>
      <c r="F914" t="s">
        <v>15371</v>
      </c>
      <c r="G914" s="59">
        <v>110513000</v>
      </c>
      <c r="H914" s="122">
        <v>38.9</v>
      </c>
      <c r="I914" s="97" t="b">
        <f>NOT(ISERROR(_xlfn.XLOOKUP(tblStocks2022[[#This Row],[Ticker]],tblTickers[Ticker],tblTickers[Ticker],NA(),0,1)))</f>
        <v>0</v>
      </c>
      <c r="K914" t="s">
        <v>6127</v>
      </c>
      <c r="L914" s="122">
        <v>8.2899999999999991</v>
      </c>
      <c r="O914" t="s">
        <v>12616</v>
      </c>
      <c r="P914" s="122">
        <v>0.19</v>
      </c>
    </row>
    <row r="915" spans="4:16" x14ac:dyDescent="0.25">
      <c r="D915" t="s">
        <v>8224</v>
      </c>
      <c r="E915" t="s">
        <v>8225</v>
      </c>
      <c r="F915" t="s">
        <v>15368</v>
      </c>
      <c r="G915" s="59">
        <v>96769000</v>
      </c>
      <c r="H915" s="122">
        <v>2.42</v>
      </c>
      <c r="I915" s="97" t="b">
        <f>NOT(ISERROR(_xlfn.XLOOKUP(tblStocks2022[[#This Row],[Ticker]],tblTickers[Ticker],tblTickers[Ticker],NA(),0,1)))</f>
        <v>0</v>
      </c>
      <c r="K915" t="s">
        <v>13982</v>
      </c>
      <c r="L915" s="122">
        <v>9.92</v>
      </c>
      <c r="O915" t="s">
        <v>12518</v>
      </c>
      <c r="P915" s="122">
        <v>6.81</v>
      </c>
    </row>
    <row r="916" spans="4:16" x14ac:dyDescent="0.25">
      <c r="D916" t="s">
        <v>15299</v>
      </c>
      <c r="E916" t="s">
        <v>498</v>
      </c>
      <c r="F916" t="s">
        <v>11941</v>
      </c>
      <c r="G916" s="59">
        <v>346000</v>
      </c>
      <c r="H916" s="122">
        <v>19.64</v>
      </c>
      <c r="I916" s="97" t="b">
        <f>NOT(ISERROR(_xlfn.XLOOKUP(tblStocks2022[[#This Row],[Ticker]],tblTickers[Ticker],tblTickers[Ticker],NA(),0,1)))</f>
        <v>0</v>
      </c>
      <c r="K916" t="s">
        <v>2886</v>
      </c>
      <c r="L916" s="122">
        <v>72.459999999999994</v>
      </c>
      <c r="O916" t="s">
        <v>1973</v>
      </c>
      <c r="P916" s="122">
        <v>1.1499999999999999</v>
      </c>
    </row>
    <row r="917" spans="4:16" x14ac:dyDescent="0.25">
      <c r="D917" t="s">
        <v>1020</v>
      </c>
      <c r="E917" t="s">
        <v>1021</v>
      </c>
      <c r="F917" t="s">
        <v>15371</v>
      </c>
      <c r="G917" s="59">
        <v>37558000</v>
      </c>
      <c r="H917" s="122">
        <v>14.21</v>
      </c>
      <c r="I917" s="97" t="b">
        <f>NOT(ISERROR(_xlfn.XLOOKUP(tblStocks2022[[#This Row],[Ticker]],tblTickers[Ticker],tblTickers[Ticker],NA(),0,1)))</f>
        <v>0</v>
      </c>
      <c r="K917" t="s">
        <v>650</v>
      </c>
      <c r="L917" s="122">
        <v>28.44</v>
      </c>
      <c r="O917" t="s">
        <v>2648</v>
      </c>
      <c r="P917" s="122">
        <v>1.1000000000000001</v>
      </c>
    </row>
    <row r="918" spans="4:16" x14ac:dyDescent="0.25">
      <c r="D918" t="s">
        <v>6710</v>
      </c>
      <c r="E918" t="s">
        <v>6711</v>
      </c>
      <c r="F918" t="s">
        <v>15382</v>
      </c>
      <c r="G918" s="59">
        <v>25640000</v>
      </c>
      <c r="H918" s="122">
        <v>10.07</v>
      </c>
      <c r="I918" s="97" t="b">
        <f>NOT(ISERROR(_xlfn.XLOOKUP(tblStocks2022[[#This Row],[Ticker]],tblTickers[Ticker],tblTickers[Ticker],NA(),0,1)))</f>
        <v>0</v>
      </c>
      <c r="K918" t="s">
        <v>11111</v>
      </c>
      <c r="L918" s="122">
        <v>85.65</v>
      </c>
      <c r="O918" t="s">
        <v>14555</v>
      </c>
      <c r="P918" s="122">
        <v>0.22</v>
      </c>
    </row>
    <row r="919" spans="4:16" x14ac:dyDescent="0.25">
      <c r="D919" t="s">
        <v>7277</v>
      </c>
      <c r="E919" t="s">
        <v>7278</v>
      </c>
      <c r="F919" t="s">
        <v>12944</v>
      </c>
      <c r="G919" s="59">
        <v>224200000</v>
      </c>
      <c r="H919" s="122">
        <v>0.44</v>
      </c>
      <c r="I919" s="97" t="b">
        <f>NOT(ISERROR(_xlfn.XLOOKUP(tblStocks2022[[#This Row],[Ticker]],tblTickers[Ticker],tblTickers[Ticker],NA(),0,1)))</f>
        <v>0</v>
      </c>
      <c r="K919" t="s">
        <v>6309</v>
      </c>
      <c r="L919" s="122">
        <v>1.1200000000000001</v>
      </c>
      <c r="O919" t="s">
        <v>9100</v>
      </c>
      <c r="P919" s="122">
        <v>0.56000000000000005</v>
      </c>
    </row>
    <row r="920" spans="4:16" x14ac:dyDescent="0.25">
      <c r="D920" t="s">
        <v>9340</v>
      </c>
      <c r="E920" t="s">
        <v>498</v>
      </c>
      <c r="F920" t="s">
        <v>11941</v>
      </c>
      <c r="G920" s="59">
        <v>2510000</v>
      </c>
      <c r="H920" s="122">
        <v>39.79</v>
      </c>
      <c r="I920" s="97" t="b">
        <f>NOT(ISERROR(_xlfn.XLOOKUP(tblStocks2022[[#This Row],[Ticker]],tblTickers[Ticker],tblTickers[Ticker],NA(),0,1)))</f>
        <v>0</v>
      </c>
      <c r="K920" t="s">
        <v>7279</v>
      </c>
      <c r="L920" s="122">
        <v>0.54</v>
      </c>
      <c r="O920" t="s">
        <v>14313</v>
      </c>
      <c r="P920" s="122">
        <v>2.81</v>
      </c>
    </row>
    <row r="921" spans="4:16" x14ac:dyDescent="0.25">
      <c r="D921" t="s">
        <v>8062</v>
      </c>
      <c r="E921" t="s">
        <v>498</v>
      </c>
      <c r="F921" t="s">
        <v>11941</v>
      </c>
      <c r="G921" s="59">
        <v>53400000</v>
      </c>
      <c r="H921" s="122">
        <v>10.43</v>
      </c>
      <c r="I921" s="97" t="b">
        <f>NOT(ISERROR(_xlfn.XLOOKUP(tblStocks2022[[#This Row],[Ticker]],tblTickers[Ticker],tblTickers[Ticker],NA(),0,1)))</f>
        <v>0</v>
      </c>
      <c r="K921" t="s">
        <v>10034</v>
      </c>
      <c r="L921" s="122">
        <v>18.82</v>
      </c>
      <c r="O921" t="s">
        <v>11081</v>
      </c>
      <c r="P921" s="122">
        <v>2.04</v>
      </c>
    </row>
    <row r="922" spans="4:16" x14ac:dyDescent="0.25">
      <c r="D922" t="s">
        <v>7001</v>
      </c>
      <c r="E922" t="s">
        <v>1363</v>
      </c>
      <c r="F922" t="s">
        <v>15391</v>
      </c>
      <c r="G922" s="59">
        <v>9850000</v>
      </c>
      <c r="H922" s="122">
        <v>3.39</v>
      </c>
      <c r="I922" s="97" t="b">
        <f>NOT(ISERROR(_xlfn.XLOOKUP(tblStocks2022[[#This Row],[Ticker]],tblTickers[Ticker],tblTickers[Ticker],NA(),0,1)))</f>
        <v>0</v>
      </c>
      <c r="K922" t="s">
        <v>1859</v>
      </c>
      <c r="L922" s="122">
        <v>76.760000000000005</v>
      </c>
      <c r="O922" t="s">
        <v>10016</v>
      </c>
      <c r="P922" s="122">
        <v>1.8</v>
      </c>
    </row>
    <row r="923" spans="4:16" x14ac:dyDescent="0.25">
      <c r="D923" t="s">
        <v>5614</v>
      </c>
      <c r="E923" t="s">
        <v>5615</v>
      </c>
      <c r="F923" t="s">
        <v>15388</v>
      </c>
      <c r="G923" s="59">
        <v>34504000</v>
      </c>
      <c r="H923" s="122">
        <v>7.77</v>
      </c>
      <c r="I923" s="97" t="b">
        <f>NOT(ISERROR(_xlfn.XLOOKUP(tblStocks2022[[#This Row],[Ticker]],tblTickers[Ticker],tblTickers[Ticker],NA(),0,1)))</f>
        <v>0</v>
      </c>
      <c r="K923" t="s">
        <v>4690</v>
      </c>
      <c r="L923" s="122">
        <v>7.36</v>
      </c>
      <c r="O923" t="s">
        <v>3560</v>
      </c>
      <c r="P923" s="122">
        <v>0.32</v>
      </c>
    </row>
    <row r="924" spans="4:16" x14ac:dyDescent="0.25">
      <c r="D924" t="s">
        <v>1028</v>
      </c>
      <c r="E924" t="s">
        <v>257</v>
      </c>
      <c r="F924" t="s">
        <v>15371</v>
      </c>
      <c r="G924" s="59">
        <v>36250000</v>
      </c>
      <c r="H924" s="122">
        <v>14.15</v>
      </c>
      <c r="I924" s="97" t="b">
        <f>NOT(ISERROR(_xlfn.XLOOKUP(tblStocks2022[[#This Row],[Ticker]],tblTickers[Ticker],tblTickers[Ticker],NA(),0,1)))</f>
        <v>0</v>
      </c>
      <c r="K924" t="s">
        <v>12106</v>
      </c>
      <c r="L924" s="122">
        <v>2.64</v>
      </c>
      <c r="O924" t="s">
        <v>9782</v>
      </c>
      <c r="P924" s="122">
        <v>0.67</v>
      </c>
    </row>
    <row r="925" spans="4:16" x14ac:dyDescent="0.25">
      <c r="D925" t="s">
        <v>3858</v>
      </c>
      <c r="E925" t="s">
        <v>3859</v>
      </c>
      <c r="F925" t="s">
        <v>14252</v>
      </c>
      <c r="G925" s="59">
        <v>134434000</v>
      </c>
      <c r="H925" s="122">
        <v>66.16</v>
      </c>
      <c r="I925" s="97" t="b">
        <f>NOT(ISERROR(_xlfn.XLOOKUP(tblStocks2022[[#This Row],[Ticker]],tblTickers[Ticker],tblTickers[Ticker],NA(),0,1)))</f>
        <v>0</v>
      </c>
      <c r="K925" t="s">
        <v>705</v>
      </c>
      <c r="L925" s="122">
        <v>12.22</v>
      </c>
      <c r="O925" t="s">
        <v>9910</v>
      </c>
      <c r="P925" s="122">
        <v>0.3</v>
      </c>
    </row>
    <row r="926" spans="4:16" x14ac:dyDescent="0.25">
      <c r="D926" t="s">
        <v>4301</v>
      </c>
      <c r="E926" t="s">
        <v>2118</v>
      </c>
      <c r="F926" t="s">
        <v>15375</v>
      </c>
      <c r="G926" s="59">
        <v>4200000</v>
      </c>
      <c r="H926" s="122">
        <v>33.04</v>
      </c>
      <c r="I926" s="97" t="b">
        <f>NOT(ISERROR(_xlfn.XLOOKUP(tblStocks2022[[#This Row],[Ticker]],tblTickers[Ticker],tblTickers[Ticker],NA(),0,1)))</f>
        <v>0</v>
      </c>
      <c r="K926" t="s">
        <v>2711</v>
      </c>
      <c r="L926" s="122">
        <v>28.5</v>
      </c>
      <c r="O926" t="s">
        <v>9102</v>
      </c>
      <c r="P926" s="122">
        <v>0.7</v>
      </c>
    </row>
    <row r="927" spans="4:16" x14ac:dyDescent="0.25">
      <c r="D927" t="s">
        <v>8260</v>
      </c>
      <c r="E927" t="s">
        <v>8261</v>
      </c>
      <c r="F927" t="s">
        <v>14252</v>
      </c>
      <c r="G927" s="59">
        <v>20459000</v>
      </c>
      <c r="H927" s="122">
        <v>7.6</v>
      </c>
      <c r="I927" s="97" t="b">
        <f>NOT(ISERROR(_xlfn.XLOOKUP(tblStocks2022[[#This Row],[Ticker]],tblTickers[Ticker],tblTickers[Ticker],NA(),0,1)))</f>
        <v>0</v>
      </c>
      <c r="K927" t="s">
        <v>4077</v>
      </c>
      <c r="L927" s="122">
        <v>33.08</v>
      </c>
      <c r="O927" t="s">
        <v>11925</v>
      </c>
      <c r="P927" s="122">
        <v>5.72</v>
      </c>
    </row>
    <row r="928" spans="4:16" x14ac:dyDescent="0.25">
      <c r="D928" t="s">
        <v>14888</v>
      </c>
      <c r="E928" t="s">
        <v>257</v>
      </c>
      <c r="F928" t="s">
        <v>15371</v>
      </c>
      <c r="G928" s="59">
        <v>2500000</v>
      </c>
      <c r="H928" s="122">
        <v>38.58</v>
      </c>
      <c r="I928" s="97" t="b">
        <f>NOT(ISERROR(_xlfn.XLOOKUP(tblStocks2022[[#This Row],[Ticker]],tblTickers[Ticker],tblTickers[Ticker],NA(),0,1)))</f>
        <v>0</v>
      </c>
      <c r="K928" t="s">
        <v>6800</v>
      </c>
      <c r="L928" s="122">
        <v>14.16</v>
      </c>
      <c r="O928" t="s">
        <v>3641</v>
      </c>
      <c r="P928" s="122">
        <v>1.31</v>
      </c>
    </row>
    <row r="929" spans="4:16" x14ac:dyDescent="0.25">
      <c r="D929" t="s">
        <v>12198</v>
      </c>
      <c r="E929" t="s">
        <v>12199</v>
      </c>
      <c r="F929" t="s">
        <v>15368</v>
      </c>
      <c r="G929" s="59">
        <v>23392000</v>
      </c>
      <c r="H929" s="122">
        <v>26.38</v>
      </c>
      <c r="I929" s="97" t="b">
        <f>NOT(ISERROR(_xlfn.XLOOKUP(tblStocks2022[[#This Row],[Ticker]],tblTickers[Ticker],tblTickers[Ticker],NA(),0,1)))</f>
        <v>0</v>
      </c>
      <c r="K929" t="s">
        <v>2003</v>
      </c>
      <c r="L929" s="122">
        <v>25.61</v>
      </c>
      <c r="O929" t="s">
        <v>9610</v>
      </c>
      <c r="P929" s="122">
        <v>0.94</v>
      </c>
    </row>
    <row r="930" spans="4:16" x14ac:dyDescent="0.25">
      <c r="D930" t="s">
        <v>4020</v>
      </c>
      <c r="E930" t="s">
        <v>2118</v>
      </c>
      <c r="F930" t="s">
        <v>15375</v>
      </c>
      <c r="G930" s="59">
        <v>5475000</v>
      </c>
      <c r="H930" s="122">
        <v>30.91</v>
      </c>
      <c r="I930" s="97" t="b">
        <f>NOT(ISERROR(_xlfn.XLOOKUP(tblStocks2022[[#This Row],[Ticker]],tblTickers[Ticker],tblTickers[Ticker],NA(),0,1)))</f>
        <v>0</v>
      </c>
      <c r="K930" t="s">
        <v>3366</v>
      </c>
      <c r="L930" s="122">
        <v>1.07</v>
      </c>
      <c r="O930" t="s">
        <v>2646</v>
      </c>
      <c r="P930" s="122">
        <v>0.97</v>
      </c>
    </row>
    <row r="931" spans="4:16" x14ac:dyDescent="0.25">
      <c r="D931" t="s">
        <v>4611</v>
      </c>
      <c r="E931" t="s">
        <v>2118</v>
      </c>
      <c r="F931" t="s">
        <v>15375</v>
      </c>
      <c r="G931" s="59">
        <v>2425000</v>
      </c>
      <c r="H931" s="122">
        <v>30.56</v>
      </c>
      <c r="I931" s="97" t="b">
        <f>NOT(ISERROR(_xlfn.XLOOKUP(tblStocks2022[[#This Row],[Ticker]],tblTickers[Ticker],tblTickers[Ticker],NA(),0,1)))</f>
        <v>0</v>
      </c>
      <c r="K931" t="s">
        <v>9779</v>
      </c>
      <c r="L931" s="122">
        <v>105.15</v>
      </c>
      <c r="O931" t="s">
        <v>3615</v>
      </c>
      <c r="P931" s="122">
        <v>1.71</v>
      </c>
    </row>
    <row r="932" spans="4:16" x14ac:dyDescent="0.25">
      <c r="D932" t="s">
        <v>10293</v>
      </c>
      <c r="E932" t="s">
        <v>10294</v>
      </c>
      <c r="F932" t="s">
        <v>15371</v>
      </c>
      <c r="G932" s="59">
        <v>808280000</v>
      </c>
      <c r="H932" s="122">
        <v>45.52</v>
      </c>
      <c r="I932" s="97" t="b">
        <f>NOT(ISERROR(_xlfn.XLOOKUP(tblStocks2022[[#This Row],[Ticker]],tblTickers[Ticker],tblTickers[Ticker],NA(),0,1)))</f>
        <v>1</v>
      </c>
      <c r="K932" t="s">
        <v>9984</v>
      </c>
      <c r="L932" s="122">
        <v>35.4</v>
      </c>
      <c r="O932" t="s">
        <v>6138</v>
      </c>
      <c r="P932" s="122">
        <v>0.98</v>
      </c>
    </row>
    <row r="933" spans="4:16" x14ac:dyDescent="0.25">
      <c r="D933" t="s">
        <v>14695</v>
      </c>
      <c r="E933" t="s">
        <v>14696</v>
      </c>
      <c r="F933" t="s">
        <v>15371</v>
      </c>
      <c r="G933" s="59">
        <v>72572000</v>
      </c>
      <c r="H933" s="122">
        <v>3.62</v>
      </c>
      <c r="I933" s="97" t="b">
        <f>NOT(ISERROR(_xlfn.XLOOKUP(tblStocks2022[[#This Row],[Ticker]],tblTickers[Ticker],tblTickers[Ticker],NA(),0,1)))</f>
        <v>0</v>
      </c>
      <c r="K933" t="s">
        <v>9496</v>
      </c>
      <c r="L933" s="122">
        <v>22.82</v>
      </c>
      <c r="O933" t="s">
        <v>3753</v>
      </c>
      <c r="P933" s="122">
        <v>1.61</v>
      </c>
    </row>
    <row r="934" spans="4:16" x14ac:dyDescent="0.25">
      <c r="D934" t="s">
        <v>8456</v>
      </c>
      <c r="E934" t="s">
        <v>5151</v>
      </c>
      <c r="F934" t="s">
        <v>14252</v>
      </c>
      <c r="G934" s="59">
        <v>1500000</v>
      </c>
      <c r="H934" s="122">
        <v>41.14</v>
      </c>
      <c r="I934" s="97" t="b">
        <f>NOT(ISERROR(_xlfn.XLOOKUP(tblStocks2022[[#This Row],[Ticker]],tblTickers[Ticker],tblTickers[Ticker],NA(),0,1)))</f>
        <v>0</v>
      </c>
      <c r="K934" t="s">
        <v>2090</v>
      </c>
      <c r="L934" s="122">
        <v>92.24</v>
      </c>
      <c r="O934" t="s">
        <v>8999</v>
      </c>
      <c r="P934" s="122">
        <v>1.57</v>
      </c>
    </row>
    <row r="935" spans="4:16" x14ac:dyDescent="0.25">
      <c r="D935" t="s">
        <v>14136</v>
      </c>
      <c r="E935" t="s">
        <v>14137</v>
      </c>
      <c r="F935" t="s">
        <v>15373</v>
      </c>
      <c r="G935" s="59">
        <v>186806000</v>
      </c>
      <c r="H935" s="122">
        <v>2.73</v>
      </c>
      <c r="I935" s="97" t="b">
        <f>NOT(ISERROR(_xlfn.XLOOKUP(tblStocks2022[[#This Row],[Ticker]],tblTickers[Ticker],tblTickers[Ticker],NA(),0,1)))</f>
        <v>0</v>
      </c>
      <c r="K935" t="s">
        <v>2847</v>
      </c>
      <c r="L935" s="122">
        <v>82.07</v>
      </c>
      <c r="O935" t="s">
        <v>14239</v>
      </c>
      <c r="P935" s="122">
        <v>0.92</v>
      </c>
    </row>
    <row r="936" spans="4:16" x14ac:dyDescent="0.25">
      <c r="D936" t="s">
        <v>11239</v>
      </c>
      <c r="E936" t="s">
        <v>11240</v>
      </c>
      <c r="F936" t="s">
        <v>9552</v>
      </c>
      <c r="G936" s="59">
        <v>50092000</v>
      </c>
      <c r="H936" s="122">
        <v>45.35</v>
      </c>
      <c r="I936" s="97" t="b">
        <f>NOT(ISERROR(_xlfn.XLOOKUP(tblStocks2022[[#This Row],[Ticker]],tblTickers[Ticker],tblTickers[Ticker],NA(),0,1)))</f>
        <v>0</v>
      </c>
      <c r="K936" t="s">
        <v>3152</v>
      </c>
      <c r="L936" s="122">
        <v>35.9</v>
      </c>
      <c r="O936" t="s">
        <v>949</v>
      </c>
      <c r="P936" s="122">
        <v>4.12</v>
      </c>
    </row>
    <row r="937" spans="4:16" x14ac:dyDescent="0.25">
      <c r="D937" t="s">
        <v>5155</v>
      </c>
      <c r="E937" t="s">
        <v>5151</v>
      </c>
      <c r="F937" t="s">
        <v>14252</v>
      </c>
      <c r="G937" s="59">
        <v>550000</v>
      </c>
      <c r="H937" s="122">
        <v>53.28</v>
      </c>
      <c r="I937" s="97" t="b">
        <f>NOT(ISERROR(_xlfn.XLOOKUP(tblStocks2022[[#This Row],[Ticker]],tblTickers[Ticker],tblTickers[Ticker],NA(),0,1)))</f>
        <v>0</v>
      </c>
      <c r="K937" t="s">
        <v>10922</v>
      </c>
      <c r="L937" s="122">
        <v>2.4700000000000002</v>
      </c>
      <c r="O937" t="s">
        <v>9804</v>
      </c>
      <c r="P937" s="122">
        <v>1.52</v>
      </c>
    </row>
    <row r="938" spans="4:16" x14ac:dyDescent="0.25">
      <c r="D938" t="s">
        <v>8459</v>
      </c>
      <c r="E938" t="s">
        <v>5151</v>
      </c>
      <c r="F938" t="s">
        <v>14252</v>
      </c>
      <c r="G938" s="59">
        <v>250000</v>
      </c>
      <c r="H938" s="122">
        <v>38.93</v>
      </c>
      <c r="I938" s="97" t="b">
        <f>NOT(ISERROR(_xlfn.XLOOKUP(tblStocks2022[[#This Row],[Ticker]],tblTickers[Ticker],tblTickers[Ticker],NA(),0,1)))</f>
        <v>0</v>
      </c>
      <c r="K938" t="s">
        <v>1538</v>
      </c>
      <c r="L938" s="122">
        <v>0.46</v>
      </c>
      <c r="O938" t="s">
        <v>13419</v>
      </c>
      <c r="P938" s="122">
        <v>4</v>
      </c>
    </row>
    <row r="939" spans="4:16" x14ac:dyDescent="0.25">
      <c r="D939" t="s">
        <v>14811</v>
      </c>
      <c r="E939" t="s">
        <v>612</v>
      </c>
      <c r="F939" t="s">
        <v>15368</v>
      </c>
      <c r="G939" s="59">
        <v>2350000</v>
      </c>
      <c r="H939" s="122">
        <v>34.340000000000003</v>
      </c>
      <c r="I939" s="97" t="b">
        <f>NOT(ISERROR(_xlfn.XLOOKUP(tblStocks2022[[#This Row],[Ticker]],tblTickers[Ticker],tblTickers[Ticker],NA(),0,1)))</f>
        <v>0</v>
      </c>
      <c r="K939" t="s">
        <v>6311</v>
      </c>
      <c r="L939" s="122">
        <v>0.67</v>
      </c>
      <c r="O939" t="s">
        <v>13925</v>
      </c>
      <c r="P939" s="122">
        <v>1.1100000000000001</v>
      </c>
    </row>
    <row r="940" spans="4:16" x14ac:dyDescent="0.25">
      <c r="D940" t="s">
        <v>9743</v>
      </c>
      <c r="E940" t="s">
        <v>5151</v>
      </c>
      <c r="F940" t="s">
        <v>14252</v>
      </c>
      <c r="G940" s="59">
        <v>400000</v>
      </c>
      <c r="H940" s="122">
        <v>26.81</v>
      </c>
      <c r="I940" s="97" t="b">
        <f>NOT(ISERROR(_xlfn.XLOOKUP(tblStocks2022[[#This Row],[Ticker]],tblTickers[Ticker],tblTickers[Ticker],NA(),0,1)))</f>
        <v>0</v>
      </c>
      <c r="K940" t="s">
        <v>5548</v>
      </c>
      <c r="L940" s="122">
        <v>0.46</v>
      </c>
      <c r="O940" t="s">
        <v>14307</v>
      </c>
      <c r="P940" s="122">
        <v>1.62</v>
      </c>
    </row>
    <row r="941" spans="4:16" x14ac:dyDescent="0.25">
      <c r="D941" t="s">
        <v>10560</v>
      </c>
      <c r="E941" t="s">
        <v>10561</v>
      </c>
      <c r="F941" t="s">
        <v>2810</v>
      </c>
      <c r="G941" s="59">
        <v>65078000</v>
      </c>
      <c r="H941" s="122">
        <v>70.34</v>
      </c>
      <c r="I941" s="97" t="b">
        <f>NOT(ISERROR(_xlfn.XLOOKUP(tblStocks2022[[#This Row],[Ticker]],tblTickers[Ticker],tblTickers[Ticker],NA(),0,1)))</f>
        <v>0</v>
      </c>
      <c r="K941" t="s">
        <v>14588</v>
      </c>
      <c r="L941" s="122">
        <v>205.75</v>
      </c>
      <c r="O941" t="s">
        <v>13838</v>
      </c>
      <c r="P941" s="122">
        <v>4.88</v>
      </c>
    </row>
    <row r="942" spans="4:16" x14ac:dyDescent="0.25">
      <c r="D942" t="s">
        <v>3190</v>
      </c>
      <c r="E942" t="s">
        <v>3191</v>
      </c>
      <c r="F942" t="s">
        <v>2235</v>
      </c>
      <c r="G942" s="59">
        <v>156027000</v>
      </c>
      <c r="H942" s="122">
        <v>61.75</v>
      </c>
      <c r="I942" s="97" t="b">
        <f>NOT(ISERROR(_xlfn.XLOOKUP(tblStocks2022[[#This Row],[Ticker]],tblTickers[Ticker],tblTickers[Ticker],NA(),0,1)))</f>
        <v>0</v>
      </c>
      <c r="K942" t="s">
        <v>8896</v>
      </c>
      <c r="L942" s="122">
        <v>11.11</v>
      </c>
      <c r="O942" t="s">
        <v>14312</v>
      </c>
      <c r="P942" s="122">
        <v>2.74</v>
      </c>
    </row>
    <row r="943" spans="4:16" x14ac:dyDescent="0.25">
      <c r="D943" t="s">
        <v>5154</v>
      </c>
      <c r="E943" t="s">
        <v>5151</v>
      </c>
      <c r="F943" t="s">
        <v>14252</v>
      </c>
      <c r="G943" s="59">
        <v>2350000</v>
      </c>
      <c r="H943" s="122">
        <v>62.3</v>
      </c>
      <c r="I943" s="97" t="b">
        <f>NOT(ISERROR(_xlfn.XLOOKUP(tblStocks2022[[#This Row],[Ticker]],tblTickers[Ticker],tblTickers[Ticker],NA(),0,1)))</f>
        <v>0</v>
      </c>
      <c r="K943" t="s">
        <v>7696</v>
      </c>
      <c r="L943" s="122">
        <v>5.05</v>
      </c>
      <c r="O943" t="s">
        <v>10557</v>
      </c>
      <c r="P943" s="122">
        <v>1.2</v>
      </c>
    </row>
    <row r="944" spans="4:16" x14ac:dyDescent="0.25">
      <c r="D944" t="s">
        <v>8458</v>
      </c>
      <c r="E944" t="s">
        <v>5151</v>
      </c>
      <c r="F944" t="s">
        <v>14252</v>
      </c>
      <c r="G944" s="59">
        <v>200000</v>
      </c>
      <c r="H944" s="122">
        <v>39.96</v>
      </c>
      <c r="I944" s="97" t="b">
        <f>NOT(ISERROR(_xlfn.XLOOKUP(tblStocks2022[[#This Row],[Ticker]],tblTickers[Ticker],tblTickers[Ticker],NA(),0,1)))</f>
        <v>0</v>
      </c>
      <c r="K944" t="s">
        <v>8972</v>
      </c>
      <c r="L944" s="122">
        <v>55.43</v>
      </c>
      <c r="O944" t="s">
        <v>5067</v>
      </c>
      <c r="P944" s="122">
        <v>1.46</v>
      </c>
    </row>
    <row r="945" spans="4:16" x14ac:dyDescent="0.25">
      <c r="D945" t="s">
        <v>5932</v>
      </c>
      <c r="E945" t="s">
        <v>5933</v>
      </c>
      <c r="F945" t="s">
        <v>15372</v>
      </c>
      <c r="G945" s="59">
        <v>76445000</v>
      </c>
      <c r="H945" s="122">
        <v>1.19</v>
      </c>
      <c r="I945" s="97" t="b">
        <f>NOT(ISERROR(_xlfn.XLOOKUP(tblStocks2022[[#This Row],[Ticker]],tblTickers[Ticker],tblTickers[Ticker],NA(),0,1)))</f>
        <v>0</v>
      </c>
      <c r="K945" t="s">
        <v>4945</v>
      </c>
      <c r="L945" s="122">
        <v>3.03</v>
      </c>
      <c r="O945" t="s">
        <v>8826</v>
      </c>
      <c r="P945" s="122">
        <v>0.33</v>
      </c>
    </row>
    <row r="946" spans="4:16" x14ac:dyDescent="0.25">
      <c r="D946" t="s">
        <v>5150</v>
      </c>
      <c r="E946" t="s">
        <v>5151</v>
      </c>
      <c r="F946" t="s">
        <v>14252</v>
      </c>
      <c r="G946" s="59">
        <v>6110000</v>
      </c>
      <c r="H946" s="122">
        <v>70.099999999999994</v>
      </c>
      <c r="I946" s="97" t="b">
        <f>NOT(ISERROR(_xlfn.XLOOKUP(tblStocks2022[[#This Row],[Ticker]],tblTickers[Ticker],tblTickers[Ticker],NA(),0,1)))</f>
        <v>0</v>
      </c>
      <c r="K946" t="s">
        <v>4826</v>
      </c>
      <c r="L946" s="122">
        <v>58.69</v>
      </c>
      <c r="O946" t="s">
        <v>8738</v>
      </c>
      <c r="P946" s="122">
        <v>0.28000000000000003</v>
      </c>
    </row>
    <row r="947" spans="4:16" x14ac:dyDescent="0.25">
      <c r="D947" t="s">
        <v>496</v>
      </c>
      <c r="E947" t="s">
        <v>399</v>
      </c>
      <c r="F947" t="s">
        <v>15375</v>
      </c>
      <c r="G947" s="59">
        <v>193600000</v>
      </c>
      <c r="H947" s="122">
        <v>20.53</v>
      </c>
      <c r="I947" s="97" t="b">
        <f>NOT(ISERROR(_xlfn.XLOOKUP(tblStocks2022[[#This Row],[Ticker]],tblTickers[Ticker],tblTickers[Ticker],NA(),0,1)))</f>
        <v>0</v>
      </c>
      <c r="K947" t="s">
        <v>8970</v>
      </c>
      <c r="L947" s="122">
        <v>3.63</v>
      </c>
      <c r="O947" t="s">
        <v>1075</v>
      </c>
      <c r="P947" s="122">
        <v>0.46</v>
      </c>
    </row>
    <row r="948" spans="4:16" x14ac:dyDescent="0.25">
      <c r="D948" t="s">
        <v>5152</v>
      </c>
      <c r="E948" t="s">
        <v>5151</v>
      </c>
      <c r="F948" t="s">
        <v>14252</v>
      </c>
      <c r="G948" s="59">
        <v>1150000</v>
      </c>
      <c r="H948" s="122">
        <v>78.349999999999994</v>
      </c>
      <c r="I948" s="97" t="b">
        <f>NOT(ISERROR(_xlfn.XLOOKUP(tblStocks2022[[#This Row],[Ticker]],tblTickers[Ticker],tblTickers[Ticker],NA(),0,1)))</f>
        <v>0</v>
      </c>
      <c r="K948" t="s">
        <v>7396</v>
      </c>
      <c r="L948" s="122">
        <v>9.7799999999999994</v>
      </c>
      <c r="O948" t="s">
        <v>6709</v>
      </c>
      <c r="P948" s="122">
        <v>0.75</v>
      </c>
    </row>
    <row r="949" spans="4:16" x14ac:dyDescent="0.25">
      <c r="D949" t="s">
        <v>11409</v>
      </c>
      <c r="E949" t="s">
        <v>11410</v>
      </c>
      <c r="F949" t="s">
        <v>15371</v>
      </c>
      <c r="G949" s="59">
        <v>17207000</v>
      </c>
      <c r="H949" s="122">
        <v>11.66</v>
      </c>
      <c r="I949" s="97" t="b">
        <f>NOT(ISERROR(_xlfn.XLOOKUP(tblStocks2022[[#This Row],[Ticker]],tblTickers[Ticker],tblTickers[Ticker],NA(),0,1)))</f>
        <v>0</v>
      </c>
      <c r="K949" t="s">
        <v>6020</v>
      </c>
      <c r="L949" s="122">
        <v>11.03</v>
      </c>
      <c r="O949" t="s">
        <v>4229</v>
      </c>
      <c r="P949" s="122">
        <v>1.59</v>
      </c>
    </row>
    <row r="950" spans="4:16" x14ac:dyDescent="0.25">
      <c r="D950" t="s">
        <v>12707</v>
      </c>
      <c r="E950" t="s">
        <v>12708</v>
      </c>
      <c r="F950" t="s">
        <v>15381</v>
      </c>
      <c r="G950" s="59">
        <v>37863000</v>
      </c>
      <c r="H950" s="122">
        <v>2015.28</v>
      </c>
      <c r="I950" s="97" t="b">
        <f>NOT(ISERROR(_xlfn.XLOOKUP(tblStocks2022[[#This Row],[Ticker]],tblTickers[Ticker],tblTickers[Ticker],NA(),0,1)))</f>
        <v>1</v>
      </c>
      <c r="K950" t="s">
        <v>15073</v>
      </c>
      <c r="L950" s="122">
        <v>17.59</v>
      </c>
      <c r="O950" t="s">
        <v>10880</v>
      </c>
      <c r="P950" s="122">
        <v>0.19</v>
      </c>
    </row>
    <row r="951" spans="4:16" x14ac:dyDescent="0.25">
      <c r="D951" t="s">
        <v>10800</v>
      </c>
      <c r="E951" t="s">
        <v>10801</v>
      </c>
      <c r="F951" t="s">
        <v>14201</v>
      </c>
      <c r="G951" s="59">
        <v>1006000000</v>
      </c>
      <c r="H951" s="122">
        <v>29.53</v>
      </c>
      <c r="I951" s="97" t="b">
        <f>NOT(ISERROR(_xlfn.XLOOKUP(tblStocks2022[[#This Row],[Ticker]],tblTickers[Ticker],tblTickers[Ticker],NA(),0,1)))</f>
        <v>1</v>
      </c>
      <c r="K951" t="s">
        <v>8720</v>
      </c>
      <c r="L951" s="122">
        <v>1.59</v>
      </c>
      <c r="O951" t="s">
        <v>13490</v>
      </c>
      <c r="P951" s="122">
        <v>3.4</v>
      </c>
    </row>
    <row r="952" spans="4:16" x14ac:dyDescent="0.25">
      <c r="D952" t="s">
        <v>88</v>
      </c>
      <c r="E952" t="s">
        <v>89</v>
      </c>
      <c r="F952" t="s">
        <v>15379</v>
      </c>
      <c r="G952" s="59">
        <v>5552000</v>
      </c>
      <c r="H952" s="122">
        <v>16.399999999999999</v>
      </c>
      <c r="I952" s="97" t="b">
        <f>NOT(ISERROR(_xlfn.XLOOKUP(tblStocks2022[[#This Row],[Ticker]],tblTickers[Ticker],tblTickers[Ticker],NA(),0,1)))</f>
        <v>0</v>
      </c>
      <c r="K952" t="s">
        <v>13108</v>
      </c>
      <c r="L952" s="122">
        <v>2.78</v>
      </c>
      <c r="O952" t="s">
        <v>15238</v>
      </c>
      <c r="P952" s="122">
        <v>1.28</v>
      </c>
    </row>
    <row r="953" spans="4:16" x14ac:dyDescent="0.25">
      <c r="D953" t="s">
        <v>5153</v>
      </c>
      <c r="E953" t="s">
        <v>5151</v>
      </c>
      <c r="F953" t="s">
        <v>14252</v>
      </c>
      <c r="G953" s="59">
        <v>430000</v>
      </c>
      <c r="H953" s="122">
        <v>77.569999999999993</v>
      </c>
      <c r="I953" s="97" t="b">
        <f>NOT(ISERROR(_xlfn.XLOOKUP(tblStocks2022[[#This Row],[Ticker]],tblTickers[Ticker],tblTickers[Ticker],NA(),0,1)))</f>
        <v>0</v>
      </c>
      <c r="K953" t="s">
        <v>5112</v>
      </c>
      <c r="L953" s="122">
        <v>11</v>
      </c>
      <c r="O953" t="s">
        <v>5285</v>
      </c>
      <c r="P953" s="122">
        <v>1.46</v>
      </c>
    </row>
    <row r="954" spans="4:16" x14ac:dyDescent="0.25">
      <c r="D954" t="s">
        <v>4963</v>
      </c>
      <c r="E954" t="s">
        <v>4964</v>
      </c>
      <c r="F954" t="s">
        <v>15370</v>
      </c>
      <c r="G954" s="59">
        <v>121365000</v>
      </c>
      <c r="H954" s="122">
        <v>1.54</v>
      </c>
      <c r="I954" s="97" t="b">
        <f>NOT(ISERROR(_xlfn.XLOOKUP(tblStocks2022[[#This Row],[Ticker]],tblTickers[Ticker],tblTickers[Ticker],NA(),0,1)))</f>
        <v>0</v>
      </c>
      <c r="K954" t="s">
        <v>8722</v>
      </c>
      <c r="L954" s="122">
        <v>10.74</v>
      </c>
      <c r="O954" t="s">
        <v>5323</v>
      </c>
      <c r="P954" s="122">
        <v>0.2</v>
      </c>
    </row>
    <row r="955" spans="4:16" x14ac:dyDescent="0.25">
      <c r="D955" t="s">
        <v>10870</v>
      </c>
      <c r="E955" t="s">
        <v>10871</v>
      </c>
      <c r="F955" t="s">
        <v>15371</v>
      </c>
      <c r="G955" s="59">
        <v>21304000</v>
      </c>
      <c r="H955" s="122">
        <v>12.34</v>
      </c>
      <c r="I955" s="97" t="b">
        <f>NOT(ISERROR(_xlfn.XLOOKUP(tblStocks2022[[#This Row],[Ticker]],tblTickers[Ticker],tblTickers[Ticker],NA(),0,1)))</f>
        <v>0</v>
      </c>
      <c r="K955" t="s">
        <v>12528</v>
      </c>
      <c r="L955" s="122">
        <v>10.91</v>
      </c>
      <c r="O955" t="s">
        <v>14318</v>
      </c>
      <c r="P955" s="122">
        <v>0.67</v>
      </c>
    </row>
    <row r="956" spans="4:16" x14ac:dyDescent="0.25">
      <c r="D956" t="s">
        <v>86</v>
      </c>
      <c r="E956" t="s">
        <v>87</v>
      </c>
      <c r="F956" t="s">
        <v>2235</v>
      </c>
      <c r="G956" s="59">
        <v>16984000</v>
      </c>
      <c r="H956" s="122">
        <v>16.600000000000001</v>
      </c>
      <c r="I956" s="97" t="b">
        <f>NOT(ISERROR(_xlfn.XLOOKUP(tblStocks2022[[#This Row],[Ticker]],tblTickers[Ticker],tblTickers[Ticker],NA(),0,1)))</f>
        <v>0</v>
      </c>
      <c r="K956" t="s">
        <v>13060</v>
      </c>
      <c r="L956" s="122">
        <v>73.48</v>
      </c>
      <c r="O956" t="s">
        <v>10766</v>
      </c>
      <c r="P956" s="122">
        <v>0.78</v>
      </c>
    </row>
    <row r="957" spans="4:16" x14ac:dyDescent="0.25">
      <c r="D957" t="s">
        <v>435</v>
      </c>
      <c r="E957" t="s">
        <v>436</v>
      </c>
      <c r="F957" t="s">
        <v>2235</v>
      </c>
      <c r="G957" s="59">
        <v>77270000</v>
      </c>
      <c r="H957" s="122">
        <v>33.97</v>
      </c>
      <c r="I957" s="97" t="b">
        <f>NOT(ISERROR(_xlfn.XLOOKUP(tblStocks2022[[#This Row],[Ticker]],tblTickers[Ticker],tblTickers[Ticker],NA(),0,1)))</f>
        <v>0</v>
      </c>
      <c r="K957" t="s">
        <v>5385</v>
      </c>
      <c r="L957" s="122">
        <v>2.87</v>
      </c>
      <c r="O957" t="s">
        <v>7388</v>
      </c>
      <c r="P957" s="122">
        <v>0.14000000000000001</v>
      </c>
    </row>
    <row r="958" spans="4:16" x14ac:dyDescent="0.25">
      <c r="D958" t="s">
        <v>8457</v>
      </c>
      <c r="E958" t="s">
        <v>5151</v>
      </c>
      <c r="F958" t="s">
        <v>14252</v>
      </c>
      <c r="G958" s="59">
        <v>200000</v>
      </c>
      <c r="H958" s="122">
        <v>39.119999999999997</v>
      </c>
      <c r="I958" s="97" t="b">
        <f>NOT(ISERROR(_xlfn.XLOOKUP(tblStocks2022[[#This Row],[Ticker]],tblTickers[Ticker],tblTickers[Ticker],NA(),0,1)))</f>
        <v>0</v>
      </c>
      <c r="K958" t="s">
        <v>7825</v>
      </c>
      <c r="L958" s="122">
        <v>3.72</v>
      </c>
      <c r="O958" t="s">
        <v>1194</v>
      </c>
      <c r="P958" s="122">
        <v>0.92</v>
      </c>
    </row>
    <row r="959" spans="4:16" x14ac:dyDescent="0.25">
      <c r="D959" t="s">
        <v>12310</v>
      </c>
      <c r="E959" t="s">
        <v>12311</v>
      </c>
      <c r="F959" t="s">
        <v>15365</v>
      </c>
      <c r="G959" s="59">
        <v>8465000</v>
      </c>
      <c r="H959" s="122">
        <v>10.53</v>
      </c>
      <c r="I959" s="97" t="b">
        <f>NOT(ISERROR(_xlfn.XLOOKUP(tblStocks2022[[#This Row],[Ticker]],tblTickers[Ticker],tblTickers[Ticker],NA(),0,1)))</f>
        <v>0</v>
      </c>
      <c r="K959" t="s">
        <v>10156</v>
      </c>
      <c r="L959" s="122">
        <v>2.4300000000000002</v>
      </c>
      <c r="O959" t="s">
        <v>14295</v>
      </c>
      <c r="P959" s="122">
        <v>1.35</v>
      </c>
    </row>
    <row r="960" spans="4:16" x14ac:dyDescent="0.25">
      <c r="D960" t="s">
        <v>2776</v>
      </c>
      <c r="E960" t="s">
        <v>2777</v>
      </c>
      <c r="F960" t="s">
        <v>15368</v>
      </c>
      <c r="G960" s="59">
        <v>60017000</v>
      </c>
      <c r="H960" s="122">
        <v>67.27</v>
      </c>
      <c r="I960" s="97" t="b">
        <f>NOT(ISERROR(_xlfn.XLOOKUP(tblStocks2022[[#This Row],[Ticker]],tblTickers[Ticker],tblTickers[Ticker],NA(),0,1)))</f>
        <v>0</v>
      </c>
      <c r="K960" t="s">
        <v>9647</v>
      </c>
      <c r="L960" s="122">
        <v>32.28</v>
      </c>
      <c r="O960" t="s">
        <v>14315</v>
      </c>
      <c r="P960" s="122">
        <v>1.98</v>
      </c>
    </row>
    <row r="961" spans="4:16" x14ac:dyDescent="0.25">
      <c r="D961" t="s">
        <v>1549</v>
      </c>
      <c r="E961" t="s">
        <v>1550</v>
      </c>
      <c r="F961" t="s">
        <v>15372</v>
      </c>
      <c r="G961" s="59">
        <v>32032000</v>
      </c>
      <c r="H961" s="122">
        <v>10.71</v>
      </c>
      <c r="I961" s="97" t="b">
        <f>NOT(ISERROR(_xlfn.XLOOKUP(tblStocks2022[[#This Row],[Ticker]],tblTickers[Ticker],tblTickers[Ticker],NA(),0,1)))</f>
        <v>0</v>
      </c>
      <c r="K961" t="s">
        <v>10594</v>
      </c>
      <c r="L961" s="122">
        <v>71.11</v>
      </c>
      <c r="O961" t="s">
        <v>7492</v>
      </c>
      <c r="P961" s="122">
        <v>0.32</v>
      </c>
    </row>
    <row r="962" spans="4:16" x14ac:dyDescent="0.25">
      <c r="D962" t="s">
        <v>8262</v>
      </c>
      <c r="E962" t="s">
        <v>8263</v>
      </c>
      <c r="F962" t="s">
        <v>14201</v>
      </c>
      <c r="G962" s="59">
        <v>13192000</v>
      </c>
      <c r="H962" s="122">
        <v>1.2</v>
      </c>
      <c r="I962" s="97" t="b">
        <f>NOT(ISERROR(_xlfn.XLOOKUP(tblStocks2022[[#This Row],[Ticker]],tblTickers[Ticker],tblTickers[Ticker],NA(),0,1)))</f>
        <v>0</v>
      </c>
      <c r="K962" t="s">
        <v>3993</v>
      </c>
      <c r="L962" s="122">
        <v>3.68</v>
      </c>
      <c r="O962" t="s">
        <v>14309</v>
      </c>
      <c r="P962" s="122">
        <v>1.1000000000000001</v>
      </c>
    </row>
    <row r="963" spans="4:16" x14ac:dyDescent="0.25">
      <c r="D963" t="s">
        <v>1983</v>
      </c>
      <c r="E963" t="s">
        <v>1984</v>
      </c>
      <c r="F963" t="s">
        <v>14201</v>
      </c>
      <c r="G963" s="59">
        <v>9046000</v>
      </c>
      <c r="H963" s="122">
        <v>0.72</v>
      </c>
      <c r="I963" s="97" t="b">
        <f>NOT(ISERROR(_xlfn.XLOOKUP(tblStocks2022[[#This Row],[Ticker]],tblTickers[Ticker],tblTickers[Ticker],NA(),0,1)))</f>
        <v>0</v>
      </c>
      <c r="K963" t="s">
        <v>7781</v>
      </c>
      <c r="L963" s="122">
        <v>31.67</v>
      </c>
      <c r="O963" t="s">
        <v>4108</v>
      </c>
      <c r="P963" s="122">
        <v>0.54</v>
      </c>
    </row>
    <row r="964" spans="4:16" x14ac:dyDescent="0.25">
      <c r="D964" t="s">
        <v>5828</v>
      </c>
      <c r="E964" t="s">
        <v>5829</v>
      </c>
      <c r="F964" t="s">
        <v>15378</v>
      </c>
      <c r="G964" s="59">
        <v>4225000</v>
      </c>
      <c r="H964" s="122">
        <v>20.3</v>
      </c>
      <c r="I964" s="97" t="b">
        <f>NOT(ISERROR(_xlfn.XLOOKUP(tblStocks2022[[#This Row],[Ticker]],tblTickers[Ticker],tblTickers[Ticker],NA(),0,1)))</f>
        <v>0</v>
      </c>
      <c r="K964" t="s">
        <v>4849</v>
      </c>
      <c r="L964" s="122">
        <v>24.02</v>
      </c>
      <c r="O964" t="s">
        <v>8442</v>
      </c>
      <c r="P964" s="122">
        <v>0.05</v>
      </c>
    </row>
    <row r="965" spans="4:16" x14ac:dyDescent="0.25">
      <c r="D965" t="s">
        <v>9266</v>
      </c>
      <c r="E965" t="s">
        <v>9267</v>
      </c>
      <c r="F965" t="s">
        <v>12944</v>
      </c>
      <c r="G965" s="59">
        <v>350001000</v>
      </c>
      <c r="H965" s="122">
        <v>15.51</v>
      </c>
      <c r="I965" s="97" t="b">
        <f>NOT(ISERROR(_xlfn.XLOOKUP(tblStocks2022[[#This Row],[Ticker]],tblTickers[Ticker],tblTickers[Ticker],NA(),0,1)))</f>
        <v>0</v>
      </c>
      <c r="K965" t="s">
        <v>9525</v>
      </c>
      <c r="L965" s="122">
        <v>0.13</v>
      </c>
      <c r="O965" t="s">
        <v>9904</v>
      </c>
      <c r="P965" s="122">
        <v>2.0299999999999998</v>
      </c>
    </row>
    <row r="966" spans="4:16" x14ac:dyDescent="0.25">
      <c r="D966" t="s">
        <v>2186</v>
      </c>
      <c r="E966" t="s">
        <v>2187</v>
      </c>
      <c r="F966" t="s">
        <v>2235</v>
      </c>
      <c r="G966" s="59">
        <v>31972000</v>
      </c>
      <c r="H966" s="122">
        <v>156.49</v>
      </c>
      <c r="I966" s="97" t="b">
        <f>NOT(ISERROR(_xlfn.XLOOKUP(tblStocks2022[[#This Row],[Ticker]],tblTickers[Ticker],tblTickers[Ticker],NA(),0,1)))</f>
        <v>0</v>
      </c>
      <c r="K966" t="s">
        <v>3503</v>
      </c>
      <c r="L966" s="122">
        <v>7.44</v>
      </c>
      <c r="O966" t="s">
        <v>4383</v>
      </c>
      <c r="P966" s="122">
        <v>2.8</v>
      </c>
    </row>
    <row r="967" spans="4:16" x14ac:dyDescent="0.25">
      <c r="D967" t="s">
        <v>4925</v>
      </c>
      <c r="E967" t="s">
        <v>4926</v>
      </c>
      <c r="F967" t="s">
        <v>15371</v>
      </c>
      <c r="G967" s="59">
        <v>71661000</v>
      </c>
      <c r="H967" s="122">
        <v>3.58</v>
      </c>
      <c r="I967" s="97" t="b">
        <f>NOT(ISERROR(_xlfn.XLOOKUP(tblStocks2022[[#This Row],[Ticker]],tblTickers[Ticker],tblTickers[Ticker],NA(),0,1)))</f>
        <v>0</v>
      </c>
      <c r="K967" t="s">
        <v>10423</v>
      </c>
      <c r="L967" s="122">
        <v>18.59</v>
      </c>
      <c r="O967" t="s">
        <v>12606</v>
      </c>
      <c r="P967" s="122">
        <v>1.74</v>
      </c>
    </row>
    <row r="968" spans="4:16" x14ac:dyDescent="0.25">
      <c r="D968" t="s">
        <v>5555</v>
      </c>
      <c r="E968" t="s">
        <v>1420</v>
      </c>
      <c r="F968" t="s">
        <v>15368</v>
      </c>
      <c r="G968" s="59">
        <v>900000</v>
      </c>
      <c r="H968" s="122">
        <v>26.19</v>
      </c>
      <c r="I968" s="97" t="b">
        <f>NOT(ISERROR(_xlfn.XLOOKUP(tblStocks2022[[#This Row],[Ticker]],tblTickers[Ticker],tblTickers[Ticker],NA(),0,1)))</f>
        <v>0</v>
      </c>
      <c r="K968" t="s">
        <v>8268</v>
      </c>
      <c r="L968" s="122">
        <v>1.74</v>
      </c>
      <c r="O968" t="s">
        <v>593</v>
      </c>
      <c r="P968" s="122">
        <v>1.1200000000000001</v>
      </c>
    </row>
    <row r="969" spans="4:16" x14ac:dyDescent="0.25">
      <c r="D969" t="s">
        <v>11972</v>
      </c>
      <c r="E969" t="s">
        <v>11973</v>
      </c>
      <c r="F969" t="s">
        <v>96</v>
      </c>
      <c r="G969" s="59">
        <v>298394000</v>
      </c>
      <c r="H969" s="122">
        <v>4.79</v>
      </c>
      <c r="I969" s="97" t="b">
        <f>NOT(ISERROR(_xlfn.XLOOKUP(tblStocks2022[[#This Row],[Ticker]],tblTickers[Ticker],tblTickers[Ticker],NA(),0,1)))</f>
        <v>0</v>
      </c>
      <c r="K969" t="s">
        <v>1298</v>
      </c>
      <c r="L969" s="122">
        <v>23.27</v>
      </c>
      <c r="O969" t="s">
        <v>2316</v>
      </c>
      <c r="P969" s="122">
        <v>1.73</v>
      </c>
    </row>
    <row r="970" spans="4:16" x14ac:dyDescent="0.25">
      <c r="D970" t="s">
        <v>14008</v>
      </c>
      <c r="E970" t="s">
        <v>14009</v>
      </c>
      <c r="F970" t="s">
        <v>14201</v>
      </c>
      <c r="G970" s="59">
        <v>147176000</v>
      </c>
      <c r="H970" s="122">
        <v>64.88</v>
      </c>
      <c r="I970" s="97" t="b">
        <f>NOT(ISERROR(_xlfn.XLOOKUP(tblStocks2022[[#This Row],[Ticker]],tblTickers[Ticker],tblTickers[Ticker],NA(),0,1)))</f>
        <v>0</v>
      </c>
      <c r="K970" t="s">
        <v>3961</v>
      </c>
      <c r="L970" s="122">
        <v>7.03</v>
      </c>
      <c r="O970" t="s">
        <v>13772</v>
      </c>
      <c r="P970" s="122">
        <v>4.84</v>
      </c>
    </row>
    <row r="971" spans="4:16" x14ac:dyDescent="0.25">
      <c r="D971" t="s">
        <v>2918</v>
      </c>
      <c r="E971" t="s">
        <v>2917</v>
      </c>
      <c r="F971" t="s">
        <v>3344</v>
      </c>
      <c r="G971" s="59">
        <v>4400000</v>
      </c>
      <c r="H971" s="122">
        <v>31.25</v>
      </c>
      <c r="I971" s="97" t="b">
        <f>NOT(ISERROR(_xlfn.XLOOKUP(tblStocks2022[[#This Row],[Ticker]],tblTickers[Ticker],tblTickers[Ticker],NA(),0,1)))</f>
        <v>0</v>
      </c>
      <c r="K971" t="s">
        <v>8238</v>
      </c>
      <c r="L971" s="122">
        <v>53.13</v>
      </c>
      <c r="O971" t="s">
        <v>12200</v>
      </c>
      <c r="P971" s="122">
        <v>0.46</v>
      </c>
    </row>
    <row r="972" spans="4:16" x14ac:dyDescent="0.25">
      <c r="D972" t="s">
        <v>8714</v>
      </c>
      <c r="E972" t="s">
        <v>8715</v>
      </c>
      <c r="F972" t="s">
        <v>15382</v>
      </c>
      <c r="G972" s="59">
        <v>27600000</v>
      </c>
      <c r="H972" s="122">
        <v>10.06</v>
      </c>
      <c r="I972" s="97" t="b">
        <f>NOT(ISERROR(_xlfn.XLOOKUP(tblStocks2022[[#This Row],[Ticker]],tblTickers[Ticker],tblTickers[Ticker],NA(),0,1)))</f>
        <v>0</v>
      </c>
      <c r="K972" t="s">
        <v>1074</v>
      </c>
      <c r="L972" s="122">
        <v>102.88</v>
      </c>
      <c r="O972" t="s">
        <v>11877</v>
      </c>
      <c r="P972" s="122">
        <v>5.04</v>
      </c>
    </row>
    <row r="973" spans="4:16" x14ac:dyDescent="0.25">
      <c r="D973" t="s">
        <v>10982</v>
      </c>
      <c r="E973" t="s">
        <v>10983</v>
      </c>
      <c r="F973" t="s">
        <v>15369</v>
      </c>
      <c r="G973" s="59">
        <v>42832000</v>
      </c>
      <c r="H973" s="122">
        <v>18.2</v>
      </c>
      <c r="I973" s="97" t="b">
        <f>NOT(ISERROR(_xlfn.XLOOKUP(tblStocks2022[[#This Row],[Ticker]],tblTickers[Ticker],tblTickers[Ticker],NA(),0,1)))</f>
        <v>0</v>
      </c>
      <c r="K973" t="s">
        <v>12250</v>
      </c>
      <c r="L973" s="122">
        <v>19.489999999999998</v>
      </c>
      <c r="O973" t="s">
        <v>2147</v>
      </c>
      <c r="P973" s="122">
        <v>0.56999999999999995</v>
      </c>
    </row>
    <row r="974" spans="4:16" x14ac:dyDescent="0.25">
      <c r="D974" t="s">
        <v>7510</v>
      </c>
      <c r="E974" t="s">
        <v>7511</v>
      </c>
      <c r="F974" t="s">
        <v>15365</v>
      </c>
      <c r="G974" s="59">
        <v>27523000</v>
      </c>
      <c r="H974" s="122">
        <v>12.85</v>
      </c>
      <c r="I974" s="97" t="b">
        <f>NOT(ISERROR(_xlfn.XLOOKUP(tblStocks2022[[#This Row],[Ticker]],tblTickers[Ticker],tblTickers[Ticker],NA(),0,1)))</f>
        <v>0</v>
      </c>
      <c r="K974" t="s">
        <v>5043</v>
      </c>
      <c r="L974" s="122">
        <v>8.0500000000000007</v>
      </c>
      <c r="O974" t="s">
        <v>3726</v>
      </c>
      <c r="P974" s="122">
        <v>0.4</v>
      </c>
    </row>
    <row r="975" spans="4:16" x14ac:dyDescent="0.25">
      <c r="D975" t="s">
        <v>2853</v>
      </c>
      <c r="E975" t="s">
        <v>2854</v>
      </c>
      <c r="F975" t="s">
        <v>15371</v>
      </c>
      <c r="G975" s="59">
        <v>204000</v>
      </c>
      <c r="H975" s="122">
        <v>20.57</v>
      </c>
      <c r="I975" s="97" t="b">
        <f>NOT(ISERROR(_xlfn.XLOOKUP(tblStocks2022[[#This Row],[Ticker]],tblTickers[Ticker],tblTickers[Ticker],NA(),0,1)))</f>
        <v>0</v>
      </c>
      <c r="K975" t="s">
        <v>15136</v>
      </c>
      <c r="L975" s="122">
        <v>6.55</v>
      </c>
      <c r="O975" t="s">
        <v>9495</v>
      </c>
      <c r="P975" s="122">
        <v>0.85</v>
      </c>
    </row>
    <row r="976" spans="4:16" x14ac:dyDescent="0.25">
      <c r="D976" t="s">
        <v>5337</v>
      </c>
      <c r="E976" t="s">
        <v>5338</v>
      </c>
      <c r="F976" t="s">
        <v>15368</v>
      </c>
      <c r="G976" s="59">
        <v>72169000</v>
      </c>
      <c r="H976" s="122">
        <v>2.68</v>
      </c>
      <c r="I976" s="97" t="b">
        <f>NOT(ISERROR(_xlfn.XLOOKUP(tblStocks2022[[#This Row],[Ticker]],tblTickers[Ticker],tblTickers[Ticker],NA(),0,1)))</f>
        <v>0</v>
      </c>
      <c r="K976" t="s">
        <v>3788</v>
      </c>
      <c r="L976" s="122">
        <v>20.89</v>
      </c>
      <c r="O976" t="s">
        <v>15098</v>
      </c>
      <c r="P976" s="122">
        <v>0.3</v>
      </c>
    </row>
    <row r="977" spans="4:16" x14ac:dyDescent="0.25">
      <c r="D977" t="s">
        <v>14697</v>
      </c>
      <c r="E977" t="s">
        <v>14698</v>
      </c>
      <c r="F977" t="s">
        <v>14252</v>
      </c>
      <c r="G977" s="59">
        <v>10418000</v>
      </c>
      <c r="H977" s="122">
        <v>1.05</v>
      </c>
      <c r="I977" s="97" t="b">
        <f>NOT(ISERROR(_xlfn.XLOOKUP(tblStocks2022[[#This Row],[Ticker]],tblTickers[Ticker],tblTickers[Ticker],NA(),0,1)))</f>
        <v>0</v>
      </c>
      <c r="K977" t="s">
        <v>3786</v>
      </c>
      <c r="L977" s="122">
        <v>20.45</v>
      </c>
      <c r="O977" t="s">
        <v>4018</v>
      </c>
      <c r="P977" s="122">
        <v>0.9</v>
      </c>
    </row>
    <row r="978" spans="4:16" x14ac:dyDescent="0.25">
      <c r="D978" t="s">
        <v>12821</v>
      </c>
      <c r="E978" t="s">
        <v>12822</v>
      </c>
      <c r="F978" t="s">
        <v>15371</v>
      </c>
      <c r="G978" s="59">
        <v>150196000</v>
      </c>
      <c r="H978" s="122">
        <v>708.63</v>
      </c>
      <c r="I978" s="97" t="b">
        <f>NOT(ISERROR(_xlfn.XLOOKUP(tblStocks2022[[#This Row],[Ticker]],tblTickers[Ticker],tblTickers[Ticker],NA(),0,1)))</f>
        <v>0</v>
      </c>
      <c r="K978" t="s">
        <v>3785</v>
      </c>
      <c r="L978" s="122">
        <v>19.3</v>
      </c>
      <c r="O978" t="s">
        <v>15097</v>
      </c>
      <c r="P978" s="122">
        <v>1.84</v>
      </c>
    </row>
    <row r="979" spans="4:16" x14ac:dyDescent="0.25">
      <c r="D979" t="s">
        <v>13793</v>
      </c>
      <c r="E979" t="s">
        <v>13794</v>
      </c>
      <c r="F979" t="s">
        <v>15379</v>
      </c>
      <c r="G979" s="59">
        <v>53069000</v>
      </c>
      <c r="H979" s="122">
        <v>58.86</v>
      </c>
      <c r="I979" s="97" t="b">
        <f>NOT(ISERROR(_xlfn.XLOOKUP(tblStocks2022[[#This Row],[Ticker]],tblTickers[Ticker],tblTickers[Ticker],NA(),0,1)))</f>
        <v>0</v>
      </c>
      <c r="K979" t="s">
        <v>4024</v>
      </c>
      <c r="L979" s="122">
        <v>20.28</v>
      </c>
      <c r="O979" t="s">
        <v>7919</v>
      </c>
      <c r="P979" s="122">
        <v>0.54</v>
      </c>
    </row>
    <row r="980" spans="4:16" x14ac:dyDescent="0.25">
      <c r="D980" t="s">
        <v>8044</v>
      </c>
      <c r="E980" t="s">
        <v>399</v>
      </c>
      <c r="F980" t="s">
        <v>15375</v>
      </c>
      <c r="G980" s="59">
        <v>200000</v>
      </c>
      <c r="H980" s="122">
        <v>8.15</v>
      </c>
      <c r="I980" s="97" t="b">
        <f>NOT(ISERROR(_xlfn.XLOOKUP(tblStocks2022[[#This Row],[Ticker]],tblTickers[Ticker],tblTickers[Ticker],NA(),0,1)))</f>
        <v>0</v>
      </c>
      <c r="K980" t="s">
        <v>4783</v>
      </c>
      <c r="L980" s="122">
        <v>18.55</v>
      </c>
      <c r="O980" t="s">
        <v>10277</v>
      </c>
      <c r="P980" s="122">
        <v>0.1</v>
      </c>
    </row>
    <row r="981" spans="4:16" x14ac:dyDescent="0.25">
      <c r="D981" t="s">
        <v>9604</v>
      </c>
      <c r="E981" t="s">
        <v>1914</v>
      </c>
      <c r="F981" t="s">
        <v>15371</v>
      </c>
      <c r="G981" s="59">
        <v>225000</v>
      </c>
      <c r="H981" s="122">
        <v>45.71</v>
      </c>
      <c r="I981" s="97" t="b">
        <f>NOT(ISERROR(_xlfn.XLOOKUP(tblStocks2022[[#This Row],[Ticker]],tblTickers[Ticker],tblTickers[Ticker],NA(),0,1)))</f>
        <v>0</v>
      </c>
      <c r="K981" t="s">
        <v>5616</v>
      </c>
      <c r="L981" s="122">
        <v>16.64</v>
      </c>
      <c r="O981" t="s">
        <v>14435</v>
      </c>
      <c r="P981" s="122">
        <v>1.08</v>
      </c>
    </row>
    <row r="982" spans="4:16" x14ac:dyDescent="0.25">
      <c r="D982" t="s">
        <v>869</v>
      </c>
      <c r="E982" t="s">
        <v>870</v>
      </c>
      <c r="F982" t="s">
        <v>2235</v>
      </c>
      <c r="G982" s="59">
        <v>87696000</v>
      </c>
      <c r="H982" s="122">
        <v>20.12</v>
      </c>
      <c r="I982" s="97" t="b">
        <f>NOT(ISERROR(_xlfn.XLOOKUP(tblStocks2022[[#This Row],[Ticker]],tblTickers[Ticker],tblTickers[Ticker],NA(),0,1)))</f>
        <v>0</v>
      </c>
      <c r="K982" t="s">
        <v>7827</v>
      </c>
      <c r="L982" s="122">
        <v>16.420000000000002</v>
      </c>
      <c r="O982" t="s">
        <v>10956</v>
      </c>
      <c r="P982" s="122">
        <v>0.24</v>
      </c>
    </row>
    <row r="983" spans="4:16" x14ac:dyDescent="0.25">
      <c r="D983" t="s">
        <v>7430</v>
      </c>
      <c r="E983" t="s">
        <v>7431</v>
      </c>
      <c r="F983" t="s">
        <v>15368</v>
      </c>
      <c r="G983" s="59">
        <v>219975000</v>
      </c>
      <c r="H983" s="122">
        <v>1.44</v>
      </c>
      <c r="I983" s="97" t="b">
        <f>NOT(ISERROR(_xlfn.XLOOKUP(tblStocks2022[[#This Row],[Ticker]],tblTickers[Ticker],tblTickers[Ticker],NA(),0,1)))</f>
        <v>0</v>
      </c>
      <c r="K983" t="s">
        <v>9605</v>
      </c>
      <c r="L983" s="122">
        <v>20.69</v>
      </c>
      <c r="O983" t="s">
        <v>9674</v>
      </c>
      <c r="P983" s="122">
        <v>0.35</v>
      </c>
    </row>
    <row r="984" spans="4:16" x14ac:dyDescent="0.25">
      <c r="D984" t="s">
        <v>7823</v>
      </c>
      <c r="E984" t="s">
        <v>7824</v>
      </c>
      <c r="F984" t="s">
        <v>15382</v>
      </c>
      <c r="G984" s="59">
        <v>4597000</v>
      </c>
      <c r="H984" s="122">
        <v>9.89</v>
      </c>
      <c r="I984" s="97" t="b">
        <f>NOT(ISERROR(_xlfn.XLOOKUP(tblStocks2022[[#This Row],[Ticker]],tblTickers[Ticker],tblTickers[Ticker],NA(),0,1)))</f>
        <v>0</v>
      </c>
      <c r="K984" t="s">
        <v>4782</v>
      </c>
      <c r="L984" s="122">
        <v>36.68</v>
      </c>
      <c r="O984" t="s">
        <v>32</v>
      </c>
      <c r="P984" s="122">
        <v>0</v>
      </c>
    </row>
    <row r="985" spans="4:16" x14ac:dyDescent="0.25">
      <c r="D985" t="s">
        <v>3517</v>
      </c>
      <c r="E985" t="s">
        <v>3518</v>
      </c>
      <c r="F985" t="s">
        <v>2235</v>
      </c>
      <c r="G985" s="59">
        <v>61170000</v>
      </c>
      <c r="H985" s="122">
        <v>10.97</v>
      </c>
      <c r="I985" s="97" t="b">
        <f>NOT(ISERROR(_xlfn.XLOOKUP(tblStocks2022[[#This Row],[Ticker]],tblTickers[Ticker],tblTickers[Ticker],NA(),0,1)))</f>
        <v>0</v>
      </c>
      <c r="K985" t="s">
        <v>3404</v>
      </c>
      <c r="L985" s="122">
        <v>16.600000000000001</v>
      </c>
      <c r="O985" t="s">
        <v>4160</v>
      </c>
      <c r="P985" s="122">
        <v>0.64</v>
      </c>
    </row>
    <row r="986" spans="4:16" x14ac:dyDescent="0.25">
      <c r="D986" t="s">
        <v>3462</v>
      </c>
      <c r="E986" t="s">
        <v>2555</v>
      </c>
      <c r="F986" t="s">
        <v>15375</v>
      </c>
      <c r="G986" s="59">
        <v>23450000</v>
      </c>
      <c r="H986" s="122">
        <v>15.12</v>
      </c>
      <c r="I986" s="97" t="b">
        <f>NOT(ISERROR(_xlfn.XLOOKUP(tblStocks2022[[#This Row],[Ticker]],tblTickers[Ticker],tblTickers[Ticker],NA(),0,1)))</f>
        <v>0</v>
      </c>
      <c r="K986" t="s">
        <v>8270</v>
      </c>
      <c r="L986" s="122">
        <v>0.14000000000000001</v>
      </c>
      <c r="O986" t="s">
        <v>5969</v>
      </c>
      <c r="P986" s="122">
        <v>0.43</v>
      </c>
    </row>
    <row r="987" spans="4:16" x14ac:dyDescent="0.25">
      <c r="D987" t="s">
        <v>2049</v>
      </c>
      <c r="E987" t="s">
        <v>2050</v>
      </c>
      <c r="F987" t="s">
        <v>15365</v>
      </c>
      <c r="G987" s="59">
        <v>9646000</v>
      </c>
      <c r="H987" s="122">
        <v>0.9</v>
      </c>
      <c r="I987" s="97" t="b">
        <f>NOT(ISERROR(_xlfn.XLOOKUP(tblStocks2022[[#This Row],[Ticker]],tblTickers[Ticker],tblTickers[Ticker],NA(),0,1)))</f>
        <v>0</v>
      </c>
      <c r="K987" t="s">
        <v>4102</v>
      </c>
      <c r="L987" s="122">
        <v>0.47</v>
      </c>
      <c r="O987" t="s">
        <v>12542</v>
      </c>
      <c r="P987" s="122">
        <v>1.05</v>
      </c>
    </row>
    <row r="988" spans="4:16" x14ac:dyDescent="0.25">
      <c r="D988" t="s">
        <v>598</v>
      </c>
      <c r="E988" t="s">
        <v>599</v>
      </c>
      <c r="F988" t="s">
        <v>15382</v>
      </c>
      <c r="G988" s="59">
        <v>54390000</v>
      </c>
      <c r="H988" s="122">
        <v>0.59</v>
      </c>
      <c r="I988" s="97" t="b">
        <f>NOT(ISERROR(_xlfn.XLOOKUP(tblStocks2022[[#This Row],[Ticker]],tblTickers[Ticker],tblTickers[Ticker],NA(),0,1)))</f>
        <v>0</v>
      </c>
      <c r="K988" t="s">
        <v>1880</v>
      </c>
      <c r="L988" s="122">
        <v>19.16</v>
      </c>
      <c r="O988" t="s">
        <v>11909</v>
      </c>
      <c r="P988" s="122">
        <v>0.2</v>
      </c>
    </row>
    <row r="989" spans="4:16" x14ac:dyDescent="0.25">
      <c r="D989" t="s">
        <v>9179</v>
      </c>
      <c r="E989" t="s">
        <v>9180</v>
      </c>
      <c r="F989" t="s">
        <v>15368</v>
      </c>
      <c r="G989" s="59">
        <v>8270000</v>
      </c>
      <c r="H989" s="122">
        <v>30.15</v>
      </c>
      <c r="I989" s="97" t="b">
        <f>NOT(ISERROR(_xlfn.XLOOKUP(tblStocks2022[[#This Row],[Ticker]],tblTickers[Ticker],tblTickers[Ticker],NA(),0,1)))</f>
        <v>0</v>
      </c>
      <c r="K989" t="s">
        <v>3787</v>
      </c>
      <c r="L989" s="122">
        <v>22.72</v>
      </c>
      <c r="O989" t="s">
        <v>13966</v>
      </c>
      <c r="P989" s="122">
        <v>0.49</v>
      </c>
    </row>
    <row r="990" spans="4:16" x14ac:dyDescent="0.25">
      <c r="D990" t="s">
        <v>13569</v>
      </c>
      <c r="E990" t="s">
        <v>13570</v>
      </c>
      <c r="F990" t="s">
        <v>15392</v>
      </c>
      <c r="G990" s="59">
        <v>126567000</v>
      </c>
      <c r="H990" s="122">
        <v>8.2200000000000006</v>
      </c>
      <c r="I990" s="97" t="b">
        <f>NOT(ISERROR(_xlfn.XLOOKUP(tblStocks2022[[#This Row],[Ticker]],tblTickers[Ticker],tblTickers[Ticker],NA(),0,1)))</f>
        <v>0</v>
      </c>
      <c r="K990" t="s">
        <v>3852</v>
      </c>
      <c r="L990" s="122">
        <v>22.73</v>
      </c>
      <c r="O990" t="s">
        <v>14305</v>
      </c>
      <c r="P990" s="122">
        <v>1.59</v>
      </c>
    </row>
    <row r="991" spans="4:16" x14ac:dyDescent="0.25">
      <c r="D991" t="s">
        <v>6513</v>
      </c>
      <c r="E991" t="s">
        <v>6514</v>
      </c>
      <c r="F991" t="s">
        <v>15382</v>
      </c>
      <c r="G991" s="59">
        <v>26309000</v>
      </c>
      <c r="H991" s="122">
        <v>10.09</v>
      </c>
      <c r="I991" s="97" t="b">
        <f>NOT(ISERROR(_xlfn.XLOOKUP(tblStocks2022[[#This Row],[Ticker]],tblTickers[Ticker],tblTickers[Ticker],NA(),0,1)))</f>
        <v>0</v>
      </c>
      <c r="K991" t="s">
        <v>4023</v>
      </c>
      <c r="L991" s="122">
        <v>23.13</v>
      </c>
      <c r="O991" t="s">
        <v>196</v>
      </c>
      <c r="P991" s="122">
        <v>3.88</v>
      </c>
    </row>
    <row r="992" spans="4:16" x14ac:dyDescent="0.25">
      <c r="D992" t="s">
        <v>1145</v>
      </c>
      <c r="E992" t="s">
        <v>1146</v>
      </c>
      <c r="F992" t="s">
        <v>14252</v>
      </c>
      <c r="G992" s="59">
        <v>82923000</v>
      </c>
      <c r="H992" s="122">
        <v>6.92</v>
      </c>
      <c r="I992" s="97" t="b">
        <f>NOT(ISERROR(_xlfn.XLOOKUP(tblStocks2022[[#This Row],[Ticker]],tblTickers[Ticker],tblTickers[Ticker],NA(),0,1)))</f>
        <v>0</v>
      </c>
      <c r="K992" t="s">
        <v>4784</v>
      </c>
      <c r="L992" s="122">
        <v>22.37</v>
      </c>
      <c r="O992" t="s">
        <v>3606</v>
      </c>
      <c r="P992" s="122">
        <v>0.11</v>
      </c>
    </row>
    <row r="993" spans="4:648" x14ac:dyDescent="0.25">
      <c r="D993" t="s">
        <v>13526</v>
      </c>
      <c r="E993" t="s">
        <v>13527</v>
      </c>
      <c r="F993" t="s">
        <v>15371</v>
      </c>
      <c r="G993" s="59">
        <v>35669000</v>
      </c>
      <c r="H993" s="122">
        <v>13.07</v>
      </c>
      <c r="I993" s="97" t="b">
        <f>NOT(ISERROR(_xlfn.XLOOKUP(tblStocks2022[[#This Row],[Ticker]],tblTickers[Ticker],tblTickers[Ticker],NA(),0,1)))</f>
        <v>0</v>
      </c>
      <c r="K993" t="s">
        <v>5617</v>
      </c>
      <c r="L993" s="122">
        <v>21.66</v>
      </c>
      <c r="O993" t="s">
        <v>11143</v>
      </c>
      <c r="P993" s="122">
        <v>0.39</v>
      </c>
    </row>
    <row r="994" spans="4:648" x14ac:dyDescent="0.25">
      <c r="D994" t="s">
        <v>11311</v>
      </c>
      <c r="E994" t="s">
        <v>11312</v>
      </c>
      <c r="F994" t="s">
        <v>15382</v>
      </c>
      <c r="G994" s="59">
        <v>31157000</v>
      </c>
      <c r="H994" s="122">
        <v>16.2</v>
      </c>
      <c r="I994" s="97" t="b">
        <f>NOT(ISERROR(_xlfn.XLOOKUP(tblStocks2022[[#This Row],[Ticker]],tblTickers[Ticker],tblTickers[Ticker],NA(),0,1)))</f>
        <v>0</v>
      </c>
      <c r="K994" t="s">
        <v>7828</v>
      </c>
      <c r="L994" s="122">
        <v>21.17</v>
      </c>
      <c r="O994" t="s">
        <v>14316</v>
      </c>
      <c r="P994" s="122">
        <v>2.19</v>
      </c>
    </row>
    <row r="995" spans="4:648" x14ac:dyDescent="0.25">
      <c r="D995" t="s">
        <v>8264</v>
      </c>
      <c r="E995" t="s">
        <v>8265</v>
      </c>
      <c r="F995" t="s">
        <v>15368</v>
      </c>
      <c r="G995" s="59">
        <v>16198000</v>
      </c>
      <c r="H995" s="122">
        <v>6.15</v>
      </c>
      <c r="I995" s="97" t="b">
        <f>NOT(ISERROR(_xlfn.XLOOKUP(tblStocks2022[[#This Row],[Ticker]],tblTickers[Ticker],tblTickers[Ticker],NA(),0,1)))</f>
        <v>0</v>
      </c>
      <c r="K995" t="s">
        <v>9606</v>
      </c>
      <c r="L995" s="122">
        <v>25.47</v>
      </c>
      <c r="O995" t="s">
        <v>7191</v>
      </c>
      <c r="P995" s="122">
        <v>2.76</v>
      </c>
    </row>
    <row r="996" spans="4:648" x14ac:dyDescent="0.25">
      <c r="D996" t="s">
        <v>14209</v>
      </c>
      <c r="E996" t="s">
        <v>14210</v>
      </c>
      <c r="F996" t="s">
        <v>15382</v>
      </c>
      <c r="G996" s="59">
        <v>10730000</v>
      </c>
      <c r="H996" s="122">
        <v>16.420000000000002</v>
      </c>
      <c r="I996" s="97" t="b">
        <f>NOT(ISERROR(_xlfn.XLOOKUP(tblStocks2022[[#This Row],[Ticker]],tblTickers[Ticker],tblTickers[Ticker],NA(),0,1)))</f>
        <v>0</v>
      </c>
      <c r="K996" t="s">
        <v>2143</v>
      </c>
      <c r="L996" s="122">
        <v>15.96</v>
      </c>
      <c r="O996" t="s">
        <v>14759</v>
      </c>
      <c r="P996" s="122">
        <v>1</v>
      </c>
    </row>
    <row r="997" spans="4:648" x14ac:dyDescent="0.25">
      <c r="D997" t="s">
        <v>8371</v>
      </c>
      <c r="E997" t="s">
        <v>8372</v>
      </c>
      <c r="F997" t="s">
        <v>15382</v>
      </c>
      <c r="G997" s="59">
        <v>27600000</v>
      </c>
      <c r="H997" s="122">
        <v>10.199999999999999</v>
      </c>
      <c r="I997" s="97" t="b">
        <f>NOT(ISERROR(_xlfn.XLOOKUP(tblStocks2022[[#This Row],[Ticker]],tblTickers[Ticker],tblTickers[Ticker],NA(),0,1)))</f>
        <v>0</v>
      </c>
      <c r="K997" t="s">
        <v>4798</v>
      </c>
      <c r="L997" s="122">
        <v>24.92</v>
      </c>
      <c r="O997" t="s">
        <v>5961</v>
      </c>
      <c r="P997" s="122">
        <v>0.14000000000000001</v>
      </c>
    </row>
    <row r="998" spans="4:648" x14ac:dyDescent="0.25">
      <c r="D998" t="s">
        <v>8266</v>
      </c>
      <c r="E998" t="s">
        <v>8267</v>
      </c>
      <c r="F998" t="s">
        <v>15382</v>
      </c>
      <c r="G998" s="59">
        <v>3305000</v>
      </c>
      <c r="H998" s="122">
        <v>10.23</v>
      </c>
      <c r="I998" s="97" t="b">
        <f>NOT(ISERROR(_xlfn.XLOOKUP(tblStocks2022[[#This Row],[Ticker]],tblTickers[Ticker],tblTickers[Ticker],NA(),0,1)))</f>
        <v>0</v>
      </c>
      <c r="K998" t="s">
        <v>4799</v>
      </c>
      <c r="L998" s="122">
        <v>24.54</v>
      </c>
      <c r="O998" t="s">
        <v>14544</v>
      </c>
      <c r="P998" s="122">
        <v>0.48</v>
      </c>
    </row>
    <row r="999" spans="4:648" x14ac:dyDescent="0.25">
      <c r="D999" t="s">
        <v>5128</v>
      </c>
      <c r="E999" t="s">
        <v>2118</v>
      </c>
      <c r="F999" t="s">
        <v>15375</v>
      </c>
      <c r="G999" s="59">
        <v>2300000</v>
      </c>
      <c r="H999" s="122">
        <v>32.18</v>
      </c>
      <c r="I999" s="97" t="b">
        <f>NOT(ISERROR(_xlfn.XLOOKUP(tblStocks2022[[#This Row],[Ticker]],tblTickers[Ticker],tblTickers[Ticker],NA(),0,1)))</f>
        <v>0</v>
      </c>
      <c r="K999" t="s">
        <v>4800</v>
      </c>
      <c r="L999" s="122">
        <v>23.76</v>
      </c>
      <c r="O999" t="s">
        <v>8994</v>
      </c>
      <c r="P999" s="122">
        <v>0.43</v>
      </c>
    </row>
    <row r="1000" spans="4:648" ht="15.75" x14ac:dyDescent="0.25">
      <c r="D1000" t="s">
        <v>5201</v>
      </c>
      <c r="E1000" t="s">
        <v>2118</v>
      </c>
      <c r="F1000" t="s">
        <v>15375</v>
      </c>
      <c r="G1000" s="59">
        <v>5900000</v>
      </c>
      <c r="H1000" s="122">
        <v>29.01</v>
      </c>
      <c r="I1000" s="97" t="b">
        <f>NOT(ISERROR(_xlfn.XLOOKUP(tblStocks2022[[#This Row],[Ticker]],tblTickers[Ticker],tblTickers[Ticker],NA(),0,1)))</f>
        <v>0</v>
      </c>
      <c r="K1000" t="s">
        <v>4801</v>
      </c>
      <c r="L1000" s="122">
        <v>23.9</v>
      </c>
      <c r="O1000" t="s">
        <v>9946</v>
      </c>
      <c r="P1000" s="122">
        <v>4.0599999999999996</v>
      </c>
      <c r="XX1000" s="116">
        <v>125713</v>
      </c>
    </row>
    <row r="1001" spans="4:648" x14ac:dyDescent="0.25">
      <c r="D1001" t="s">
        <v>6242</v>
      </c>
      <c r="E1001" t="s">
        <v>6243</v>
      </c>
      <c r="F1001" t="s">
        <v>14201</v>
      </c>
      <c r="G1001" s="59">
        <v>129774000</v>
      </c>
      <c r="H1001" s="122">
        <v>21.05</v>
      </c>
      <c r="I1001" s="97" t="b">
        <f>NOT(ISERROR(_xlfn.XLOOKUP(tblStocks2022[[#This Row],[Ticker]],tblTickers[Ticker],tblTickers[Ticker],NA(),0,1)))</f>
        <v>0</v>
      </c>
      <c r="K1001" t="s">
        <v>4802</v>
      </c>
      <c r="L1001" s="122">
        <v>23.75</v>
      </c>
      <c r="O1001" t="s">
        <v>4188</v>
      </c>
      <c r="P1001" s="122">
        <v>1.1100000000000001</v>
      </c>
    </row>
    <row r="1002" spans="4:648" x14ac:dyDescent="0.25">
      <c r="D1002" t="s">
        <v>13953</v>
      </c>
      <c r="E1002" t="s">
        <v>13954</v>
      </c>
      <c r="F1002" t="s">
        <v>15371</v>
      </c>
      <c r="G1002" s="59">
        <v>12566000</v>
      </c>
      <c r="H1002" s="122">
        <v>43.58</v>
      </c>
      <c r="I1002" s="97" t="b">
        <f>NOT(ISERROR(_xlfn.XLOOKUP(tblStocks2022[[#This Row],[Ticker]],tblTickers[Ticker],tblTickers[Ticker],NA(),0,1)))</f>
        <v>0</v>
      </c>
      <c r="K1002" t="s">
        <v>4803</v>
      </c>
      <c r="L1002" s="122">
        <v>23.5</v>
      </c>
      <c r="O1002" t="s">
        <v>3050</v>
      </c>
      <c r="P1002" s="122">
        <v>0.55000000000000004</v>
      </c>
    </row>
    <row r="1003" spans="4:648" x14ac:dyDescent="0.25">
      <c r="D1003" t="s">
        <v>6845</v>
      </c>
      <c r="E1003" t="s">
        <v>6846</v>
      </c>
      <c r="F1003" t="s">
        <v>15368</v>
      </c>
      <c r="G1003" s="59">
        <v>29562000</v>
      </c>
      <c r="H1003" s="122">
        <v>8.43</v>
      </c>
      <c r="I1003" s="97" t="b">
        <f>NOT(ISERROR(_xlfn.XLOOKUP(tblStocks2022[[#This Row],[Ticker]],tblTickers[Ticker],tblTickers[Ticker],NA(),0,1)))</f>
        <v>0</v>
      </c>
      <c r="K1003" t="s">
        <v>5618</v>
      </c>
      <c r="L1003" s="122">
        <v>22.42</v>
      </c>
      <c r="O1003" t="s">
        <v>388</v>
      </c>
      <c r="P1003" s="122">
        <v>0.46</v>
      </c>
    </row>
    <row r="1004" spans="4:648" x14ac:dyDescent="0.25">
      <c r="D1004" t="s">
        <v>5680</v>
      </c>
      <c r="E1004" t="s">
        <v>4386</v>
      </c>
      <c r="F1004" t="s">
        <v>15368</v>
      </c>
      <c r="G1004" s="59">
        <v>240000</v>
      </c>
      <c r="H1004" s="122">
        <v>23.2</v>
      </c>
      <c r="I1004" s="97" t="b">
        <f>NOT(ISERROR(_xlfn.XLOOKUP(tblStocks2022[[#This Row],[Ticker]],tblTickers[Ticker],tblTickers[Ticker],NA(),0,1)))</f>
        <v>0</v>
      </c>
      <c r="K1004" t="s">
        <v>7829</v>
      </c>
      <c r="L1004" s="122">
        <v>21.64</v>
      </c>
      <c r="O1004" t="s">
        <v>4110</v>
      </c>
      <c r="P1004" s="122">
        <v>0.35</v>
      </c>
    </row>
    <row r="1005" spans="4:648" x14ac:dyDescent="0.25">
      <c r="D1005" t="s">
        <v>5004</v>
      </c>
      <c r="E1005" t="s">
        <v>5005</v>
      </c>
      <c r="F1005" t="s">
        <v>15382</v>
      </c>
      <c r="G1005" s="59">
        <v>112670000</v>
      </c>
      <c r="H1005" s="122">
        <v>15.43</v>
      </c>
      <c r="I1005" s="97" t="b">
        <f>NOT(ISERROR(_xlfn.XLOOKUP(tblStocks2022[[#This Row],[Ticker]],tblTickers[Ticker],tblTickers[Ticker],NA(),0,1)))</f>
        <v>0</v>
      </c>
      <c r="K1005" t="s">
        <v>12767</v>
      </c>
      <c r="L1005" s="122">
        <v>22.55</v>
      </c>
      <c r="O1005" t="s">
        <v>12805</v>
      </c>
      <c r="P1005" s="122">
        <v>2.87</v>
      </c>
    </row>
    <row r="1006" spans="4:648" x14ac:dyDescent="0.25">
      <c r="D1006" t="s">
        <v>10363</v>
      </c>
      <c r="E1006" t="s">
        <v>10364</v>
      </c>
      <c r="F1006" t="s">
        <v>15366</v>
      </c>
      <c r="G1006" s="59">
        <v>29269000</v>
      </c>
      <c r="H1006" s="122">
        <v>109.03</v>
      </c>
      <c r="I1006" s="97" t="b">
        <f>NOT(ISERROR(_xlfn.XLOOKUP(tblStocks2022[[#This Row],[Ticker]],tblTickers[Ticker],tblTickers[Ticker],NA(),0,1)))</f>
        <v>0</v>
      </c>
      <c r="K1006" t="s">
        <v>1857</v>
      </c>
      <c r="L1006" s="122">
        <v>33.659999999999997</v>
      </c>
      <c r="O1006" t="s">
        <v>9515</v>
      </c>
      <c r="P1006" s="122">
        <v>0.57999999999999996</v>
      </c>
    </row>
    <row r="1007" spans="4:648" x14ac:dyDescent="0.25">
      <c r="D1007" t="s">
        <v>9665</v>
      </c>
      <c r="E1007" t="s">
        <v>9666</v>
      </c>
      <c r="F1007" t="s">
        <v>15382</v>
      </c>
      <c r="G1007" s="59">
        <v>5380000</v>
      </c>
      <c r="H1007" s="122">
        <v>24.44</v>
      </c>
      <c r="I1007" s="97" t="b">
        <f>NOT(ISERROR(_xlfn.XLOOKUP(tblStocks2022[[#This Row],[Ticker]],tblTickers[Ticker],tblTickers[Ticker],NA(),0,1)))</f>
        <v>0</v>
      </c>
      <c r="K1007" t="s">
        <v>9112</v>
      </c>
      <c r="L1007" s="122">
        <v>28.46</v>
      </c>
      <c r="O1007" t="s">
        <v>4111</v>
      </c>
      <c r="P1007" s="122">
        <v>0.35</v>
      </c>
    </row>
    <row r="1008" spans="4:648" x14ac:dyDescent="0.25">
      <c r="D1008" t="s">
        <v>11849</v>
      </c>
      <c r="E1008" t="s">
        <v>11850</v>
      </c>
      <c r="F1008" t="s">
        <v>15392</v>
      </c>
      <c r="G1008" s="59">
        <v>674400000</v>
      </c>
      <c r="H1008" s="122">
        <v>90.6</v>
      </c>
      <c r="I1008" s="97" t="b">
        <f>NOT(ISERROR(_xlfn.XLOOKUP(tblStocks2022[[#This Row],[Ticker]],tblTickers[Ticker],tblTickers[Ticker],NA(),0,1)))</f>
        <v>0</v>
      </c>
      <c r="K1008" t="s">
        <v>4603</v>
      </c>
      <c r="L1008" s="122">
        <v>16.71</v>
      </c>
      <c r="O1008" t="s">
        <v>13602</v>
      </c>
      <c r="P1008" s="122">
        <v>4.4800000000000004</v>
      </c>
    </row>
    <row r="1009" spans="4:16" x14ac:dyDescent="0.25">
      <c r="D1009" t="s">
        <v>10403</v>
      </c>
      <c r="E1009" t="s">
        <v>10404</v>
      </c>
      <c r="F1009" t="s">
        <v>15368</v>
      </c>
      <c r="G1009" s="59">
        <v>13479000</v>
      </c>
      <c r="H1009" s="122">
        <v>3.35</v>
      </c>
      <c r="I1009" s="97" t="b">
        <f>NOT(ISERROR(_xlfn.XLOOKUP(tblStocks2022[[#This Row],[Ticker]],tblTickers[Ticker],tblTickers[Ticker],NA(),0,1)))</f>
        <v>0</v>
      </c>
      <c r="K1009" t="s">
        <v>4104</v>
      </c>
      <c r="L1009" s="122">
        <v>27.35</v>
      </c>
      <c r="O1009" t="s">
        <v>718</v>
      </c>
      <c r="P1009" s="122">
        <v>2.3199999999999998</v>
      </c>
    </row>
    <row r="1010" spans="4:16" x14ac:dyDescent="0.25">
      <c r="D1010" t="s">
        <v>12877</v>
      </c>
      <c r="E1010" t="s">
        <v>12878</v>
      </c>
      <c r="F1010" t="s">
        <v>15368</v>
      </c>
      <c r="G1010" s="59">
        <v>16029000</v>
      </c>
      <c r="H1010" s="122">
        <v>32.880000000000003</v>
      </c>
      <c r="I1010" s="97" t="b">
        <f>NOT(ISERROR(_xlfn.XLOOKUP(tblStocks2022[[#This Row],[Ticker]],tblTickers[Ticker],tblTickers[Ticker],NA(),0,1)))</f>
        <v>0</v>
      </c>
      <c r="K1010" t="s">
        <v>11245</v>
      </c>
      <c r="L1010" s="122">
        <v>57.81</v>
      </c>
      <c r="O1010" t="s">
        <v>719</v>
      </c>
      <c r="P1010" s="122">
        <v>2.4</v>
      </c>
    </row>
    <row r="1011" spans="4:16" x14ac:dyDescent="0.25">
      <c r="D1011" t="s">
        <v>12781</v>
      </c>
      <c r="E1011" t="s">
        <v>12782</v>
      </c>
      <c r="F1011" t="s">
        <v>15368</v>
      </c>
      <c r="G1011" s="59">
        <v>186251000</v>
      </c>
      <c r="H1011" s="122">
        <v>103.49</v>
      </c>
      <c r="I1011" s="97" t="b">
        <f>NOT(ISERROR(_xlfn.XLOOKUP(tblStocks2022[[#This Row],[Ticker]],tblTickers[Ticker],tblTickers[Ticker],NA(),0,1)))</f>
        <v>0</v>
      </c>
      <c r="K1011" t="s">
        <v>5619</v>
      </c>
      <c r="L1011" s="122">
        <v>52.18</v>
      </c>
      <c r="O1011" t="s">
        <v>850</v>
      </c>
      <c r="P1011" s="122">
        <v>1.19</v>
      </c>
    </row>
    <row r="1012" spans="4:16" x14ac:dyDescent="0.25">
      <c r="D1012" t="s">
        <v>4079</v>
      </c>
      <c r="E1012" t="s">
        <v>4080</v>
      </c>
      <c r="F1012" t="s">
        <v>15378</v>
      </c>
      <c r="G1012" s="59">
        <v>12238000</v>
      </c>
      <c r="H1012" s="122">
        <v>5.21</v>
      </c>
      <c r="I1012" s="97" t="b">
        <f>NOT(ISERROR(_xlfn.XLOOKUP(tblStocks2022[[#This Row],[Ticker]],tblTickers[Ticker],tblTickers[Ticker],NA(),0,1)))</f>
        <v>0</v>
      </c>
      <c r="K1012" t="s">
        <v>3554</v>
      </c>
      <c r="L1012" s="122">
        <v>2.95</v>
      </c>
      <c r="O1012" t="s">
        <v>4977</v>
      </c>
      <c r="P1012" s="122">
        <v>0.57999999999999996</v>
      </c>
    </row>
    <row r="1013" spans="4:16" x14ac:dyDescent="0.25">
      <c r="D1013" t="s">
        <v>5211</v>
      </c>
      <c r="E1013" t="s">
        <v>5212</v>
      </c>
      <c r="F1013" t="s">
        <v>15365</v>
      </c>
      <c r="G1013" s="59">
        <v>2126160000</v>
      </c>
      <c r="H1013" s="122">
        <v>71.95</v>
      </c>
      <c r="I1013" s="97" t="b">
        <f>NOT(ISERROR(_xlfn.XLOOKUP(tblStocks2022[[#This Row],[Ticker]],tblTickers[Ticker],tblTickers[Ticker],NA(),0,1)))</f>
        <v>0</v>
      </c>
      <c r="K1013" t="s">
        <v>623</v>
      </c>
      <c r="L1013" s="122">
        <v>16.95</v>
      </c>
      <c r="O1013" t="s">
        <v>3413</v>
      </c>
      <c r="P1013" s="122">
        <v>0.72</v>
      </c>
    </row>
    <row r="1014" spans="4:16" x14ac:dyDescent="0.25">
      <c r="D1014" t="s">
        <v>12380</v>
      </c>
      <c r="E1014" t="s">
        <v>12381</v>
      </c>
      <c r="F1014" t="s">
        <v>12944</v>
      </c>
      <c r="G1014" s="59">
        <v>412202000</v>
      </c>
      <c r="H1014" s="122">
        <v>31.46</v>
      </c>
      <c r="I1014" s="97" t="b">
        <f>NOT(ISERROR(_xlfn.XLOOKUP(tblStocks2022[[#This Row],[Ticker]],tblTickers[Ticker],tblTickers[Ticker],NA(),0,1)))</f>
        <v>0</v>
      </c>
      <c r="K1014" t="s">
        <v>2208</v>
      </c>
      <c r="L1014" s="122">
        <v>0.01</v>
      </c>
      <c r="O1014" t="s">
        <v>2901</v>
      </c>
      <c r="P1014" s="122">
        <v>0.36</v>
      </c>
    </row>
    <row r="1015" spans="4:16" x14ac:dyDescent="0.25">
      <c r="D1015" t="s">
        <v>7949</v>
      </c>
      <c r="E1015" t="s">
        <v>1249</v>
      </c>
      <c r="F1015" t="s">
        <v>15371</v>
      </c>
      <c r="G1015" s="59">
        <v>2075000</v>
      </c>
      <c r="H1015" s="122">
        <v>15.06</v>
      </c>
      <c r="I1015" s="97" t="b">
        <f>NOT(ISERROR(_xlfn.XLOOKUP(tblStocks2022[[#This Row],[Ticker]],tblTickers[Ticker],tblTickers[Ticker],NA(),0,1)))</f>
        <v>0</v>
      </c>
      <c r="K1015" t="s">
        <v>8272</v>
      </c>
      <c r="L1015" s="122">
        <v>2.5</v>
      </c>
      <c r="O1015" t="s">
        <v>14311</v>
      </c>
      <c r="P1015" s="122">
        <v>2.1800000000000002</v>
      </c>
    </row>
    <row r="1016" spans="4:16" x14ac:dyDescent="0.25">
      <c r="D1016" t="s">
        <v>5968</v>
      </c>
      <c r="E1016" t="s">
        <v>1369</v>
      </c>
      <c r="F1016" t="s">
        <v>15391</v>
      </c>
      <c r="G1016" s="59">
        <v>275000</v>
      </c>
      <c r="H1016" s="122">
        <v>23.11</v>
      </c>
      <c r="I1016" s="97" t="b">
        <f>NOT(ISERROR(_xlfn.XLOOKUP(tblStocks2022[[#This Row],[Ticker]],tblTickers[Ticker],tblTickers[Ticker],NA(),0,1)))</f>
        <v>0</v>
      </c>
      <c r="K1016" t="s">
        <v>3561</v>
      </c>
      <c r="L1016" s="122">
        <v>4.2300000000000004</v>
      </c>
      <c r="O1016" t="s">
        <v>4032</v>
      </c>
      <c r="P1016" s="122">
        <v>1.02</v>
      </c>
    </row>
    <row r="1017" spans="4:16" x14ac:dyDescent="0.25">
      <c r="D1017" t="s">
        <v>2251</v>
      </c>
      <c r="E1017" t="s">
        <v>2252</v>
      </c>
      <c r="F1017" t="s">
        <v>15365</v>
      </c>
      <c r="G1017" s="59">
        <v>52599000</v>
      </c>
      <c r="H1017" s="122">
        <v>1.75</v>
      </c>
      <c r="I1017" s="97" t="b">
        <f>NOT(ISERROR(_xlfn.XLOOKUP(tblStocks2022[[#This Row],[Ticker]],tblTickers[Ticker],tblTickers[Ticker],NA(),0,1)))</f>
        <v>0</v>
      </c>
      <c r="K1017" t="s">
        <v>1384</v>
      </c>
      <c r="L1017" s="122">
        <v>5.04</v>
      </c>
      <c r="O1017" t="s">
        <v>3968</v>
      </c>
      <c r="P1017" s="122">
        <v>0.72</v>
      </c>
    </row>
    <row r="1018" spans="4:16" x14ac:dyDescent="0.25">
      <c r="D1018" t="s">
        <v>1277</v>
      </c>
      <c r="E1018" t="s">
        <v>1278</v>
      </c>
      <c r="F1018" t="s">
        <v>15382</v>
      </c>
      <c r="G1018" s="59">
        <v>34479000</v>
      </c>
      <c r="H1018" s="122">
        <v>10.46</v>
      </c>
      <c r="I1018" s="97" t="b">
        <f>NOT(ISERROR(_xlfn.XLOOKUP(tblStocks2022[[#This Row],[Ticker]],tblTickers[Ticker],tblTickers[Ticker],NA(),0,1)))</f>
        <v>0</v>
      </c>
      <c r="K1018" t="s">
        <v>7830</v>
      </c>
      <c r="L1018" s="122">
        <v>1.63</v>
      </c>
      <c r="O1018" t="s">
        <v>4979</v>
      </c>
      <c r="P1018" s="122">
        <v>0.12</v>
      </c>
    </row>
    <row r="1019" spans="4:16" x14ac:dyDescent="0.25">
      <c r="D1019" t="s">
        <v>8836</v>
      </c>
      <c r="E1019" t="s">
        <v>872</v>
      </c>
      <c r="F1019" t="s">
        <v>15375</v>
      </c>
      <c r="G1019" s="59">
        <v>200000</v>
      </c>
      <c r="H1019" s="122">
        <v>17.28</v>
      </c>
      <c r="I1019" s="97" t="b">
        <f>NOT(ISERROR(_xlfn.XLOOKUP(tblStocks2022[[#This Row],[Ticker]],tblTickers[Ticker],tblTickers[Ticker],NA(),0,1)))</f>
        <v>0</v>
      </c>
      <c r="K1019" t="s">
        <v>7698</v>
      </c>
      <c r="L1019" s="122">
        <v>1.1499999999999999</v>
      </c>
      <c r="O1019" t="s">
        <v>14900</v>
      </c>
      <c r="P1019" s="122">
        <v>1.47</v>
      </c>
    </row>
    <row r="1020" spans="4:16" x14ac:dyDescent="0.25">
      <c r="D1020" t="s">
        <v>4100</v>
      </c>
      <c r="E1020" t="s">
        <v>4101</v>
      </c>
      <c r="F1020" t="s">
        <v>15368</v>
      </c>
      <c r="G1020" s="59">
        <v>297183000</v>
      </c>
      <c r="H1020" s="122">
        <v>14.6</v>
      </c>
      <c r="I1020" s="97" t="b">
        <f>NOT(ISERROR(_xlfn.XLOOKUP(tblStocks2022[[#This Row],[Ticker]],tblTickers[Ticker],tblTickers[Ticker],NA(),0,1)))</f>
        <v>0</v>
      </c>
      <c r="K1020" t="s">
        <v>2691</v>
      </c>
      <c r="L1020" s="122">
        <v>36.33</v>
      </c>
      <c r="O1020" t="s">
        <v>10856</v>
      </c>
      <c r="P1020" s="122">
        <v>1.56</v>
      </c>
    </row>
    <row r="1021" spans="4:16" x14ac:dyDescent="0.25">
      <c r="D1021" t="s">
        <v>8114</v>
      </c>
      <c r="E1021" t="s">
        <v>8115</v>
      </c>
      <c r="F1021" t="s">
        <v>15382</v>
      </c>
      <c r="G1021" s="59">
        <v>9424000</v>
      </c>
      <c r="H1021" s="122">
        <v>10.17</v>
      </c>
      <c r="I1021" s="97" t="b">
        <f>NOT(ISERROR(_xlfn.XLOOKUP(tblStocks2022[[#This Row],[Ticker]],tblTickers[Ticker],tblTickers[Ticker],NA(),0,1)))</f>
        <v>0</v>
      </c>
      <c r="K1021" t="s">
        <v>5679</v>
      </c>
      <c r="L1021" s="122">
        <v>23.25</v>
      </c>
      <c r="O1021" t="s">
        <v>14342</v>
      </c>
      <c r="P1021" s="122">
        <v>1.31</v>
      </c>
    </row>
    <row r="1022" spans="4:16" x14ac:dyDescent="0.25">
      <c r="D1022" t="s">
        <v>5530</v>
      </c>
      <c r="E1022" t="s">
        <v>5531</v>
      </c>
      <c r="F1022" t="s">
        <v>15371</v>
      </c>
      <c r="G1022" s="59">
        <v>173115000</v>
      </c>
      <c r="H1022" s="122">
        <v>16.21</v>
      </c>
      <c r="I1022" s="97" t="b">
        <f>NOT(ISERROR(_xlfn.XLOOKUP(tblStocks2022[[#This Row],[Ticker]],tblTickers[Ticker],tblTickers[Ticker],NA(),0,1)))</f>
        <v>0</v>
      </c>
      <c r="K1022" t="s">
        <v>8118</v>
      </c>
      <c r="L1022" s="122">
        <v>13.38</v>
      </c>
      <c r="O1022" t="s">
        <v>1351</v>
      </c>
      <c r="P1022" s="122">
        <v>1.35</v>
      </c>
    </row>
    <row r="1023" spans="4:16" x14ac:dyDescent="0.25">
      <c r="D1023" t="s">
        <v>8116</v>
      </c>
      <c r="E1023" t="s">
        <v>8117</v>
      </c>
      <c r="F1023" t="s">
        <v>15382</v>
      </c>
      <c r="G1023" s="59">
        <v>15700000</v>
      </c>
      <c r="H1023" s="122">
        <v>10.08</v>
      </c>
      <c r="I1023" s="97" t="b">
        <f>NOT(ISERROR(_xlfn.XLOOKUP(tblStocks2022[[#This Row],[Ticker]],tblTickers[Ticker],tblTickers[Ticker],NA(),0,1)))</f>
        <v>0</v>
      </c>
      <c r="K1023" t="s">
        <v>1171</v>
      </c>
      <c r="L1023" s="122">
        <v>3.16</v>
      </c>
      <c r="O1023" t="s">
        <v>14319</v>
      </c>
      <c r="P1023" s="122">
        <v>3.03</v>
      </c>
    </row>
    <row r="1024" spans="4:16" x14ac:dyDescent="0.25">
      <c r="D1024" t="s">
        <v>15353</v>
      </c>
      <c r="E1024" t="s">
        <v>15354</v>
      </c>
      <c r="F1024" t="s">
        <v>15382</v>
      </c>
      <c r="G1024" s="59">
        <v>9000000</v>
      </c>
      <c r="H1024" s="122">
        <v>28.28</v>
      </c>
      <c r="I1024" s="97" t="b">
        <f>NOT(ISERROR(_xlfn.XLOOKUP(tblStocks2022[[#This Row],[Ticker]],tblTickers[Ticker],tblTickers[Ticker],NA(),0,1)))</f>
        <v>0</v>
      </c>
      <c r="K1024" t="s">
        <v>8455</v>
      </c>
      <c r="L1024" s="122">
        <v>25.61</v>
      </c>
      <c r="O1024" t="s">
        <v>1149</v>
      </c>
      <c r="P1024" s="122">
        <v>0.81</v>
      </c>
    </row>
    <row r="1025" spans="4:16" x14ac:dyDescent="0.25">
      <c r="D1025" t="s">
        <v>4904</v>
      </c>
      <c r="E1025" t="s">
        <v>2118</v>
      </c>
      <c r="F1025" t="s">
        <v>15375</v>
      </c>
      <c r="G1025" s="59">
        <v>4475000</v>
      </c>
      <c r="H1025" s="122">
        <v>29.78</v>
      </c>
      <c r="I1025" s="97" t="b">
        <f>NOT(ISERROR(_xlfn.XLOOKUP(tblStocks2022[[#This Row],[Ticker]],tblTickers[Ticker],tblTickers[Ticker],NA(),0,1)))</f>
        <v>0</v>
      </c>
      <c r="K1025" t="s">
        <v>10493</v>
      </c>
      <c r="L1025" s="122">
        <v>29.29</v>
      </c>
      <c r="O1025" t="s">
        <v>7261</v>
      </c>
      <c r="P1025" s="122">
        <v>0.78</v>
      </c>
    </row>
    <row r="1026" spans="4:16" x14ac:dyDescent="0.25">
      <c r="D1026" t="s">
        <v>8555</v>
      </c>
      <c r="E1026" t="s">
        <v>8556</v>
      </c>
      <c r="F1026" t="s">
        <v>15382</v>
      </c>
      <c r="G1026" s="59">
        <v>2524000</v>
      </c>
      <c r="H1026" s="122">
        <v>4.6500000000000004</v>
      </c>
      <c r="I1026" s="97" t="b">
        <f>NOT(ISERROR(_xlfn.XLOOKUP(tblStocks2022[[#This Row],[Ticker]],tblTickers[Ticker],tblTickers[Ticker],NA(),0,1)))</f>
        <v>0</v>
      </c>
      <c r="K1026" t="s">
        <v>6888</v>
      </c>
      <c r="L1026" s="122">
        <v>4.9400000000000004</v>
      </c>
      <c r="O1026" t="s">
        <v>4385</v>
      </c>
      <c r="P1026" s="122">
        <v>0.44</v>
      </c>
    </row>
    <row r="1027" spans="4:16" x14ac:dyDescent="0.25">
      <c r="D1027" t="s">
        <v>5278</v>
      </c>
      <c r="E1027" t="s">
        <v>5279</v>
      </c>
      <c r="F1027" t="s">
        <v>15382</v>
      </c>
      <c r="G1027" s="59">
        <v>55936000</v>
      </c>
      <c r="H1027" s="122">
        <v>2.25</v>
      </c>
      <c r="I1027" s="97" t="b">
        <f>NOT(ISERROR(_xlfn.XLOOKUP(tblStocks2022[[#This Row],[Ticker]],tblTickers[Ticker],tblTickers[Ticker],NA(),0,1)))</f>
        <v>0</v>
      </c>
      <c r="K1027" t="s">
        <v>11753</v>
      </c>
      <c r="L1027" s="122">
        <v>30.08</v>
      </c>
      <c r="O1027" t="s">
        <v>11992</v>
      </c>
      <c r="P1027" s="122">
        <v>1.96</v>
      </c>
    </row>
    <row r="1028" spans="4:16" x14ac:dyDescent="0.25">
      <c r="D1028" t="s">
        <v>7265</v>
      </c>
      <c r="E1028" t="s">
        <v>7266</v>
      </c>
      <c r="F1028" t="s">
        <v>15382</v>
      </c>
      <c r="G1028" s="59">
        <v>10878000</v>
      </c>
      <c r="H1028" s="122">
        <v>31.29</v>
      </c>
      <c r="I1028" s="97" t="b">
        <f>NOT(ISERROR(_xlfn.XLOOKUP(tblStocks2022[[#This Row],[Ticker]],tblTickers[Ticker],tblTickers[Ticker],NA(),0,1)))</f>
        <v>0</v>
      </c>
      <c r="K1028" t="s">
        <v>4748</v>
      </c>
      <c r="L1028" s="122">
        <v>4.1500000000000004</v>
      </c>
      <c r="O1028" t="s">
        <v>10952</v>
      </c>
      <c r="P1028" s="122">
        <v>0.76</v>
      </c>
    </row>
    <row r="1029" spans="4:16" x14ac:dyDescent="0.25">
      <c r="D1029" t="s">
        <v>9290</v>
      </c>
      <c r="E1029" t="s">
        <v>9291</v>
      </c>
      <c r="F1029" t="s">
        <v>15382</v>
      </c>
      <c r="G1029" s="59">
        <v>15224000</v>
      </c>
      <c r="H1029" s="122">
        <v>13.72</v>
      </c>
      <c r="I1029" s="97" t="b">
        <f>NOT(ISERROR(_xlfn.XLOOKUP(tblStocks2022[[#This Row],[Ticker]],tblTickers[Ticker],tblTickers[Ticker],NA(),0,1)))</f>
        <v>0</v>
      </c>
      <c r="K1029" t="s">
        <v>7208</v>
      </c>
      <c r="L1029" s="122">
        <v>0.28000000000000003</v>
      </c>
      <c r="O1029" t="s">
        <v>13485</v>
      </c>
      <c r="P1029" s="122">
        <v>0.59</v>
      </c>
    </row>
    <row r="1030" spans="4:16" x14ac:dyDescent="0.25">
      <c r="D1030" t="s">
        <v>13364</v>
      </c>
      <c r="E1030" t="s">
        <v>13365</v>
      </c>
      <c r="F1030" t="s">
        <v>12944</v>
      </c>
      <c r="G1030" s="59">
        <v>1191375000</v>
      </c>
      <c r="H1030" s="122">
        <v>48.98</v>
      </c>
      <c r="I1030" s="97" t="b">
        <f>NOT(ISERROR(_xlfn.XLOOKUP(tblStocks2022[[#This Row],[Ticker]],tblTickers[Ticker],tblTickers[Ticker],NA(),0,1)))</f>
        <v>0</v>
      </c>
      <c r="K1030" t="s">
        <v>6635</v>
      </c>
      <c r="L1030" s="122">
        <v>0.19</v>
      </c>
      <c r="O1030" t="s">
        <v>3712</v>
      </c>
      <c r="P1030" s="122">
        <v>0.02</v>
      </c>
    </row>
    <row r="1031" spans="4:16" x14ac:dyDescent="0.25">
      <c r="D1031" t="s">
        <v>11377</v>
      </c>
      <c r="E1031" t="s">
        <v>11378</v>
      </c>
      <c r="F1031" t="s">
        <v>15382</v>
      </c>
      <c r="G1031" s="59">
        <v>4857000</v>
      </c>
      <c r="H1031" s="122">
        <v>3.02</v>
      </c>
      <c r="I1031" s="97" t="b">
        <f>NOT(ISERROR(_xlfn.XLOOKUP(tblStocks2022[[#This Row],[Ticker]],tblTickers[Ticker],tblTickers[Ticker],NA(),0,1)))</f>
        <v>0</v>
      </c>
      <c r="K1031" t="s">
        <v>3009</v>
      </c>
      <c r="L1031" s="122">
        <v>24.32</v>
      </c>
      <c r="O1031" t="s">
        <v>8856</v>
      </c>
      <c r="P1031" s="122">
        <v>0.34</v>
      </c>
    </row>
    <row r="1032" spans="4:16" x14ac:dyDescent="0.25">
      <c r="D1032" t="s">
        <v>2324</v>
      </c>
      <c r="E1032" t="s">
        <v>2325</v>
      </c>
      <c r="F1032" t="s">
        <v>15368</v>
      </c>
      <c r="G1032" s="59">
        <v>27981000</v>
      </c>
      <c r="H1032" s="122">
        <v>2.89</v>
      </c>
      <c r="I1032" s="97" t="b">
        <f>NOT(ISERROR(_xlfn.XLOOKUP(tblStocks2022[[#This Row],[Ticker]],tblTickers[Ticker],tblTickers[Ticker],NA(),0,1)))</f>
        <v>0</v>
      </c>
      <c r="K1032" t="s">
        <v>14469</v>
      </c>
      <c r="L1032" s="122">
        <v>10.32</v>
      </c>
      <c r="O1032" t="s">
        <v>5252</v>
      </c>
      <c r="P1032" s="122">
        <v>0.71</v>
      </c>
    </row>
    <row r="1033" spans="4:16" x14ac:dyDescent="0.25">
      <c r="D1033" t="s">
        <v>4847</v>
      </c>
      <c r="E1033" t="s">
        <v>4848</v>
      </c>
      <c r="F1033" t="s">
        <v>15382</v>
      </c>
      <c r="G1033" s="59">
        <v>93516000</v>
      </c>
      <c r="H1033" s="122">
        <v>150.22</v>
      </c>
      <c r="I1033" s="97" t="b">
        <f>NOT(ISERROR(_xlfn.XLOOKUP(tblStocks2022[[#This Row],[Ticker]],tblTickers[Ticker],tblTickers[Ticker],NA(),0,1)))</f>
        <v>0</v>
      </c>
      <c r="K1033" t="s">
        <v>15123</v>
      </c>
      <c r="L1033" s="122">
        <v>64.62</v>
      </c>
      <c r="O1033" t="s">
        <v>5254</v>
      </c>
      <c r="P1033" s="122">
        <v>0.71</v>
      </c>
    </row>
    <row r="1034" spans="4:16" x14ac:dyDescent="0.25">
      <c r="D1034" t="s">
        <v>13215</v>
      </c>
      <c r="E1034" t="s">
        <v>13216</v>
      </c>
      <c r="F1034" t="s">
        <v>15371</v>
      </c>
      <c r="G1034" s="59">
        <v>24609000</v>
      </c>
      <c r="H1034" s="122">
        <v>10.07</v>
      </c>
      <c r="I1034" s="97" t="b">
        <f>NOT(ISERROR(_xlfn.XLOOKUP(tblStocks2022[[#This Row],[Ticker]],tblTickers[Ticker],tblTickers[Ticker],NA(),0,1)))</f>
        <v>0</v>
      </c>
      <c r="K1034" t="s">
        <v>9007</v>
      </c>
      <c r="L1034" s="122">
        <v>27.76</v>
      </c>
      <c r="O1034" t="s">
        <v>5253</v>
      </c>
      <c r="P1034" s="122">
        <v>0.69</v>
      </c>
    </row>
    <row r="1035" spans="4:16" x14ac:dyDescent="0.25">
      <c r="D1035" t="s">
        <v>6006</v>
      </c>
      <c r="E1035" t="s">
        <v>6007</v>
      </c>
      <c r="F1035" t="s">
        <v>14201</v>
      </c>
      <c r="G1035" s="59">
        <v>60750000</v>
      </c>
      <c r="H1035" s="122">
        <v>9.84</v>
      </c>
      <c r="I1035" s="97" t="b">
        <f>NOT(ISERROR(_xlfn.XLOOKUP(tblStocks2022[[#This Row],[Ticker]],tblTickers[Ticker],tblTickers[Ticker],NA(),0,1)))</f>
        <v>0</v>
      </c>
      <c r="K1035" t="s">
        <v>6126</v>
      </c>
      <c r="L1035" s="122">
        <v>22.7</v>
      </c>
      <c r="O1035" t="s">
        <v>1112</v>
      </c>
      <c r="P1035" s="122">
        <v>0.96</v>
      </c>
    </row>
    <row r="1036" spans="4:16" x14ac:dyDescent="0.25">
      <c r="D1036" t="s">
        <v>7674</v>
      </c>
      <c r="E1036" t="s">
        <v>4448</v>
      </c>
      <c r="F1036" t="s">
        <v>15366</v>
      </c>
      <c r="G1036" s="59">
        <v>725000</v>
      </c>
      <c r="H1036" s="122">
        <v>27.79</v>
      </c>
      <c r="I1036" s="97" t="b">
        <f>NOT(ISERROR(_xlfn.XLOOKUP(tblStocks2022[[#This Row],[Ticker]],tblTickers[Ticker],tblTickers[Ticker],NA(),0,1)))</f>
        <v>0</v>
      </c>
      <c r="K1036" t="s">
        <v>8036</v>
      </c>
      <c r="L1036" s="122">
        <v>40.08</v>
      </c>
      <c r="O1036" t="s">
        <v>4070</v>
      </c>
      <c r="P1036" s="122">
        <v>0.74</v>
      </c>
    </row>
    <row r="1037" spans="4:16" x14ac:dyDescent="0.25">
      <c r="D1037" t="s">
        <v>3086</v>
      </c>
      <c r="E1037" t="s">
        <v>3087</v>
      </c>
      <c r="F1037" t="s">
        <v>9552</v>
      </c>
      <c r="G1037" s="59">
        <v>28643000</v>
      </c>
      <c r="H1037" s="122">
        <v>26.5</v>
      </c>
      <c r="I1037" s="97" t="b">
        <f>NOT(ISERROR(_xlfn.XLOOKUP(tblStocks2022[[#This Row],[Ticker]],tblTickers[Ticker],tblTickers[Ticker],NA(),0,1)))</f>
        <v>0</v>
      </c>
      <c r="K1037" t="s">
        <v>8025</v>
      </c>
      <c r="L1037" s="122">
        <v>21.28</v>
      </c>
      <c r="O1037" t="s">
        <v>8446</v>
      </c>
      <c r="P1037" s="122">
        <v>0.14000000000000001</v>
      </c>
    </row>
    <row r="1038" spans="4:16" x14ac:dyDescent="0.25">
      <c r="D1038" t="s">
        <v>8716</v>
      </c>
      <c r="E1038" t="s">
        <v>8717</v>
      </c>
      <c r="F1038" t="s">
        <v>15382</v>
      </c>
      <c r="G1038" s="59">
        <v>18975000</v>
      </c>
      <c r="H1038" s="122">
        <v>10.27</v>
      </c>
      <c r="I1038" s="97" t="b">
        <f>NOT(ISERROR(_xlfn.XLOOKUP(tblStocks2022[[#This Row],[Ticker]],tblTickers[Ticker],tblTickers[Ticker],NA(),0,1)))</f>
        <v>0</v>
      </c>
      <c r="K1038" t="s">
        <v>9329</v>
      </c>
      <c r="L1038" s="122">
        <v>27</v>
      </c>
      <c r="O1038" t="s">
        <v>6707</v>
      </c>
      <c r="P1038" s="122">
        <v>0.11</v>
      </c>
    </row>
    <row r="1039" spans="4:16" x14ac:dyDescent="0.25">
      <c r="D1039" t="s">
        <v>4169</v>
      </c>
      <c r="E1039" t="s">
        <v>2118</v>
      </c>
      <c r="F1039" t="s">
        <v>15375</v>
      </c>
      <c r="G1039" s="59">
        <v>7225000</v>
      </c>
      <c r="H1039" s="122">
        <v>31.76</v>
      </c>
      <c r="I1039" s="97" t="b">
        <f>NOT(ISERROR(_xlfn.XLOOKUP(tblStocks2022[[#This Row],[Ticker]],tblTickers[Ticker],tblTickers[Ticker],NA(),0,1)))</f>
        <v>0</v>
      </c>
      <c r="K1039" t="s">
        <v>5440</v>
      </c>
      <c r="L1039" s="122">
        <v>26.57</v>
      </c>
      <c r="O1039" t="s">
        <v>12642</v>
      </c>
      <c r="P1039" s="122">
        <v>1</v>
      </c>
    </row>
    <row r="1040" spans="4:16" x14ac:dyDescent="0.25">
      <c r="D1040" t="s">
        <v>6127</v>
      </c>
      <c r="E1040" t="s">
        <v>6128</v>
      </c>
      <c r="F1040" t="s">
        <v>15368</v>
      </c>
      <c r="G1040" s="59">
        <v>170912000</v>
      </c>
      <c r="H1040" s="122">
        <v>26.3</v>
      </c>
      <c r="I1040" s="97" t="b">
        <f>NOT(ISERROR(_xlfn.XLOOKUP(tblStocks2022[[#This Row],[Ticker]],tblTickers[Ticker],tblTickers[Ticker],NA(),0,1)))</f>
        <v>0</v>
      </c>
      <c r="K1040" t="s">
        <v>8022</v>
      </c>
      <c r="L1040" s="122">
        <v>20.83</v>
      </c>
      <c r="O1040" t="s">
        <v>5666</v>
      </c>
      <c r="P1040" s="122">
        <v>0.41</v>
      </c>
    </row>
    <row r="1041" spans="4:16" x14ac:dyDescent="0.25">
      <c r="D1041" t="s">
        <v>13982</v>
      </c>
      <c r="E1041" t="s">
        <v>13983</v>
      </c>
      <c r="F1041" t="s">
        <v>15371</v>
      </c>
      <c r="G1041" s="59">
        <v>64025000</v>
      </c>
      <c r="H1041" s="122">
        <v>9.56</v>
      </c>
      <c r="I1041" s="97" t="b">
        <f>NOT(ISERROR(_xlfn.XLOOKUP(tblStocks2022[[#This Row],[Ticker]],tblTickers[Ticker],tblTickers[Ticker],NA(),0,1)))</f>
        <v>0</v>
      </c>
      <c r="K1041" t="s">
        <v>4851</v>
      </c>
      <c r="L1041" s="122">
        <v>29.31</v>
      </c>
      <c r="O1041" t="s">
        <v>10239</v>
      </c>
      <c r="P1041" s="122">
        <v>1</v>
      </c>
    </row>
    <row r="1042" spans="4:16" x14ac:dyDescent="0.25">
      <c r="D1042" t="s">
        <v>2886</v>
      </c>
      <c r="E1042" t="s">
        <v>2887</v>
      </c>
      <c r="F1042" t="s">
        <v>14918</v>
      </c>
      <c r="G1042" s="59">
        <v>40013000</v>
      </c>
      <c r="H1042" s="122">
        <v>77.56</v>
      </c>
      <c r="I1042" s="97" t="b">
        <f>NOT(ISERROR(_xlfn.XLOOKUP(tblStocks2022[[#This Row],[Ticker]],tblTickers[Ticker],tblTickers[Ticker],NA(),0,1)))</f>
        <v>0</v>
      </c>
      <c r="K1042" t="s">
        <v>658</v>
      </c>
      <c r="L1042" s="122">
        <v>21.82</v>
      </c>
      <c r="O1042" t="s">
        <v>3643</v>
      </c>
      <c r="P1042" s="122">
        <v>0.64</v>
      </c>
    </row>
    <row r="1043" spans="4:16" x14ac:dyDescent="0.25">
      <c r="D1043" t="s">
        <v>650</v>
      </c>
      <c r="E1043" t="s">
        <v>446</v>
      </c>
      <c r="F1043" t="s">
        <v>11941</v>
      </c>
      <c r="G1043" s="59">
        <v>31088000</v>
      </c>
      <c r="H1043" s="122">
        <v>355.6</v>
      </c>
      <c r="I1043" s="97" t="b">
        <f>NOT(ISERROR(_xlfn.XLOOKUP(tblStocks2022[[#This Row],[Ticker]],tblTickers[Ticker],tblTickers[Ticker],NA(),0,1)))</f>
        <v>0</v>
      </c>
      <c r="K1043" t="s">
        <v>4571</v>
      </c>
      <c r="L1043" s="122">
        <v>36.51</v>
      </c>
      <c r="O1043" t="s">
        <v>15321</v>
      </c>
      <c r="P1043" s="122">
        <v>0.56000000000000005</v>
      </c>
    </row>
    <row r="1044" spans="4:16" x14ac:dyDescent="0.25">
      <c r="D1044" t="s">
        <v>11111</v>
      </c>
      <c r="E1044" t="s">
        <v>11112</v>
      </c>
      <c r="F1044" t="s">
        <v>15391</v>
      </c>
      <c r="G1044" s="59">
        <v>66959000</v>
      </c>
      <c r="H1044" s="122">
        <v>103.79</v>
      </c>
      <c r="I1044" s="97" t="b">
        <f>NOT(ISERROR(_xlfn.XLOOKUP(tblStocks2022[[#This Row],[Ticker]],tblTickers[Ticker],tblTickers[Ticker],NA(),0,1)))</f>
        <v>0</v>
      </c>
      <c r="K1044" t="s">
        <v>9292</v>
      </c>
      <c r="L1044" s="122">
        <v>22.32</v>
      </c>
      <c r="O1044" t="s">
        <v>15005</v>
      </c>
      <c r="P1044" s="122">
        <v>0.04</v>
      </c>
    </row>
    <row r="1045" spans="4:16" x14ac:dyDescent="0.25">
      <c r="D1045" t="s">
        <v>6309</v>
      </c>
      <c r="E1045" t="s">
        <v>6310</v>
      </c>
      <c r="F1045" t="s">
        <v>15368</v>
      </c>
      <c r="G1045" s="59">
        <v>37798000</v>
      </c>
      <c r="H1045" s="122">
        <v>1.3</v>
      </c>
      <c r="I1045" s="97" t="b">
        <f>NOT(ISERROR(_xlfn.XLOOKUP(tblStocks2022[[#This Row],[Ticker]],tblTickers[Ticker],tblTickers[Ticker],NA(),0,1)))</f>
        <v>0</v>
      </c>
      <c r="K1045" t="s">
        <v>5727</v>
      </c>
      <c r="L1045" s="122">
        <v>15.6</v>
      </c>
      <c r="O1045" t="s">
        <v>13937</v>
      </c>
      <c r="P1045" s="122">
        <v>0.92</v>
      </c>
    </row>
    <row r="1046" spans="4:16" x14ac:dyDescent="0.25">
      <c r="D1046" t="s">
        <v>7279</v>
      </c>
      <c r="E1046" t="s">
        <v>7280</v>
      </c>
      <c r="F1046" t="s">
        <v>15382</v>
      </c>
      <c r="G1046" s="59">
        <v>8396000</v>
      </c>
      <c r="H1046" s="122">
        <v>1.06</v>
      </c>
      <c r="I1046" s="97" t="b">
        <f>NOT(ISERROR(_xlfn.XLOOKUP(tblStocks2022[[#This Row],[Ticker]],tblTickers[Ticker],tblTickers[Ticker],NA(),0,1)))</f>
        <v>0</v>
      </c>
      <c r="K1046" t="s">
        <v>1300</v>
      </c>
      <c r="L1046" s="122">
        <v>194.48</v>
      </c>
      <c r="O1046" t="s">
        <v>14999</v>
      </c>
      <c r="P1046" s="122">
        <v>2.81</v>
      </c>
    </row>
    <row r="1047" spans="4:16" x14ac:dyDescent="0.25">
      <c r="D1047" t="s">
        <v>10034</v>
      </c>
      <c r="E1047" t="s">
        <v>10035</v>
      </c>
      <c r="F1047" t="s">
        <v>15367</v>
      </c>
      <c r="G1047" s="59">
        <v>19535000</v>
      </c>
      <c r="H1047" s="122">
        <v>19.440000000000001</v>
      </c>
      <c r="I1047" s="97" t="b">
        <f>NOT(ISERROR(_xlfn.XLOOKUP(tblStocks2022[[#This Row],[Ticker]],tblTickers[Ticker],tblTickers[Ticker],NA(),0,1)))</f>
        <v>0</v>
      </c>
      <c r="K1047" t="s">
        <v>12646</v>
      </c>
      <c r="L1047" s="122">
        <v>24.82</v>
      </c>
      <c r="O1047" t="s">
        <v>7925</v>
      </c>
      <c r="P1047" s="122">
        <v>1.48</v>
      </c>
    </row>
    <row r="1048" spans="4:16" x14ac:dyDescent="0.25">
      <c r="D1048" t="s">
        <v>1859</v>
      </c>
      <c r="E1048" t="s">
        <v>1860</v>
      </c>
      <c r="F1048" t="s">
        <v>15368</v>
      </c>
      <c r="G1048" s="59">
        <v>29811000</v>
      </c>
      <c r="H1048" s="122">
        <v>62.52</v>
      </c>
      <c r="I1048" s="97" t="b">
        <f>NOT(ISERROR(_xlfn.XLOOKUP(tblStocks2022[[#This Row],[Ticker]],tblTickers[Ticker],tblTickers[Ticker],NA(),0,1)))</f>
        <v>0</v>
      </c>
      <c r="K1048" t="s">
        <v>9585</v>
      </c>
      <c r="L1048" s="122">
        <v>13.48</v>
      </c>
      <c r="O1048" t="s">
        <v>10712</v>
      </c>
      <c r="P1048" s="122">
        <v>0.52</v>
      </c>
    </row>
    <row r="1049" spans="4:16" x14ac:dyDescent="0.25">
      <c r="D1049" t="s">
        <v>4690</v>
      </c>
      <c r="E1049" t="s">
        <v>4691</v>
      </c>
      <c r="F1049" t="s">
        <v>15382</v>
      </c>
      <c r="G1049" s="59">
        <v>151667000</v>
      </c>
      <c r="H1049" s="122">
        <v>4.97</v>
      </c>
      <c r="I1049" s="97" t="b">
        <f>NOT(ISERROR(_xlfn.XLOOKUP(tblStocks2022[[#This Row],[Ticker]],tblTickers[Ticker],tblTickers[Ticker],NA(),0,1)))</f>
        <v>0</v>
      </c>
      <c r="K1049" t="s">
        <v>5077</v>
      </c>
      <c r="L1049" s="122">
        <v>28.8</v>
      </c>
      <c r="O1049" t="s">
        <v>14810</v>
      </c>
      <c r="P1049" s="122">
        <v>1.34</v>
      </c>
    </row>
    <row r="1050" spans="4:16" x14ac:dyDescent="0.25">
      <c r="D1050" t="s">
        <v>12106</v>
      </c>
      <c r="E1050" t="s">
        <v>12107</v>
      </c>
      <c r="F1050" t="s">
        <v>15382</v>
      </c>
      <c r="G1050" s="59">
        <v>5702000</v>
      </c>
      <c r="H1050" s="122">
        <v>2.09</v>
      </c>
      <c r="I1050" s="97" t="b">
        <f>NOT(ISERROR(_xlfn.XLOOKUP(tblStocks2022[[#This Row],[Ticker]],tblTickers[Ticker],tblTickers[Ticker],NA(),0,1)))</f>
        <v>0</v>
      </c>
      <c r="K1050" t="s">
        <v>6506</v>
      </c>
      <c r="L1050" s="122">
        <v>18.690000000000001</v>
      </c>
      <c r="O1050" t="s">
        <v>10740</v>
      </c>
      <c r="P1050" s="122">
        <v>2.16</v>
      </c>
    </row>
    <row r="1051" spans="4:16" x14ac:dyDescent="0.25">
      <c r="D1051" t="s">
        <v>3627</v>
      </c>
      <c r="E1051" t="s">
        <v>161</v>
      </c>
      <c r="F1051" t="s">
        <v>15371</v>
      </c>
      <c r="G1051" s="59">
        <v>330000</v>
      </c>
      <c r="H1051" s="122">
        <v>22.06</v>
      </c>
      <c r="I1051" s="97" t="b">
        <f>NOT(ISERROR(_xlfn.XLOOKUP(tblStocks2022[[#This Row],[Ticker]],tblTickers[Ticker],tblTickers[Ticker],NA(),0,1)))</f>
        <v>0</v>
      </c>
      <c r="K1051" t="s">
        <v>3860</v>
      </c>
      <c r="L1051" s="122">
        <v>8.42</v>
      </c>
      <c r="O1051" t="s">
        <v>293</v>
      </c>
      <c r="P1051" s="122">
        <v>1.26</v>
      </c>
    </row>
    <row r="1052" spans="4:16" x14ac:dyDescent="0.25">
      <c r="D1052" t="s">
        <v>705</v>
      </c>
      <c r="E1052" t="s">
        <v>706</v>
      </c>
      <c r="F1052" t="s">
        <v>15370</v>
      </c>
      <c r="G1052" s="59">
        <v>4629000</v>
      </c>
      <c r="H1052" s="122">
        <v>11.91</v>
      </c>
      <c r="I1052" s="97" t="b">
        <f>NOT(ISERROR(_xlfn.XLOOKUP(tblStocks2022[[#This Row],[Ticker]],tblTickers[Ticker],tblTickers[Ticker],NA(),0,1)))</f>
        <v>0</v>
      </c>
      <c r="K1052" t="s">
        <v>3143</v>
      </c>
      <c r="L1052" s="122">
        <v>75.12</v>
      </c>
      <c r="O1052" t="s">
        <v>278</v>
      </c>
      <c r="P1052" s="122">
        <v>0.33</v>
      </c>
    </row>
    <row r="1053" spans="4:16" x14ac:dyDescent="0.25">
      <c r="D1053" t="s">
        <v>2711</v>
      </c>
      <c r="E1053" t="s">
        <v>161</v>
      </c>
      <c r="F1053" t="s">
        <v>15371</v>
      </c>
      <c r="G1053" s="59">
        <v>62800000</v>
      </c>
      <c r="H1053" s="122">
        <v>20.55</v>
      </c>
      <c r="I1053" s="97" t="b">
        <f>NOT(ISERROR(_xlfn.XLOOKUP(tblStocks2022[[#This Row],[Ticker]],tblTickers[Ticker],tblTickers[Ticker],NA(),0,1)))</f>
        <v>0</v>
      </c>
      <c r="K1053" t="s">
        <v>12100</v>
      </c>
      <c r="L1053" s="122">
        <v>15.24</v>
      </c>
      <c r="O1053" t="s">
        <v>4528</v>
      </c>
      <c r="P1053" s="122">
        <v>1.1000000000000001</v>
      </c>
    </row>
    <row r="1054" spans="4:16" x14ac:dyDescent="0.25">
      <c r="D1054" t="s">
        <v>4077</v>
      </c>
      <c r="E1054" t="s">
        <v>2118</v>
      </c>
      <c r="F1054" t="s">
        <v>15375</v>
      </c>
      <c r="G1054" s="59">
        <v>450000</v>
      </c>
      <c r="H1054" s="122">
        <v>29.58</v>
      </c>
      <c r="I1054" s="97" t="b">
        <f>NOT(ISERROR(_xlfn.XLOOKUP(tblStocks2022[[#This Row],[Ticker]],tblTickers[Ticker],tblTickers[Ticker],NA(),0,1)))</f>
        <v>0</v>
      </c>
      <c r="K1054" t="s">
        <v>6315</v>
      </c>
      <c r="L1054" s="122">
        <v>5.27</v>
      </c>
      <c r="O1054" t="s">
        <v>158</v>
      </c>
      <c r="P1054" s="122">
        <v>3.24</v>
      </c>
    </row>
    <row r="1055" spans="4:16" x14ac:dyDescent="0.25">
      <c r="D1055" t="s">
        <v>6800</v>
      </c>
      <c r="E1055" t="s">
        <v>6801</v>
      </c>
      <c r="F1055" t="s">
        <v>15370</v>
      </c>
      <c r="G1055" s="59">
        <v>109864000</v>
      </c>
      <c r="H1055" s="122">
        <v>13.48</v>
      </c>
      <c r="I1055" s="97" t="b">
        <f>NOT(ISERROR(_xlfn.XLOOKUP(tblStocks2022[[#This Row],[Ticker]],tblTickers[Ticker],tblTickers[Ticker],NA(),0,1)))</f>
        <v>0</v>
      </c>
      <c r="K1055" t="s">
        <v>2157</v>
      </c>
      <c r="L1055" s="122">
        <v>0.6</v>
      </c>
      <c r="O1055" t="s">
        <v>15040</v>
      </c>
      <c r="P1055" s="122">
        <v>1.08</v>
      </c>
    </row>
    <row r="1056" spans="4:16" x14ac:dyDescent="0.25">
      <c r="D1056" t="s">
        <v>2003</v>
      </c>
      <c r="E1056" t="s">
        <v>2004</v>
      </c>
      <c r="F1056" t="s">
        <v>15368</v>
      </c>
      <c r="G1056" s="59">
        <v>142915000</v>
      </c>
      <c r="H1056" s="122">
        <v>31.13</v>
      </c>
      <c r="I1056" s="97" t="b">
        <f>NOT(ISERROR(_xlfn.XLOOKUP(tblStocks2022[[#This Row],[Ticker]],tblTickers[Ticker],tblTickers[Ticker],NA(),0,1)))</f>
        <v>0</v>
      </c>
      <c r="K1056" t="s">
        <v>2184</v>
      </c>
      <c r="L1056" s="122">
        <v>1.46</v>
      </c>
      <c r="O1056" t="s">
        <v>14629</v>
      </c>
      <c r="P1056" s="122">
        <v>0.34</v>
      </c>
    </row>
    <row r="1057" spans="4:16" x14ac:dyDescent="0.25">
      <c r="D1057" t="s">
        <v>6387</v>
      </c>
      <c r="E1057" t="s">
        <v>6388</v>
      </c>
      <c r="F1057" t="s">
        <v>15382</v>
      </c>
      <c r="G1057" s="59">
        <v>72664000</v>
      </c>
      <c r="H1057" s="122">
        <v>0.19</v>
      </c>
      <c r="I1057" s="97" t="b">
        <f>NOT(ISERROR(_xlfn.XLOOKUP(tblStocks2022[[#This Row],[Ticker]],tblTickers[Ticker],tblTickers[Ticker],NA(),0,1)))</f>
        <v>0</v>
      </c>
      <c r="K1057" t="s">
        <v>11539</v>
      </c>
      <c r="L1057" s="122">
        <v>35.85</v>
      </c>
      <c r="O1057" t="s">
        <v>3630</v>
      </c>
      <c r="P1057" s="122">
        <v>2.15</v>
      </c>
    </row>
    <row r="1058" spans="4:16" x14ac:dyDescent="0.25">
      <c r="D1058" t="s">
        <v>3366</v>
      </c>
      <c r="E1058" t="s">
        <v>3367</v>
      </c>
      <c r="F1058" t="s">
        <v>15372</v>
      </c>
      <c r="G1058" s="59">
        <v>74717000</v>
      </c>
      <c r="H1058" s="122">
        <v>2.4900000000000002</v>
      </c>
      <c r="I1058" s="97" t="b">
        <f>NOT(ISERROR(_xlfn.XLOOKUP(tblStocks2022[[#This Row],[Ticker]],tblTickers[Ticker],tblTickers[Ticker],NA(),0,1)))</f>
        <v>0</v>
      </c>
      <c r="K1058" t="s">
        <v>9047</v>
      </c>
      <c r="L1058" s="122">
        <v>11.03</v>
      </c>
      <c r="O1058" t="s">
        <v>402</v>
      </c>
      <c r="P1058" s="122">
        <v>0.72</v>
      </c>
    </row>
    <row r="1059" spans="4:16" x14ac:dyDescent="0.25">
      <c r="D1059" t="s">
        <v>9779</v>
      </c>
      <c r="E1059" t="s">
        <v>3610</v>
      </c>
      <c r="F1059" t="s">
        <v>15382</v>
      </c>
      <c r="G1059" s="59">
        <v>200000</v>
      </c>
      <c r="H1059" s="122">
        <v>100.1</v>
      </c>
      <c r="I1059" s="97" t="b">
        <f>NOT(ISERROR(_xlfn.XLOOKUP(tblStocks2022[[#This Row],[Ticker]],tblTickers[Ticker],tblTickers[Ticker],NA(),0,1)))</f>
        <v>0</v>
      </c>
      <c r="K1059" t="s">
        <v>4456</v>
      </c>
      <c r="L1059" s="122">
        <v>6.48</v>
      </c>
      <c r="O1059" t="s">
        <v>927</v>
      </c>
      <c r="P1059" s="122">
        <v>0.77</v>
      </c>
    </row>
    <row r="1060" spans="4:16" x14ac:dyDescent="0.25">
      <c r="D1060" t="s">
        <v>9984</v>
      </c>
      <c r="E1060" t="s">
        <v>9985</v>
      </c>
      <c r="F1060" t="s">
        <v>15382</v>
      </c>
      <c r="G1060" s="59">
        <v>922207000</v>
      </c>
      <c r="H1060" s="122">
        <v>34.93</v>
      </c>
      <c r="I1060" s="97" t="b">
        <f>NOT(ISERROR(_xlfn.XLOOKUP(tblStocks2022[[#This Row],[Ticker]],tblTickers[Ticker],tblTickers[Ticker],NA(),0,1)))</f>
        <v>0</v>
      </c>
      <c r="K1060" t="s">
        <v>3556</v>
      </c>
      <c r="L1060" s="122">
        <v>13.52</v>
      </c>
      <c r="O1060" t="s">
        <v>462</v>
      </c>
      <c r="P1060" s="122">
        <v>1.39</v>
      </c>
    </row>
    <row r="1061" spans="4:16" x14ac:dyDescent="0.25">
      <c r="D1061" t="s">
        <v>8718</v>
      </c>
      <c r="E1061" t="s">
        <v>8719</v>
      </c>
      <c r="F1061" t="s">
        <v>15382</v>
      </c>
      <c r="G1061" s="59">
        <v>23000000</v>
      </c>
      <c r="H1061" s="122">
        <v>10.24</v>
      </c>
      <c r="I1061" s="97" t="b">
        <f>NOT(ISERROR(_xlfn.XLOOKUP(tblStocks2022[[#This Row],[Ticker]],tblTickers[Ticker],tblTickers[Ticker],NA(),0,1)))</f>
        <v>0</v>
      </c>
      <c r="K1061" t="s">
        <v>9663</v>
      </c>
      <c r="L1061" s="122">
        <v>43.52</v>
      </c>
      <c r="O1061" t="s">
        <v>1506</v>
      </c>
      <c r="P1061" s="122">
        <v>1.41</v>
      </c>
    </row>
    <row r="1062" spans="4:16" x14ac:dyDescent="0.25">
      <c r="D1062" t="s">
        <v>9496</v>
      </c>
      <c r="E1062" t="s">
        <v>4386</v>
      </c>
      <c r="F1062" t="s">
        <v>15368</v>
      </c>
      <c r="G1062" s="59">
        <v>200000</v>
      </c>
      <c r="H1062" s="122">
        <v>20.41</v>
      </c>
      <c r="I1062" s="97" t="b">
        <f>NOT(ISERROR(_xlfn.XLOOKUP(tblStocks2022[[#This Row],[Ticker]],tblTickers[Ticker],tblTickers[Ticker],NA(),0,1)))</f>
        <v>0</v>
      </c>
      <c r="K1062" t="s">
        <v>15067</v>
      </c>
      <c r="L1062" s="122">
        <v>2.77</v>
      </c>
      <c r="O1062" t="s">
        <v>3158</v>
      </c>
      <c r="P1062" s="122">
        <v>0.63</v>
      </c>
    </row>
    <row r="1063" spans="4:16" x14ac:dyDescent="0.25">
      <c r="D1063" t="s">
        <v>2090</v>
      </c>
      <c r="E1063" t="s">
        <v>2091</v>
      </c>
      <c r="F1063" t="s">
        <v>14252</v>
      </c>
      <c r="G1063" s="59">
        <v>59959000</v>
      </c>
      <c r="H1063" s="122">
        <v>43.81</v>
      </c>
      <c r="I1063" s="97" t="b">
        <f>NOT(ISERROR(_xlfn.XLOOKUP(tblStocks2022[[#This Row],[Ticker]],tblTickers[Ticker],tblTickers[Ticker],NA(),0,1)))</f>
        <v>0</v>
      </c>
      <c r="K1063" t="s">
        <v>1643</v>
      </c>
      <c r="L1063" s="122">
        <v>30.18</v>
      </c>
      <c r="O1063" t="s">
        <v>6728</v>
      </c>
      <c r="P1063" s="122">
        <v>0.12</v>
      </c>
    </row>
    <row r="1064" spans="4:16" x14ac:dyDescent="0.25">
      <c r="D1064" t="s">
        <v>2847</v>
      </c>
      <c r="E1064" t="s">
        <v>2848</v>
      </c>
      <c r="F1064" t="s">
        <v>2565</v>
      </c>
      <c r="G1064" s="59">
        <v>71854000</v>
      </c>
      <c r="H1064" s="122">
        <v>66.319999999999993</v>
      </c>
      <c r="I1064" s="97" t="b">
        <f>NOT(ISERROR(_xlfn.XLOOKUP(tblStocks2022[[#This Row],[Ticker]],tblTickers[Ticker],tblTickers[Ticker],NA(),0,1)))</f>
        <v>0</v>
      </c>
      <c r="K1064" t="s">
        <v>750</v>
      </c>
      <c r="L1064" s="122">
        <v>8.35</v>
      </c>
      <c r="O1064" t="s">
        <v>14872</v>
      </c>
      <c r="P1064" s="122">
        <v>2.87</v>
      </c>
    </row>
    <row r="1065" spans="4:16" x14ac:dyDescent="0.25">
      <c r="D1065" t="s">
        <v>3152</v>
      </c>
      <c r="E1065" t="s">
        <v>3153</v>
      </c>
      <c r="F1065" t="s">
        <v>15365</v>
      </c>
      <c r="G1065" s="59">
        <v>6246000</v>
      </c>
      <c r="H1065" s="122">
        <v>31.72</v>
      </c>
      <c r="I1065" s="97" t="b">
        <f>NOT(ISERROR(_xlfn.XLOOKUP(tblStocks2022[[#This Row],[Ticker]],tblTickers[Ticker],tblTickers[Ticker],NA(),0,1)))</f>
        <v>0</v>
      </c>
      <c r="K1065" t="s">
        <v>7069</v>
      </c>
      <c r="L1065" s="122">
        <v>35.520000000000003</v>
      </c>
      <c r="O1065" t="s">
        <v>15041</v>
      </c>
      <c r="P1065" s="122">
        <v>0.48</v>
      </c>
    </row>
    <row r="1066" spans="4:16" x14ac:dyDescent="0.25">
      <c r="D1066" t="s">
        <v>10922</v>
      </c>
      <c r="E1066" t="s">
        <v>10923</v>
      </c>
      <c r="F1066" t="s">
        <v>14201</v>
      </c>
      <c r="G1066" s="59">
        <v>21400000</v>
      </c>
      <c r="H1066" s="122">
        <v>11.68</v>
      </c>
      <c r="I1066" s="97" t="b">
        <f>NOT(ISERROR(_xlfn.XLOOKUP(tblStocks2022[[#This Row],[Ticker]],tblTickers[Ticker],tblTickers[Ticker],NA(),0,1)))</f>
        <v>0</v>
      </c>
      <c r="K1066" t="s">
        <v>5133</v>
      </c>
      <c r="L1066" s="122">
        <v>13.94</v>
      </c>
      <c r="O1066" t="s">
        <v>9148</v>
      </c>
      <c r="P1066" s="122">
        <v>0.1</v>
      </c>
    </row>
    <row r="1067" spans="4:16" x14ac:dyDescent="0.25">
      <c r="D1067" t="s">
        <v>1538</v>
      </c>
      <c r="E1067" t="s">
        <v>1539</v>
      </c>
      <c r="F1067" t="s">
        <v>14201</v>
      </c>
      <c r="G1067" s="59">
        <v>7960000</v>
      </c>
      <c r="H1067" s="122">
        <v>1.51</v>
      </c>
      <c r="I1067" s="97" t="b">
        <f>NOT(ISERROR(_xlfn.XLOOKUP(tblStocks2022[[#This Row],[Ticker]],tblTickers[Ticker],tblTickers[Ticker],NA(),0,1)))</f>
        <v>0</v>
      </c>
      <c r="K1067" t="s">
        <v>8898</v>
      </c>
      <c r="L1067" s="122">
        <v>0.2</v>
      </c>
      <c r="O1067" t="s">
        <v>10728</v>
      </c>
      <c r="P1067" s="122">
        <v>0.17</v>
      </c>
    </row>
    <row r="1068" spans="4:16" x14ac:dyDescent="0.25">
      <c r="D1068" t="s">
        <v>6311</v>
      </c>
      <c r="E1068" t="s">
        <v>6312</v>
      </c>
      <c r="F1068" t="s">
        <v>15382</v>
      </c>
      <c r="G1068" s="59">
        <v>1242000</v>
      </c>
      <c r="H1068" s="122">
        <v>3.95</v>
      </c>
      <c r="I1068" s="97" t="b">
        <f>NOT(ISERROR(_xlfn.XLOOKUP(tblStocks2022[[#This Row],[Ticker]],tblTickers[Ticker],tblTickers[Ticker],NA(),0,1)))</f>
        <v>0</v>
      </c>
      <c r="K1068" t="s">
        <v>28</v>
      </c>
      <c r="L1068" s="122">
        <v>76.73</v>
      </c>
      <c r="O1068" t="s">
        <v>700</v>
      </c>
      <c r="P1068" s="122">
        <v>0.96</v>
      </c>
    </row>
    <row r="1069" spans="4:16" x14ac:dyDescent="0.25">
      <c r="D1069" t="s">
        <v>5548</v>
      </c>
      <c r="E1069" t="s">
        <v>5549</v>
      </c>
      <c r="F1069" t="s">
        <v>15382</v>
      </c>
      <c r="G1069" s="59">
        <v>1167000</v>
      </c>
      <c r="H1069" s="122">
        <v>4.03</v>
      </c>
      <c r="I1069" s="97" t="b">
        <f>NOT(ISERROR(_xlfn.XLOOKUP(tblStocks2022[[#This Row],[Ticker]],tblTickers[Ticker],tblTickers[Ticker],NA(),0,1)))</f>
        <v>0</v>
      </c>
      <c r="K1069" t="s">
        <v>14707</v>
      </c>
      <c r="L1069" s="122">
        <v>130.91999999999999</v>
      </c>
      <c r="O1069" t="s">
        <v>13504</v>
      </c>
      <c r="P1069" s="122">
        <v>1.06</v>
      </c>
    </row>
    <row r="1070" spans="4:16" x14ac:dyDescent="0.25">
      <c r="D1070" t="s">
        <v>14588</v>
      </c>
      <c r="E1070" t="s">
        <v>14589</v>
      </c>
      <c r="F1070" t="s">
        <v>15371</v>
      </c>
      <c r="G1070" s="59">
        <v>117655000</v>
      </c>
      <c r="H1070" s="122">
        <v>134.13</v>
      </c>
      <c r="I1070" s="97" t="b">
        <f>NOT(ISERROR(_xlfn.XLOOKUP(tblStocks2022[[#This Row],[Ticker]],tblTickers[Ticker],tblTickers[Ticker],NA(),0,1)))</f>
        <v>1</v>
      </c>
      <c r="K1070" t="s">
        <v>13897</v>
      </c>
      <c r="L1070" s="122">
        <v>113.31</v>
      </c>
      <c r="O1070" t="s">
        <v>740</v>
      </c>
      <c r="P1070" s="122">
        <v>1.49</v>
      </c>
    </row>
    <row r="1071" spans="4:16" x14ac:dyDescent="0.25">
      <c r="D1071" t="s">
        <v>8896</v>
      </c>
      <c r="E1071" t="s">
        <v>8897</v>
      </c>
      <c r="F1071" t="s">
        <v>15382</v>
      </c>
      <c r="G1071" s="59">
        <v>13150000</v>
      </c>
      <c r="H1071" s="122">
        <v>10.220000000000001</v>
      </c>
      <c r="I1071" s="97" t="b">
        <f>NOT(ISERROR(_xlfn.XLOOKUP(tblStocks2022[[#This Row],[Ticker]],tblTickers[Ticker],tblTickers[Ticker],NA(),0,1)))</f>
        <v>0</v>
      </c>
      <c r="K1071" t="s">
        <v>10568</v>
      </c>
      <c r="L1071" s="122">
        <v>21.27</v>
      </c>
      <c r="O1071" t="s">
        <v>3312</v>
      </c>
      <c r="P1071" s="122">
        <v>1.61</v>
      </c>
    </row>
    <row r="1072" spans="4:16" x14ac:dyDescent="0.25">
      <c r="D1072" t="s">
        <v>7696</v>
      </c>
      <c r="E1072" t="s">
        <v>7697</v>
      </c>
      <c r="F1072" t="s">
        <v>12944</v>
      </c>
      <c r="G1072" s="59">
        <v>21106000</v>
      </c>
      <c r="H1072" s="122">
        <v>3.85</v>
      </c>
      <c r="I1072" s="97" t="b">
        <f>NOT(ISERROR(_xlfn.XLOOKUP(tblStocks2022[[#This Row],[Ticker]],tblTickers[Ticker],tblTickers[Ticker],NA(),0,1)))</f>
        <v>0</v>
      </c>
      <c r="K1072" t="s">
        <v>13847</v>
      </c>
      <c r="L1072" s="122">
        <v>12.83</v>
      </c>
      <c r="O1072" t="s">
        <v>727</v>
      </c>
      <c r="P1072" s="122">
        <v>0.55000000000000004</v>
      </c>
    </row>
    <row r="1073" spans="4:16" x14ac:dyDescent="0.25">
      <c r="D1073" t="s">
        <v>8972</v>
      </c>
      <c r="E1073" t="s">
        <v>8973</v>
      </c>
      <c r="F1073" t="s">
        <v>1114</v>
      </c>
      <c r="G1073" s="59">
        <v>134426000</v>
      </c>
      <c r="H1073" s="122">
        <v>25.64</v>
      </c>
      <c r="I1073" s="97" t="b">
        <f>NOT(ISERROR(_xlfn.XLOOKUP(tblStocks2022[[#This Row],[Ticker]],tblTickers[Ticker],tblTickers[Ticker],NA(),0,1)))</f>
        <v>0</v>
      </c>
      <c r="K1073" t="s">
        <v>12342</v>
      </c>
      <c r="L1073" s="122">
        <v>70.17</v>
      </c>
      <c r="O1073" t="s">
        <v>611</v>
      </c>
      <c r="P1073" s="122">
        <v>1.56</v>
      </c>
    </row>
    <row r="1074" spans="4:16" x14ac:dyDescent="0.25">
      <c r="D1074" t="s">
        <v>4945</v>
      </c>
      <c r="E1074" t="s">
        <v>4946</v>
      </c>
      <c r="F1074" t="s">
        <v>15370</v>
      </c>
      <c r="G1074" s="59">
        <v>18946000</v>
      </c>
      <c r="H1074" s="122">
        <v>12.49</v>
      </c>
      <c r="I1074" s="97" t="b">
        <f>NOT(ISERROR(_xlfn.XLOOKUP(tblStocks2022[[#This Row],[Ticker]],tblTickers[Ticker],tblTickers[Ticker],NA(),0,1)))</f>
        <v>0</v>
      </c>
      <c r="K1074" t="s">
        <v>8008</v>
      </c>
      <c r="L1074" s="122">
        <v>27.64</v>
      </c>
      <c r="O1074" t="s">
        <v>644</v>
      </c>
      <c r="P1074" s="122">
        <v>1.53</v>
      </c>
    </row>
    <row r="1075" spans="4:16" x14ac:dyDescent="0.25">
      <c r="D1075" t="s">
        <v>4826</v>
      </c>
      <c r="E1075" t="s">
        <v>4827</v>
      </c>
      <c r="F1075" t="s">
        <v>15366</v>
      </c>
      <c r="G1075" s="59">
        <v>46201000</v>
      </c>
      <c r="H1075" s="122">
        <v>47.1</v>
      </c>
      <c r="I1075" s="97" t="b">
        <f>NOT(ISERROR(_xlfn.XLOOKUP(tblStocks2022[[#This Row],[Ticker]],tblTickers[Ticker],tblTickers[Ticker],NA(),0,1)))</f>
        <v>0</v>
      </c>
      <c r="K1075" t="s">
        <v>3064</v>
      </c>
      <c r="L1075" s="122">
        <v>23.56</v>
      </c>
      <c r="O1075" t="s">
        <v>2809</v>
      </c>
      <c r="P1075" s="122">
        <v>0.68</v>
      </c>
    </row>
    <row r="1076" spans="4:16" x14ac:dyDescent="0.25">
      <c r="D1076" t="s">
        <v>8970</v>
      </c>
      <c r="E1076" t="s">
        <v>8971</v>
      </c>
      <c r="F1076" t="s">
        <v>15374</v>
      </c>
      <c r="G1076" s="59">
        <v>54555000</v>
      </c>
      <c r="H1076" s="122">
        <v>6.11</v>
      </c>
      <c r="I1076" s="97" t="b">
        <f>NOT(ISERROR(_xlfn.XLOOKUP(tblStocks2022[[#This Row],[Ticker]],tblTickers[Ticker],tblTickers[Ticker],NA(),0,1)))</f>
        <v>0</v>
      </c>
      <c r="K1076" t="s">
        <v>11585</v>
      </c>
      <c r="L1076" s="122">
        <v>62.61</v>
      </c>
      <c r="O1076" t="s">
        <v>14565</v>
      </c>
      <c r="P1076" s="122">
        <v>0.59</v>
      </c>
    </row>
    <row r="1077" spans="4:16" x14ac:dyDescent="0.25">
      <c r="D1077" t="s">
        <v>8821</v>
      </c>
      <c r="E1077" t="s">
        <v>8822</v>
      </c>
      <c r="F1077" t="s">
        <v>15382</v>
      </c>
      <c r="G1077" s="59">
        <v>23001000</v>
      </c>
      <c r="H1077" s="122">
        <v>10.19</v>
      </c>
      <c r="I1077" s="97" t="b">
        <f>NOT(ISERROR(_xlfn.XLOOKUP(tblStocks2022[[#This Row],[Ticker]],tblTickers[Ticker],tblTickers[Ticker],NA(),0,1)))</f>
        <v>0</v>
      </c>
      <c r="K1077" t="s">
        <v>12028</v>
      </c>
      <c r="L1077" s="122">
        <v>6.79</v>
      </c>
      <c r="O1077" t="s">
        <v>15084</v>
      </c>
      <c r="P1077" s="122">
        <v>1.0900000000000001</v>
      </c>
    </row>
    <row r="1078" spans="4:16" x14ac:dyDescent="0.25">
      <c r="D1078" t="s">
        <v>7396</v>
      </c>
      <c r="E1078" t="s">
        <v>7397</v>
      </c>
      <c r="F1078" t="s">
        <v>15374</v>
      </c>
      <c r="G1078" s="59">
        <v>29247000</v>
      </c>
      <c r="H1078" s="122">
        <v>12.05</v>
      </c>
      <c r="I1078" s="97" t="b">
        <f>NOT(ISERROR(_xlfn.XLOOKUP(tblStocks2022[[#This Row],[Ticker]],tblTickers[Ticker],tblTickers[Ticker],NA(),0,1)))</f>
        <v>0</v>
      </c>
      <c r="K1078" t="s">
        <v>9093</v>
      </c>
      <c r="L1078" s="122">
        <v>10.9</v>
      </c>
      <c r="O1078" t="s">
        <v>14823</v>
      </c>
      <c r="P1078" s="122">
        <v>0.68</v>
      </c>
    </row>
    <row r="1079" spans="4:16" x14ac:dyDescent="0.25">
      <c r="D1079" t="s">
        <v>8369</v>
      </c>
      <c r="E1079" t="s">
        <v>8370</v>
      </c>
      <c r="F1079" t="s">
        <v>2235</v>
      </c>
      <c r="G1079" s="59">
        <v>250604000</v>
      </c>
      <c r="H1079" s="122">
        <v>4.5</v>
      </c>
      <c r="I1079" s="97" t="b">
        <f>NOT(ISERROR(_xlfn.XLOOKUP(tblStocks2022[[#This Row],[Ticker]],tblTickers[Ticker],tblTickers[Ticker],NA(),0,1)))</f>
        <v>0</v>
      </c>
      <c r="K1079" t="s">
        <v>4490</v>
      </c>
      <c r="L1079" s="122">
        <v>8.9</v>
      </c>
      <c r="O1079" t="s">
        <v>13239</v>
      </c>
      <c r="P1079" s="122">
        <v>2.2400000000000002</v>
      </c>
    </row>
    <row r="1080" spans="4:16" x14ac:dyDescent="0.25">
      <c r="D1080" t="s">
        <v>6020</v>
      </c>
      <c r="E1080" t="s">
        <v>6021</v>
      </c>
      <c r="F1080" t="s">
        <v>15382</v>
      </c>
      <c r="G1080" s="59">
        <v>4830000</v>
      </c>
      <c r="H1080" s="122">
        <v>10.43</v>
      </c>
      <c r="I1080" s="97" t="b">
        <f>NOT(ISERROR(_xlfn.XLOOKUP(tblStocks2022[[#This Row],[Ticker]],tblTickers[Ticker],tblTickers[Ticker],NA(),0,1)))</f>
        <v>0</v>
      </c>
      <c r="K1080" t="s">
        <v>9181</v>
      </c>
      <c r="L1080" s="122">
        <v>11.05</v>
      </c>
      <c r="O1080" t="s">
        <v>1790</v>
      </c>
      <c r="P1080" s="122">
        <v>0.89</v>
      </c>
    </row>
    <row r="1081" spans="4:16" x14ac:dyDescent="0.25">
      <c r="D1081" t="s">
        <v>15073</v>
      </c>
      <c r="E1081" t="s">
        <v>257</v>
      </c>
      <c r="F1081" t="s">
        <v>15371</v>
      </c>
      <c r="G1081" s="59">
        <v>1850000</v>
      </c>
      <c r="H1081" s="122">
        <v>13.49</v>
      </c>
      <c r="I1081" s="97" t="b">
        <f>NOT(ISERROR(_xlfn.XLOOKUP(tblStocks2022[[#This Row],[Ticker]],tblTickers[Ticker],tblTickers[Ticker],NA(),0,1)))</f>
        <v>0</v>
      </c>
      <c r="K1081" t="s">
        <v>4531</v>
      </c>
      <c r="L1081" s="122">
        <v>19.14</v>
      </c>
      <c r="O1081" t="s">
        <v>645</v>
      </c>
      <c r="P1081" s="122">
        <v>2.13</v>
      </c>
    </row>
    <row r="1082" spans="4:16" x14ac:dyDescent="0.25">
      <c r="D1082" t="s">
        <v>8720</v>
      </c>
      <c r="E1082" t="s">
        <v>8721</v>
      </c>
      <c r="F1082" t="s">
        <v>15368</v>
      </c>
      <c r="G1082" s="59">
        <v>12935000</v>
      </c>
      <c r="H1082" s="122">
        <v>1.3</v>
      </c>
      <c r="I1082" s="97" t="b">
        <f>NOT(ISERROR(_xlfn.XLOOKUP(tblStocks2022[[#This Row],[Ticker]],tblTickers[Ticker],tblTickers[Ticker],NA(),0,1)))</f>
        <v>0</v>
      </c>
      <c r="K1082" t="s">
        <v>7071</v>
      </c>
      <c r="L1082" s="122">
        <v>6.39</v>
      </c>
      <c r="O1082" t="s">
        <v>2808</v>
      </c>
      <c r="P1082" s="122">
        <v>1.06</v>
      </c>
    </row>
    <row r="1083" spans="4:16" x14ac:dyDescent="0.25">
      <c r="D1083" t="s">
        <v>13108</v>
      </c>
      <c r="E1083" t="s">
        <v>13109</v>
      </c>
      <c r="F1083" t="s">
        <v>15382</v>
      </c>
      <c r="G1083" s="59">
        <v>141688000</v>
      </c>
      <c r="H1083" s="122">
        <v>1.58</v>
      </c>
      <c r="I1083" s="97" t="b">
        <f>NOT(ISERROR(_xlfn.XLOOKUP(tblStocks2022[[#This Row],[Ticker]],tblTickers[Ticker],tblTickers[Ticker],NA(),0,1)))</f>
        <v>0</v>
      </c>
      <c r="K1083" t="s">
        <v>2953</v>
      </c>
      <c r="L1083" s="122">
        <v>0.9</v>
      </c>
      <c r="O1083" t="s">
        <v>330</v>
      </c>
      <c r="P1083" s="122">
        <v>1.8</v>
      </c>
    </row>
    <row r="1084" spans="4:16" x14ac:dyDescent="0.25">
      <c r="D1084" t="s">
        <v>5112</v>
      </c>
      <c r="E1084" t="s">
        <v>5113</v>
      </c>
      <c r="F1084" t="s">
        <v>14201</v>
      </c>
      <c r="G1084" s="59">
        <v>9077000</v>
      </c>
      <c r="H1084" s="122">
        <v>11.92</v>
      </c>
      <c r="I1084" s="97" t="b">
        <f>NOT(ISERROR(_xlfn.XLOOKUP(tblStocks2022[[#This Row],[Ticker]],tblTickers[Ticker],tblTickers[Ticker],NA(),0,1)))</f>
        <v>0</v>
      </c>
      <c r="K1084" t="s">
        <v>7073</v>
      </c>
      <c r="L1084" s="122">
        <v>1.7</v>
      </c>
      <c r="O1084" t="s">
        <v>14058</v>
      </c>
      <c r="P1084" s="122">
        <v>1.57</v>
      </c>
    </row>
    <row r="1085" spans="4:16" x14ac:dyDescent="0.25">
      <c r="D1085" t="s">
        <v>7281</v>
      </c>
      <c r="E1085" t="s">
        <v>7282</v>
      </c>
      <c r="F1085" t="s">
        <v>15382</v>
      </c>
      <c r="G1085" s="59">
        <v>17850000</v>
      </c>
      <c r="H1085" s="122">
        <v>9.9600000000000009</v>
      </c>
      <c r="I1085" s="97" t="b">
        <f>NOT(ISERROR(_xlfn.XLOOKUP(tblStocks2022[[#This Row],[Ticker]],tblTickers[Ticker],tblTickers[Ticker],NA(),0,1)))</f>
        <v>0</v>
      </c>
      <c r="K1085" t="s">
        <v>7283</v>
      </c>
      <c r="L1085" s="122">
        <v>16.61</v>
      </c>
      <c r="O1085" t="s">
        <v>5370</v>
      </c>
      <c r="P1085" s="122">
        <v>0.63</v>
      </c>
    </row>
    <row r="1086" spans="4:16" x14ac:dyDescent="0.25">
      <c r="D1086" t="s">
        <v>8722</v>
      </c>
      <c r="E1086" t="s">
        <v>8723</v>
      </c>
      <c r="F1086" t="s">
        <v>15382</v>
      </c>
      <c r="G1086" s="59">
        <v>30080000</v>
      </c>
      <c r="H1086" s="122">
        <v>10.16</v>
      </c>
      <c r="I1086" s="97" t="b">
        <f>NOT(ISERROR(_xlfn.XLOOKUP(tblStocks2022[[#This Row],[Ticker]],tblTickers[Ticker],tblTickers[Ticker],NA(),0,1)))</f>
        <v>0</v>
      </c>
      <c r="K1086" t="s">
        <v>6571</v>
      </c>
      <c r="L1086" s="122">
        <v>0.25</v>
      </c>
      <c r="O1086" t="s">
        <v>6262</v>
      </c>
      <c r="P1086" s="122">
        <v>1.01</v>
      </c>
    </row>
    <row r="1087" spans="4:16" x14ac:dyDescent="0.25">
      <c r="D1087" t="s">
        <v>12528</v>
      </c>
      <c r="E1087" t="s">
        <v>12529</v>
      </c>
      <c r="F1087" t="s">
        <v>14252</v>
      </c>
      <c r="G1087" s="59">
        <v>77446000</v>
      </c>
      <c r="H1087" s="122">
        <v>14.15</v>
      </c>
      <c r="I1087" s="97" t="b">
        <f>NOT(ISERROR(_xlfn.XLOOKUP(tblStocks2022[[#This Row],[Ticker]],tblTickers[Ticker],tblTickers[Ticker],NA(),0,1)))</f>
        <v>0</v>
      </c>
      <c r="K1087" t="s">
        <v>11669</v>
      </c>
      <c r="L1087" s="122">
        <v>33.79</v>
      </c>
      <c r="O1087" t="s">
        <v>3629</v>
      </c>
      <c r="P1087" s="122">
        <v>1.54</v>
      </c>
    </row>
    <row r="1088" spans="4:16" x14ac:dyDescent="0.25">
      <c r="D1088" t="s">
        <v>13060</v>
      </c>
      <c r="E1088" t="s">
        <v>13061</v>
      </c>
      <c r="F1088" t="s">
        <v>14252</v>
      </c>
      <c r="G1088" s="59">
        <v>147023000</v>
      </c>
      <c r="H1088" s="122">
        <v>68.349999999999994</v>
      </c>
      <c r="I1088" s="97" t="b">
        <f>NOT(ISERROR(_xlfn.XLOOKUP(tblStocks2022[[#This Row],[Ticker]],tblTickers[Ticker],tblTickers[Ticker],NA(),0,1)))</f>
        <v>0</v>
      </c>
      <c r="K1088" t="s">
        <v>15085</v>
      </c>
      <c r="L1088" s="122">
        <v>10.029999999999999</v>
      </c>
      <c r="O1088" t="s">
        <v>15086</v>
      </c>
      <c r="P1088" s="122">
        <v>0.83</v>
      </c>
    </row>
    <row r="1089" spans="4:16" x14ac:dyDescent="0.25">
      <c r="D1089" t="s">
        <v>9328</v>
      </c>
      <c r="E1089" t="s">
        <v>131</v>
      </c>
      <c r="F1089" t="s">
        <v>15371</v>
      </c>
      <c r="G1089" s="59">
        <v>300000</v>
      </c>
      <c r="H1089" s="122">
        <v>22.3</v>
      </c>
      <c r="I1089" s="97" t="b">
        <f>NOT(ISERROR(_xlfn.XLOOKUP(tblStocks2022[[#This Row],[Ticker]],tblTickers[Ticker],tblTickers[Ticker],NA(),0,1)))</f>
        <v>0</v>
      </c>
      <c r="K1089" t="s">
        <v>2159</v>
      </c>
      <c r="L1089" s="122">
        <v>2.74</v>
      </c>
      <c r="O1089" t="s">
        <v>9731</v>
      </c>
      <c r="P1089" s="122">
        <v>0.43</v>
      </c>
    </row>
    <row r="1090" spans="4:16" x14ac:dyDescent="0.25">
      <c r="D1090" t="s">
        <v>5385</v>
      </c>
      <c r="E1090" t="s">
        <v>5386</v>
      </c>
      <c r="F1090" t="s">
        <v>15382</v>
      </c>
      <c r="G1090" s="59">
        <v>2076000</v>
      </c>
      <c r="H1090" s="122">
        <v>7.63</v>
      </c>
      <c r="I1090" s="97" t="b">
        <f>NOT(ISERROR(_xlfn.XLOOKUP(tblStocks2022[[#This Row],[Ticker]],tblTickers[Ticker],tblTickers[Ticker],NA(),0,1)))</f>
        <v>0</v>
      </c>
      <c r="K1090" t="s">
        <v>10738</v>
      </c>
      <c r="L1090" s="122">
        <v>51.44</v>
      </c>
      <c r="O1090" t="s">
        <v>13939</v>
      </c>
      <c r="P1090" s="122">
        <v>1</v>
      </c>
    </row>
    <row r="1091" spans="4:16" x14ac:dyDescent="0.25">
      <c r="D1091" t="s">
        <v>7825</v>
      </c>
      <c r="E1091" t="s">
        <v>7826</v>
      </c>
      <c r="F1091" t="s">
        <v>15368</v>
      </c>
      <c r="G1091" s="59">
        <v>11247000</v>
      </c>
      <c r="H1091" s="122">
        <v>4.3099999999999996</v>
      </c>
      <c r="I1091" s="97" t="b">
        <f>NOT(ISERROR(_xlfn.XLOOKUP(tblStocks2022[[#This Row],[Ticker]],tblTickers[Ticker],tblTickers[Ticker],NA(),0,1)))</f>
        <v>0</v>
      </c>
      <c r="K1091" t="s">
        <v>3515</v>
      </c>
      <c r="L1091" s="122">
        <v>16.059999999999999</v>
      </c>
      <c r="O1091" t="s">
        <v>14798</v>
      </c>
      <c r="P1091" s="122">
        <v>0.54</v>
      </c>
    </row>
    <row r="1092" spans="4:16" x14ac:dyDescent="0.25">
      <c r="D1092" t="s">
        <v>4886</v>
      </c>
      <c r="E1092" t="s">
        <v>4887</v>
      </c>
      <c r="F1092" t="s">
        <v>15369</v>
      </c>
      <c r="G1092" s="59">
        <v>132922000</v>
      </c>
      <c r="H1092" s="122">
        <v>3.56</v>
      </c>
      <c r="I1092" s="97" t="b">
        <f>NOT(ISERROR(_xlfn.XLOOKUP(tblStocks2022[[#This Row],[Ticker]],tblTickers[Ticker],tblTickers[Ticker],NA(),0,1)))</f>
        <v>0</v>
      </c>
      <c r="K1092" t="s">
        <v>13815</v>
      </c>
      <c r="L1092" s="122">
        <v>3.23</v>
      </c>
      <c r="O1092" t="s">
        <v>14057</v>
      </c>
      <c r="P1092" s="122">
        <v>2.27</v>
      </c>
    </row>
    <row r="1093" spans="4:16" x14ac:dyDescent="0.25">
      <c r="D1093" t="s">
        <v>10156</v>
      </c>
      <c r="E1093" t="s">
        <v>10157</v>
      </c>
      <c r="F1093" t="s">
        <v>14918</v>
      </c>
      <c r="G1093" s="59">
        <v>9957000</v>
      </c>
      <c r="H1093" s="122">
        <v>2.96</v>
      </c>
      <c r="I1093" s="97" t="b">
        <f>NOT(ISERROR(_xlfn.XLOOKUP(tblStocks2022[[#This Row],[Ticker]],tblTickers[Ticker],tblTickers[Ticker],NA(),0,1)))</f>
        <v>0</v>
      </c>
      <c r="K1093" t="s">
        <v>4852</v>
      </c>
      <c r="L1093" s="122">
        <v>22.7</v>
      </c>
      <c r="O1093" t="s">
        <v>10347</v>
      </c>
      <c r="P1093" s="122">
        <v>1.56</v>
      </c>
    </row>
    <row r="1094" spans="4:16" x14ac:dyDescent="0.25">
      <c r="D1094" t="s">
        <v>9647</v>
      </c>
      <c r="E1094" t="s">
        <v>3610</v>
      </c>
      <c r="F1094" t="s">
        <v>15378</v>
      </c>
      <c r="G1094" s="59">
        <v>5270000</v>
      </c>
      <c r="H1094" s="122">
        <v>26.59</v>
      </c>
      <c r="I1094" s="97" t="b">
        <f>NOT(ISERROR(_xlfn.XLOOKUP(tblStocks2022[[#This Row],[Ticker]],tblTickers[Ticker],tblTickers[Ticker],NA(),0,1)))</f>
        <v>0</v>
      </c>
      <c r="K1094" t="s">
        <v>2182</v>
      </c>
      <c r="L1094" s="122">
        <v>556.59</v>
      </c>
      <c r="O1094" t="s">
        <v>9675</v>
      </c>
      <c r="P1094" s="122">
        <v>7.0000000000000007E-2</v>
      </c>
    </row>
    <row r="1095" spans="4:16" x14ac:dyDescent="0.25">
      <c r="D1095" t="s">
        <v>10594</v>
      </c>
      <c r="E1095" t="s">
        <v>10595</v>
      </c>
      <c r="F1095" t="s">
        <v>2235</v>
      </c>
      <c r="G1095" s="59">
        <v>283222000</v>
      </c>
      <c r="H1095" s="122">
        <v>56.97</v>
      </c>
      <c r="I1095" s="97" t="b">
        <f>NOT(ISERROR(_xlfn.XLOOKUP(tblStocks2022[[#This Row],[Ticker]],tblTickers[Ticker],tblTickers[Ticker],NA(),0,1)))</f>
        <v>1</v>
      </c>
      <c r="K1095" t="s">
        <v>12420</v>
      </c>
      <c r="L1095" s="122">
        <v>37.630000000000003</v>
      </c>
      <c r="O1095" t="s">
        <v>14799</v>
      </c>
      <c r="P1095" s="122">
        <v>0.8</v>
      </c>
    </row>
    <row r="1096" spans="4:16" x14ac:dyDescent="0.25">
      <c r="D1096" t="s">
        <v>3993</v>
      </c>
      <c r="E1096" t="s">
        <v>3994</v>
      </c>
      <c r="F1096" t="s">
        <v>15382</v>
      </c>
      <c r="G1096" s="59">
        <v>109588000</v>
      </c>
      <c r="H1096" s="122">
        <v>5.35</v>
      </c>
      <c r="I1096" s="97" t="b">
        <f>NOT(ISERROR(_xlfn.XLOOKUP(tblStocks2022[[#This Row],[Ticker]],tblTickers[Ticker],tblTickers[Ticker],NA(),0,1)))</f>
        <v>0</v>
      </c>
      <c r="K1096" t="s">
        <v>11265</v>
      </c>
      <c r="L1096" s="122">
        <v>532.73</v>
      </c>
      <c r="O1096" t="s">
        <v>12839</v>
      </c>
      <c r="P1096" s="122">
        <v>1.8</v>
      </c>
    </row>
    <row r="1097" spans="4:16" x14ac:dyDescent="0.25">
      <c r="D1097" t="s">
        <v>7781</v>
      </c>
      <c r="E1097" t="s">
        <v>7782</v>
      </c>
      <c r="F1097" t="s">
        <v>2662</v>
      </c>
      <c r="G1097" s="59">
        <v>45541000</v>
      </c>
      <c r="H1097" s="122">
        <v>28.19</v>
      </c>
      <c r="I1097" s="97" t="b">
        <f>NOT(ISERROR(_xlfn.XLOOKUP(tblStocks2022[[#This Row],[Ticker]],tblTickers[Ticker],tblTickers[Ticker],NA(),0,1)))</f>
        <v>0</v>
      </c>
      <c r="K1097" t="s">
        <v>6246</v>
      </c>
      <c r="L1097" s="122">
        <v>323.86</v>
      </c>
      <c r="O1097" t="s">
        <v>14100</v>
      </c>
      <c r="P1097" s="122">
        <v>0.49</v>
      </c>
    </row>
    <row r="1098" spans="4:16" x14ac:dyDescent="0.25">
      <c r="D1098" t="s">
        <v>4849</v>
      </c>
      <c r="E1098" t="s">
        <v>4850</v>
      </c>
      <c r="F1098" t="s">
        <v>2235</v>
      </c>
      <c r="G1098" s="59">
        <v>61447000</v>
      </c>
      <c r="H1098" s="122">
        <v>25.14</v>
      </c>
      <c r="I1098" s="97" t="b">
        <f>NOT(ISERROR(_xlfn.XLOOKUP(tblStocks2022[[#This Row],[Ticker]],tblTickers[Ticker],tblTickers[Ticker],NA(),0,1)))</f>
        <v>0</v>
      </c>
      <c r="K1098" t="s">
        <v>9818</v>
      </c>
      <c r="L1098" s="122">
        <v>0.47</v>
      </c>
      <c r="O1098" t="s">
        <v>14010</v>
      </c>
      <c r="P1098" s="122">
        <v>1.38</v>
      </c>
    </row>
    <row r="1099" spans="4:16" x14ac:dyDescent="0.25">
      <c r="D1099" t="s">
        <v>2416</v>
      </c>
      <c r="E1099" t="s">
        <v>2417</v>
      </c>
      <c r="F1099" t="s">
        <v>15382</v>
      </c>
      <c r="G1099" s="59">
        <v>57183000</v>
      </c>
      <c r="H1099" s="122">
        <v>2.5</v>
      </c>
      <c r="I1099" s="97" t="b">
        <f>NOT(ISERROR(_xlfn.XLOOKUP(tblStocks2022[[#This Row],[Ticker]],tblTickers[Ticker],tblTickers[Ticker],NA(),0,1)))</f>
        <v>0</v>
      </c>
      <c r="K1099" t="s">
        <v>12522</v>
      </c>
      <c r="L1099" s="122">
        <v>29.59</v>
      </c>
      <c r="O1099" t="s">
        <v>12354</v>
      </c>
      <c r="P1099" s="122">
        <v>5.04</v>
      </c>
    </row>
    <row r="1100" spans="4:16" x14ac:dyDescent="0.25">
      <c r="D1100" t="s">
        <v>9525</v>
      </c>
      <c r="E1100" t="s">
        <v>9526</v>
      </c>
      <c r="F1100" t="s">
        <v>96</v>
      </c>
      <c r="G1100" s="59">
        <v>8151000</v>
      </c>
      <c r="H1100" s="122">
        <v>11.71</v>
      </c>
      <c r="I1100" s="97" t="b">
        <f>NOT(ISERROR(_xlfn.XLOOKUP(tblStocks2022[[#This Row],[Ticker]],tblTickers[Ticker],tblTickers[Ticker],NA(),0,1)))</f>
        <v>0</v>
      </c>
      <c r="K1100" t="s">
        <v>7514</v>
      </c>
      <c r="L1100" s="122">
        <v>1.47</v>
      </c>
      <c r="O1100" t="s">
        <v>15226</v>
      </c>
      <c r="P1100" s="122">
        <v>1.46</v>
      </c>
    </row>
    <row r="1101" spans="4:16" x14ac:dyDescent="0.25">
      <c r="D1101" t="s">
        <v>3503</v>
      </c>
      <c r="E1101" t="s">
        <v>3504</v>
      </c>
      <c r="F1101" t="s">
        <v>15371</v>
      </c>
      <c r="G1101" s="59">
        <v>128965000</v>
      </c>
      <c r="H1101" s="122">
        <v>6.23</v>
      </c>
      <c r="I1101" s="97" t="b">
        <f>NOT(ISERROR(_xlfn.XLOOKUP(tblStocks2022[[#This Row],[Ticker]],tblTickers[Ticker],tblTickers[Ticker],NA(),0,1)))</f>
        <v>0</v>
      </c>
      <c r="K1101" t="s">
        <v>13385</v>
      </c>
      <c r="L1101" s="122">
        <v>21.59</v>
      </c>
      <c r="O1101" t="s">
        <v>11391</v>
      </c>
      <c r="P1101" s="122">
        <v>0.25</v>
      </c>
    </row>
    <row r="1102" spans="4:16" x14ac:dyDescent="0.25">
      <c r="D1102" t="s">
        <v>10423</v>
      </c>
      <c r="E1102" t="s">
        <v>10424</v>
      </c>
      <c r="F1102" t="s">
        <v>15371</v>
      </c>
      <c r="G1102" s="59">
        <v>18940000</v>
      </c>
      <c r="H1102" s="122">
        <v>19.64</v>
      </c>
      <c r="I1102" s="97" t="b">
        <f>NOT(ISERROR(_xlfn.XLOOKUP(tblStocks2022[[#This Row],[Ticker]],tblTickers[Ticker],tblTickers[Ticker],NA(),0,1)))</f>
        <v>0</v>
      </c>
      <c r="K1102" t="s">
        <v>14376</v>
      </c>
      <c r="L1102" s="122">
        <v>12.74</v>
      </c>
      <c r="O1102" t="s">
        <v>80</v>
      </c>
      <c r="P1102" s="122">
        <v>0.6</v>
      </c>
    </row>
    <row r="1103" spans="4:16" x14ac:dyDescent="0.25">
      <c r="D1103" t="s">
        <v>8268</v>
      </c>
      <c r="E1103" t="s">
        <v>8269</v>
      </c>
      <c r="F1103" t="s">
        <v>15371</v>
      </c>
      <c r="G1103" s="59">
        <v>3678000</v>
      </c>
      <c r="H1103" s="122">
        <v>2.75</v>
      </c>
      <c r="I1103" s="97" t="b">
        <f>NOT(ISERROR(_xlfn.XLOOKUP(tblStocks2022[[#This Row],[Ticker]],tblTickers[Ticker],tblTickers[Ticker],NA(),0,1)))</f>
        <v>0</v>
      </c>
      <c r="K1103" t="s">
        <v>10413</v>
      </c>
      <c r="L1103" s="122">
        <v>28.66</v>
      </c>
      <c r="O1103" t="s">
        <v>13538</v>
      </c>
      <c r="P1103" s="122">
        <v>0.8</v>
      </c>
    </row>
    <row r="1104" spans="4:16" x14ac:dyDescent="0.25">
      <c r="D1104" t="s">
        <v>11209</v>
      </c>
      <c r="E1104" t="s">
        <v>11210</v>
      </c>
      <c r="F1104" t="s">
        <v>15371</v>
      </c>
      <c r="G1104" s="59">
        <v>42529000</v>
      </c>
      <c r="H1104" s="122">
        <v>7.61</v>
      </c>
      <c r="I1104" s="97" t="b">
        <f>NOT(ISERROR(_xlfn.XLOOKUP(tblStocks2022[[#This Row],[Ticker]],tblTickers[Ticker],tblTickers[Ticker],NA(),0,1)))</f>
        <v>0</v>
      </c>
      <c r="K1104" t="s">
        <v>7212</v>
      </c>
      <c r="L1104" s="122">
        <v>100.8</v>
      </c>
      <c r="O1104" t="s">
        <v>4659</v>
      </c>
      <c r="P1104" s="122">
        <v>1.98</v>
      </c>
    </row>
    <row r="1105" spans="4:16" x14ac:dyDescent="0.25">
      <c r="D1105" t="s">
        <v>1298</v>
      </c>
      <c r="E1105" t="s">
        <v>1299</v>
      </c>
      <c r="F1105" t="s">
        <v>15371</v>
      </c>
      <c r="G1105" s="59">
        <v>299913000</v>
      </c>
      <c r="H1105" s="122">
        <v>22.67</v>
      </c>
      <c r="I1105" s="97" t="b">
        <f>NOT(ISERROR(_xlfn.XLOOKUP(tblStocks2022[[#This Row],[Ticker]],tblTickers[Ticker],tblTickers[Ticker],NA(),0,1)))</f>
        <v>0</v>
      </c>
      <c r="K1105" t="s">
        <v>11303</v>
      </c>
      <c r="L1105" s="122">
        <v>35.01</v>
      </c>
      <c r="O1105" t="s">
        <v>15336</v>
      </c>
      <c r="P1105" s="122">
        <v>0.66</v>
      </c>
    </row>
    <row r="1106" spans="4:16" x14ac:dyDescent="0.25">
      <c r="D1106" t="s">
        <v>3961</v>
      </c>
      <c r="E1106" t="s">
        <v>3962</v>
      </c>
      <c r="F1106" t="s">
        <v>14201</v>
      </c>
      <c r="G1106" s="59">
        <v>75768000</v>
      </c>
      <c r="H1106" s="122">
        <v>8</v>
      </c>
      <c r="I1106" s="97" t="b">
        <f>NOT(ISERROR(_xlfn.XLOOKUP(tblStocks2022[[#This Row],[Ticker]],tblTickers[Ticker],tblTickers[Ticker],NA(),0,1)))</f>
        <v>0</v>
      </c>
      <c r="K1106" t="s">
        <v>94</v>
      </c>
      <c r="L1106" s="122">
        <v>30.73</v>
      </c>
      <c r="O1106" t="s">
        <v>14499</v>
      </c>
      <c r="P1106" s="122">
        <v>1.1000000000000001</v>
      </c>
    </row>
    <row r="1107" spans="4:16" x14ac:dyDescent="0.25">
      <c r="D1107" t="s">
        <v>8238</v>
      </c>
      <c r="E1107" t="s">
        <v>8239</v>
      </c>
      <c r="F1107" t="s">
        <v>15371</v>
      </c>
      <c r="G1107" s="59">
        <v>57009000</v>
      </c>
      <c r="H1107" s="122">
        <v>27.28</v>
      </c>
      <c r="I1107" s="97" t="b">
        <f>NOT(ISERROR(_xlfn.XLOOKUP(tblStocks2022[[#This Row],[Ticker]],tblTickers[Ticker],tblTickers[Ticker],NA(),0,1)))</f>
        <v>0</v>
      </c>
      <c r="K1107" t="s">
        <v>5135</v>
      </c>
      <c r="L1107" s="122">
        <v>24.76</v>
      </c>
      <c r="O1107" t="s">
        <v>13391</v>
      </c>
      <c r="P1107" s="122">
        <v>0.41</v>
      </c>
    </row>
    <row r="1108" spans="4:16" x14ac:dyDescent="0.25">
      <c r="D1108" t="s">
        <v>1074</v>
      </c>
      <c r="E1108" t="s">
        <v>131</v>
      </c>
      <c r="F1108" t="s">
        <v>15371</v>
      </c>
      <c r="G1108" s="59">
        <v>1809000</v>
      </c>
      <c r="H1108" s="122">
        <v>68.61</v>
      </c>
      <c r="I1108" s="97" t="b">
        <f>NOT(ISERROR(_xlfn.XLOOKUP(tblStocks2022[[#This Row],[Ticker]],tblTickers[Ticker],tblTickers[Ticker],NA(),0,1)))</f>
        <v>0</v>
      </c>
      <c r="K1108" t="s">
        <v>3661</v>
      </c>
      <c r="L1108" s="122">
        <v>48.03</v>
      </c>
      <c r="O1108" t="s">
        <v>2501</v>
      </c>
      <c r="P1108" s="122">
        <v>2.59</v>
      </c>
    </row>
    <row r="1109" spans="4:16" x14ac:dyDescent="0.25">
      <c r="D1109" t="s">
        <v>12250</v>
      </c>
      <c r="E1109" t="s">
        <v>12251</v>
      </c>
      <c r="F1109" t="s">
        <v>15382</v>
      </c>
      <c r="G1109" s="59">
        <v>66215000</v>
      </c>
      <c r="H1109" s="122">
        <v>15.84</v>
      </c>
      <c r="I1109" s="97" t="b">
        <f>NOT(ISERROR(_xlfn.XLOOKUP(tblStocks2022[[#This Row],[Ticker]],tblTickers[Ticker],tblTickers[Ticker],NA(),0,1)))</f>
        <v>0</v>
      </c>
      <c r="K1109" t="s">
        <v>6341</v>
      </c>
      <c r="L1109" s="122">
        <v>57.39</v>
      </c>
      <c r="O1109" t="s">
        <v>9755</v>
      </c>
      <c r="P1109" s="122">
        <v>0.74</v>
      </c>
    </row>
    <row r="1110" spans="4:16" x14ac:dyDescent="0.25">
      <c r="D1110" t="s">
        <v>7971</v>
      </c>
      <c r="E1110" t="s">
        <v>7972</v>
      </c>
      <c r="F1110" t="s">
        <v>15382</v>
      </c>
      <c r="G1110" s="59">
        <v>16900000</v>
      </c>
      <c r="H1110" s="122">
        <v>10.06</v>
      </c>
      <c r="I1110" s="97" t="b">
        <f>NOT(ISERROR(_xlfn.XLOOKUP(tblStocks2022[[#This Row],[Ticker]],tblTickers[Ticker],tblTickers[Ticker],NA(),0,1)))</f>
        <v>0</v>
      </c>
      <c r="K1110" t="s">
        <v>5280</v>
      </c>
      <c r="L1110" s="122">
        <v>25.74</v>
      </c>
      <c r="O1110" t="s">
        <v>15337</v>
      </c>
      <c r="P1110" s="122">
        <v>0.61</v>
      </c>
    </row>
    <row r="1111" spans="4:16" x14ac:dyDescent="0.25">
      <c r="D1111" t="s">
        <v>5043</v>
      </c>
      <c r="E1111" t="s">
        <v>5044</v>
      </c>
      <c r="F1111" t="s">
        <v>15365</v>
      </c>
      <c r="G1111" s="59">
        <v>13699000</v>
      </c>
      <c r="H1111" s="122">
        <v>11.18</v>
      </c>
      <c r="I1111" s="97" t="b">
        <f>NOT(ISERROR(_xlfn.XLOOKUP(tblStocks2022[[#This Row],[Ticker]],tblTickers[Ticker],tblTickers[Ticker],NA(),0,1)))</f>
        <v>0</v>
      </c>
      <c r="K1111" t="s">
        <v>15250</v>
      </c>
      <c r="L1111" s="122">
        <v>43.69</v>
      </c>
      <c r="O1111" t="s">
        <v>14921</v>
      </c>
      <c r="P1111" s="122">
        <v>0.81</v>
      </c>
    </row>
    <row r="1112" spans="4:16" x14ac:dyDescent="0.25">
      <c r="D1112" t="s">
        <v>15136</v>
      </c>
      <c r="E1112" t="s">
        <v>15137</v>
      </c>
      <c r="F1112" t="s">
        <v>15382</v>
      </c>
      <c r="G1112" s="59">
        <v>300925000</v>
      </c>
      <c r="H1112" s="122">
        <v>5.39</v>
      </c>
      <c r="I1112" s="97" t="b">
        <f>NOT(ISERROR(_xlfn.XLOOKUP(tblStocks2022[[#This Row],[Ticker]],tblTickers[Ticker],tblTickers[Ticker],NA(),0,1)))</f>
        <v>0</v>
      </c>
      <c r="K1112" t="s">
        <v>6450</v>
      </c>
      <c r="L1112" s="122">
        <v>0.25</v>
      </c>
      <c r="O1112" t="s">
        <v>2386</v>
      </c>
      <c r="P1112" s="122">
        <v>2.99</v>
      </c>
    </row>
    <row r="1113" spans="4:16" x14ac:dyDescent="0.25">
      <c r="D1113" t="s">
        <v>4173</v>
      </c>
      <c r="E1113" t="s">
        <v>3784</v>
      </c>
      <c r="F1113" t="s">
        <v>15375</v>
      </c>
      <c r="G1113" s="59">
        <v>1100000</v>
      </c>
      <c r="H1113" s="122">
        <v>23.26</v>
      </c>
      <c r="I1113" s="97" t="b">
        <f>NOT(ISERROR(_xlfn.XLOOKUP(tblStocks2022[[#This Row],[Ticker]],tblTickers[Ticker],tblTickers[Ticker],NA(),0,1)))</f>
        <v>0</v>
      </c>
      <c r="K1113" t="s">
        <v>13038</v>
      </c>
      <c r="L1113" s="122">
        <v>69.38</v>
      </c>
      <c r="O1113" t="s">
        <v>11996</v>
      </c>
      <c r="P1113" s="122">
        <v>2.64</v>
      </c>
    </row>
    <row r="1114" spans="4:16" x14ac:dyDescent="0.25">
      <c r="D1114" t="s">
        <v>3790</v>
      </c>
      <c r="E1114" t="s">
        <v>3784</v>
      </c>
      <c r="F1114" t="s">
        <v>15375</v>
      </c>
      <c r="G1114" s="59">
        <v>131100000</v>
      </c>
      <c r="H1114" s="122">
        <v>20.98</v>
      </c>
      <c r="I1114" s="97" t="b">
        <f>NOT(ISERROR(_xlfn.XLOOKUP(tblStocks2022[[#This Row],[Ticker]],tblTickers[Ticker],tblTickers[Ticker],NA(),0,1)))</f>
        <v>0</v>
      </c>
      <c r="K1114" t="s">
        <v>4915</v>
      </c>
      <c r="L1114" s="122">
        <v>2.31</v>
      </c>
      <c r="O1114" t="s">
        <v>268</v>
      </c>
      <c r="P1114" s="122">
        <v>1.36</v>
      </c>
    </row>
    <row r="1115" spans="4:16" x14ac:dyDescent="0.25">
      <c r="D1115" t="s">
        <v>3788</v>
      </c>
      <c r="E1115" t="s">
        <v>3784</v>
      </c>
      <c r="F1115" t="s">
        <v>15375</v>
      </c>
      <c r="G1115" s="59">
        <v>184350000</v>
      </c>
      <c r="H1115" s="122">
        <v>20.49</v>
      </c>
      <c r="I1115" s="97" t="b">
        <f>NOT(ISERROR(_xlfn.XLOOKUP(tblStocks2022[[#This Row],[Ticker]],tblTickers[Ticker],tblTickers[Ticker],NA(),0,1)))</f>
        <v>0</v>
      </c>
      <c r="K1115" t="s">
        <v>631</v>
      </c>
      <c r="L1115" s="122">
        <v>12.4</v>
      </c>
      <c r="O1115" t="s">
        <v>10345</v>
      </c>
      <c r="P1115" s="122">
        <v>0.72</v>
      </c>
    </row>
    <row r="1116" spans="4:16" x14ac:dyDescent="0.25">
      <c r="D1116" t="s">
        <v>3786</v>
      </c>
      <c r="E1116" t="s">
        <v>3784</v>
      </c>
      <c r="F1116" t="s">
        <v>15375</v>
      </c>
      <c r="G1116" s="59">
        <v>97650000</v>
      </c>
      <c r="H1116" s="122">
        <v>20.14</v>
      </c>
      <c r="I1116" s="97" t="b">
        <f>NOT(ISERROR(_xlfn.XLOOKUP(tblStocks2022[[#This Row],[Ticker]],tblTickers[Ticker],tblTickers[Ticker],NA(),0,1)))</f>
        <v>0</v>
      </c>
      <c r="K1116" t="s">
        <v>1373</v>
      </c>
      <c r="L1116" s="122">
        <v>2.2000000000000002</v>
      </c>
      <c r="O1116" t="s">
        <v>11413</v>
      </c>
      <c r="P1116" s="122">
        <v>1.79</v>
      </c>
    </row>
    <row r="1117" spans="4:16" x14ac:dyDescent="0.25">
      <c r="D1117" t="s">
        <v>3785</v>
      </c>
      <c r="E1117" t="s">
        <v>3784</v>
      </c>
      <c r="F1117" t="s">
        <v>15375</v>
      </c>
      <c r="G1117" s="59">
        <v>78750000</v>
      </c>
      <c r="H1117" s="122">
        <v>18.920000000000002</v>
      </c>
      <c r="I1117" s="97" t="b">
        <f>NOT(ISERROR(_xlfn.XLOOKUP(tblStocks2022[[#This Row],[Ticker]],tblTickers[Ticker],tblTickers[Ticker],NA(),0,1)))</f>
        <v>0</v>
      </c>
      <c r="K1117" t="s">
        <v>3997</v>
      </c>
      <c r="L1117" s="122">
        <v>1.02</v>
      </c>
      <c r="O1117" t="s">
        <v>12268</v>
      </c>
      <c r="P1117" s="122">
        <v>0.22</v>
      </c>
    </row>
    <row r="1118" spans="4:16" x14ac:dyDescent="0.25">
      <c r="D1118" t="s">
        <v>4024</v>
      </c>
      <c r="E1118" t="s">
        <v>3784</v>
      </c>
      <c r="F1118" t="s">
        <v>15375</v>
      </c>
      <c r="G1118" s="59">
        <v>22350000</v>
      </c>
      <c r="H1118" s="122">
        <v>19.61</v>
      </c>
      <c r="I1118" s="97" t="b">
        <f>NOT(ISERROR(_xlfn.XLOOKUP(tblStocks2022[[#This Row],[Ticker]],tblTickers[Ticker],tblTickers[Ticker],NA(),0,1)))</f>
        <v>0</v>
      </c>
      <c r="K1118" t="s">
        <v>5371</v>
      </c>
      <c r="L1118" s="122">
        <v>5.87</v>
      </c>
      <c r="O1118" t="s">
        <v>13258</v>
      </c>
      <c r="P1118" s="122">
        <v>5.92</v>
      </c>
    </row>
    <row r="1119" spans="4:16" x14ac:dyDescent="0.25">
      <c r="D1119" t="s">
        <v>4783</v>
      </c>
      <c r="E1119" t="s">
        <v>3784</v>
      </c>
      <c r="F1119" t="s">
        <v>15375</v>
      </c>
      <c r="G1119" s="59">
        <v>10950000</v>
      </c>
      <c r="H1119" s="122">
        <v>17.77</v>
      </c>
      <c r="I1119" s="97" t="b">
        <f>NOT(ISERROR(_xlfn.XLOOKUP(tblStocks2022[[#This Row],[Ticker]],tblTickers[Ticker],tblTickers[Ticker],NA(),0,1)))</f>
        <v>0</v>
      </c>
      <c r="K1119" t="s">
        <v>9155</v>
      </c>
      <c r="L1119" s="122">
        <v>26.53</v>
      </c>
      <c r="O1119" t="s">
        <v>9031</v>
      </c>
      <c r="P1119" s="122">
        <v>0.6</v>
      </c>
    </row>
    <row r="1120" spans="4:16" x14ac:dyDescent="0.25">
      <c r="D1120" t="s">
        <v>5616</v>
      </c>
      <c r="E1120" t="s">
        <v>3784</v>
      </c>
      <c r="F1120" t="s">
        <v>15375</v>
      </c>
      <c r="G1120" s="59">
        <v>9000000</v>
      </c>
      <c r="H1120" s="122">
        <v>15.97</v>
      </c>
      <c r="I1120" s="97" t="b">
        <f>NOT(ISERROR(_xlfn.XLOOKUP(tblStocks2022[[#This Row],[Ticker]],tblTickers[Ticker],tblTickers[Ticker],NA(),0,1)))</f>
        <v>0</v>
      </c>
      <c r="K1120" t="s">
        <v>914</v>
      </c>
      <c r="L1120" s="122">
        <v>22.8</v>
      </c>
      <c r="O1120" t="s">
        <v>766</v>
      </c>
      <c r="P1120" s="122">
        <v>3.25</v>
      </c>
    </row>
    <row r="1121" spans="4:16" x14ac:dyDescent="0.25">
      <c r="D1121" t="s">
        <v>7827</v>
      </c>
      <c r="E1121" t="s">
        <v>3784</v>
      </c>
      <c r="F1121" t="s">
        <v>15375</v>
      </c>
      <c r="G1121" s="59">
        <v>3900000</v>
      </c>
      <c r="H1121" s="122">
        <v>15.75</v>
      </c>
      <c r="I1121" s="97" t="b">
        <f>NOT(ISERROR(_xlfn.XLOOKUP(tblStocks2022[[#This Row],[Ticker]],tblTickers[Ticker],tblTickers[Ticker],NA(),0,1)))</f>
        <v>0</v>
      </c>
      <c r="K1121" t="s">
        <v>14964</v>
      </c>
      <c r="L1121" s="122">
        <v>4.8899999999999997</v>
      </c>
      <c r="O1121" t="s">
        <v>4252</v>
      </c>
      <c r="P1121" s="122">
        <v>0.54</v>
      </c>
    </row>
    <row r="1122" spans="4:16" x14ac:dyDescent="0.25">
      <c r="D1122" t="s">
        <v>9605</v>
      </c>
      <c r="E1122" t="s">
        <v>3784</v>
      </c>
      <c r="F1122" t="s">
        <v>15375</v>
      </c>
      <c r="G1122" s="59">
        <v>900000</v>
      </c>
      <c r="H1122" s="122">
        <v>19.89</v>
      </c>
      <c r="I1122" s="97" t="b">
        <f>NOT(ISERROR(_xlfn.XLOOKUP(tblStocks2022[[#This Row],[Ticker]],tblTickers[Ticker],tblTickers[Ticker],NA(),0,1)))</f>
        <v>0</v>
      </c>
      <c r="K1122" t="s">
        <v>9896</v>
      </c>
      <c r="L1122" s="122">
        <v>177.26</v>
      </c>
      <c r="O1122" t="s">
        <v>13643</v>
      </c>
      <c r="P1122" s="122">
        <v>0.92</v>
      </c>
    </row>
    <row r="1123" spans="4:16" x14ac:dyDescent="0.25">
      <c r="D1123" t="s">
        <v>4172</v>
      </c>
      <c r="E1123" t="s">
        <v>3784</v>
      </c>
      <c r="F1123" t="s">
        <v>15375</v>
      </c>
      <c r="G1123" s="59">
        <v>1500000</v>
      </c>
      <c r="H1123" s="122">
        <v>24.07</v>
      </c>
      <c r="I1123" s="97" t="b">
        <f>NOT(ISERROR(_xlfn.XLOOKUP(tblStocks2022[[#This Row],[Ticker]],tblTickers[Ticker],tblTickers[Ticker],NA(),0,1)))</f>
        <v>0</v>
      </c>
      <c r="K1123" t="s">
        <v>1448</v>
      </c>
      <c r="L1123" s="122">
        <v>0.74</v>
      </c>
      <c r="O1123" t="s">
        <v>3677</v>
      </c>
      <c r="P1123" s="122">
        <v>0.82</v>
      </c>
    </row>
    <row r="1124" spans="4:16" x14ac:dyDescent="0.25">
      <c r="D1124" t="s">
        <v>7932</v>
      </c>
      <c r="E1124" t="s">
        <v>952</v>
      </c>
      <c r="F1124" t="s">
        <v>15365</v>
      </c>
      <c r="G1124" s="59">
        <v>100000</v>
      </c>
      <c r="H1124" s="122">
        <v>20.51</v>
      </c>
      <c r="I1124" s="97" t="b">
        <f>NOT(ISERROR(_xlfn.XLOOKUP(tblStocks2022[[#This Row],[Ticker]],tblTickers[Ticker],tblTickers[Ticker],NA(),0,1)))</f>
        <v>0</v>
      </c>
      <c r="K1124" t="s">
        <v>4407</v>
      </c>
      <c r="L1124" s="122">
        <v>14.97</v>
      </c>
      <c r="O1124" t="s">
        <v>12010</v>
      </c>
      <c r="P1124" s="122">
        <v>0.69</v>
      </c>
    </row>
    <row r="1125" spans="4:16" x14ac:dyDescent="0.25">
      <c r="D1125" t="s">
        <v>4782</v>
      </c>
      <c r="E1125" t="s">
        <v>2118</v>
      </c>
      <c r="F1125" t="s">
        <v>15375</v>
      </c>
      <c r="G1125" s="59">
        <v>5500000</v>
      </c>
      <c r="H1125" s="122">
        <v>30.33</v>
      </c>
      <c r="I1125" s="97" t="b">
        <f>NOT(ISERROR(_xlfn.XLOOKUP(tblStocks2022[[#This Row],[Ticker]],tblTickers[Ticker],tblTickers[Ticker],NA(),0,1)))</f>
        <v>0</v>
      </c>
      <c r="K1125" t="s">
        <v>3238</v>
      </c>
      <c r="L1125" s="122">
        <v>24.16</v>
      </c>
      <c r="O1125" t="s">
        <v>1388</v>
      </c>
      <c r="P1125" s="122">
        <v>0.56000000000000005</v>
      </c>
    </row>
    <row r="1126" spans="4:16" x14ac:dyDescent="0.25">
      <c r="D1126" t="s">
        <v>3404</v>
      </c>
      <c r="E1126" t="s">
        <v>3405</v>
      </c>
      <c r="F1126" t="s">
        <v>15370</v>
      </c>
      <c r="G1126" s="59">
        <v>8952000</v>
      </c>
      <c r="H1126" s="122">
        <v>17.38</v>
      </c>
      <c r="I1126" s="97" t="b">
        <f>NOT(ISERROR(_xlfn.XLOOKUP(tblStocks2022[[#This Row],[Ticker]],tblTickers[Ticker],tblTickers[Ticker],NA(),0,1)))</f>
        <v>0</v>
      </c>
      <c r="K1126" t="s">
        <v>5118</v>
      </c>
      <c r="L1126" s="122">
        <v>57.45</v>
      </c>
      <c r="O1126" t="s">
        <v>4296</v>
      </c>
      <c r="P1126" s="122">
        <v>1.04</v>
      </c>
    </row>
    <row r="1127" spans="4:16" x14ac:dyDescent="0.25">
      <c r="D1127" t="s">
        <v>8270</v>
      </c>
      <c r="E1127" t="s">
        <v>8271</v>
      </c>
      <c r="F1127" t="s">
        <v>2235</v>
      </c>
      <c r="G1127" s="59">
        <v>26766000</v>
      </c>
      <c r="H1127" s="122">
        <v>8</v>
      </c>
      <c r="I1127" s="97" t="b">
        <f>NOT(ISERROR(_xlfn.XLOOKUP(tblStocks2022[[#This Row],[Ticker]],tblTickers[Ticker],tblTickers[Ticker],NA(),0,1)))</f>
        <v>0</v>
      </c>
      <c r="K1127" t="s">
        <v>3017</v>
      </c>
      <c r="L1127" s="122">
        <v>18.97</v>
      </c>
      <c r="O1127" t="s">
        <v>8857</v>
      </c>
      <c r="P1127" s="122">
        <v>0.13</v>
      </c>
    </row>
    <row r="1128" spans="4:16" x14ac:dyDescent="0.25">
      <c r="D1128" t="s">
        <v>7512</v>
      </c>
      <c r="E1128" t="s">
        <v>7513</v>
      </c>
      <c r="F1128" t="s">
        <v>15382</v>
      </c>
      <c r="G1128" s="59">
        <v>3508000</v>
      </c>
      <c r="H1128" s="122">
        <v>10.44</v>
      </c>
      <c r="I1128" s="97" t="b">
        <f>NOT(ISERROR(_xlfn.XLOOKUP(tblStocks2022[[#This Row],[Ticker]],tblTickers[Ticker],tblTickers[Ticker],NA(),0,1)))</f>
        <v>0</v>
      </c>
      <c r="K1128" t="s">
        <v>11783</v>
      </c>
      <c r="L1128" s="122">
        <v>1.97</v>
      </c>
      <c r="O1128" t="s">
        <v>3631</v>
      </c>
      <c r="P1128" s="122">
        <v>2.54</v>
      </c>
    </row>
    <row r="1129" spans="4:16" x14ac:dyDescent="0.25">
      <c r="D1129" t="s">
        <v>4102</v>
      </c>
      <c r="E1129" t="s">
        <v>4103</v>
      </c>
      <c r="F1129" t="s">
        <v>15381</v>
      </c>
      <c r="G1129" s="59">
        <v>54611000</v>
      </c>
      <c r="H1129" s="122">
        <v>0.42</v>
      </c>
      <c r="I1129" s="97" t="b">
        <f>NOT(ISERROR(_xlfn.XLOOKUP(tblStocks2022[[#This Row],[Ticker]],tblTickers[Ticker],tblTickers[Ticker],NA(),0,1)))</f>
        <v>0</v>
      </c>
      <c r="K1129" t="s">
        <v>564</v>
      </c>
      <c r="L1129" s="122">
        <v>56.9</v>
      </c>
      <c r="O1129" t="s">
        <v>15075</v>
      </c>
      <c r="P1129" s="122">
        <v>0.56999999999999995</v>
      </c>
    </row>
    <row r="1130" spans="4:16" x14ac:dyDescent="0.25">
      <c r="D1130" t="s">
        <v>1880</v>
      </c>
      <c r="E1130" t="s">
        <v>1881</v>
      </c>
      <c r="F1130" t="s">
        <v>14252</v>
      </c>
      <c r="G1130" s="59">
        <v>41434000</v>
      </c>
      <c r="H1130" s="122">
        <v>20.58</v>
      </c>
      <c r="I1130" s="97" t="b">
        <f>NOT(ISERROR(_xlfn.XLOOKUP(tblStocks2022[[#This Row],[Ticker]],tblTickers[Ticker],tblTickers[Ticker],NA(),0,1)))</f>
        <v>0</v>
      </c>
      <c r="K1130" t="s">
        <v>3402</v>
      </c>
      <c r="L1130" s="122">
        <v>0.53</v>
      </c>
      <c r="O1130" t="s">
        <v>10002</v>
      </c>
      <c r="P1130" s="122">
        <v>0.44</v>
      </c>
    </row>
    <row r="1131" spans="4:16" x14ac:dyDescent="0.25">
      <c r="D1131" t="s">
        <v>3789</v>
      </c>
      <c r="E1131" t="s">
        <v>3784</v>
      </c>
      <c r="F1131" t="s">
        <v>15375</v>
      </c>
      <c r="G1131" s="59">
        <v>31200000</v>
      </c>
      <c r="H1131" s="122">
        <v>23.31</v>
      </c>
      <c r="I1131" s="97" t="b">
        <f>NOT(ISERROR(_xlfn.XLOOKUP(tblStocks2022[[#This Row],[Ticker]],tblTickers[Ticker],tblTickers[Ticker],NA(),0,1)))</f>
        <v>0</v>
      </c>
      <c r="K1131" t="s">
        <v>11547</v>
      </c>
      <c r="L1131" s="122">
        <v>52.93</v>
      </c>
      <c r="O1131" t="s">
        <v>827</v>
      </c>
      <c r="P1131" s="122">
        <v>1.0900000000000001</v>
      </c>
    </row>
    <row r="1132" spans="4:16" x14ac:dyDescent="0.25">
      <c r="D1132" t="s">
        <v>3787</v>
      </c>
      <c r="E1132" t="s">
        <v>3784</v>
      </c>
      <c r="F1132" t="s">
        <v>15375</v>
      </c>
      <c r="G1132" s="59">
        <v>22700000</v>
      </c>
      <c r="H1132" s="122">
        <v>22.12</v>
      </c>
      <c r="I1132" s="97" t="b">
        <f>NOT(ISERROR(_xlfn.XLOOKUP(tblStocks2022[[#This Row],[Ticker]],tblTickers[Ticker],tblTickers[Ticker],NA(),0,1)))</f>
        <v>0</v>
      </c>
      <c r="K1132" t="s">
        <v>12130</v>
      </c>
      <c r="L1132" s="122">
        <v>7.16</v>
      </c>
      <c r="O1132" t="s">
        <v>4033</v>
      </c>
      <c r="P1132" s="122">
        <v>0.4</v>
      </c>
    </row>
    <row r="1133" spans="4:16" x14ac:dyDescent="0.25">
      <c r="D1133" t="s">
        <v>3852</v>
      </c>
      <c r="E1133" t="s">
        <v>3784</v>
      </c>
      <c r="F1133" t="s">
        <v>15375</v>
      </c>
      <c r="G1133" s="59">
        <v>19100000</v>
      </c>
      <c r="H1133" s="122">
        <v>22.11</v>
      </c>
      <c r="I1133" s="97" t="b">
        <f>NOT(ISERROR(_xlfn.XLOOKUP(tblStocks2022[[#This Row],[Ticker]],tblTickers[Ticker],tblTickers[Ticker],NA(),0,1)))</f>
        <v>0</v>
      </c>
      <c r="K1133" t="s">
        <v>12146</v>
      </c>
      <c r="L1133" s="122">
        <v>45.05</v>
      </c>
      <c r="O1133" t="s">
        <v>11649</v>
      </c>
      <c r="P1133" s="122">
        <v>3.18</v>
      </c>
    </row>
    <row r="1134" spans="4:16" x14ac:dyDescent="0.25">
      <c r="D1134" t="s">
        <v>4023</v>
      </c>
      <c r="E1134" t="s">
        <v>3784</v>
      </c>
      <c r="F1134" t="s">
        <v>15375</v>
      </c>
      <c r="G1134" s="59">
        <v>9900000</v>
      </c>
      <c r="H1134" s="122">
        <v>22.51</v>
      </c>
      <c r="I1134" s="97" t="b">
        <f>NOT(ISERROR(_xlfn.XLOOKUP(tblStocks2022[[#This Row],[Ticker]],tblTickers[Ticker],tblTickers[Ticker],NA(),0,1)))</f>
        <v>0</v>
      </c>
      <c r="K1134" t="s">
        <v>7560</v>
      </c>
      <c r="L1134" s="122">
        <v>274.74</v>
      </c>
      <c r="O1134" t="s">
        <v>567</v>
      </c>
      <c r="P1134" s="122">
        <v>2.37</v>
      </c>
    </row>
    <row r="1135" spans="4:16" x14ac:dyDescent="0.25">
      <c r="D1135" t="s">
        <v>4784</v>
      </c>
      <c r="E1135" t="s">
        <v>3784</v>
      </c>
      <c r="F1135" t="s">
        <v>15375</v>
      </c>
      <c r="G1135" s="59">
        <v>3100000</v>
      </c>
      <c r="H1135" s="122">
        <v>21.38</v>
      </c>
      <c r="I1135" s="97" t="b">
        <f>NOT(ISERROR(_xlfn.XLOOKUP(tblStocks2022[[#This Row],[Ticker]],tblTickers[Ticker],tblTickers[Ticker],NA(),0,1)))</f>
        <v>0</v>
      </c>
      <c r="K1135" t="s">
        <v>4454</v>
      </c>
      <c r="L1135" s="122">
        <v>295.67</v>
      </c>
      <c r="O1135" t="s">
        <v>1911</v>
      </c>
      <c r="P1135" s="122">
        <v>0.24</v>
      </c>
    </row>
    <row r="1136" spans="4:16" x14ac:dyDescent="0.25">
      <c r="D1136" t="s">
        <v>5617</v>
      </c>
      <c r="E1136" t="s">
        <v>3784</v>
      </c>
      <c r="F1136" t="s">
        <v>15375</v>
      </c>
      <c r="G1136" s="59">
        <v>1400000</v>
      </c>
      <c r="H1136" s="122">
        <v>20.68</v>
      </c>
      <c r="I1136" s="97" t="b">
        <f>NOT(ISERROR(_xlfn.XLOOKUP(tblStocks2022[[#This Row],[Ticker]],tblTickers[Ticker],tblTickers[Ticker],NA(),0,1)))</f>
        <v>0</v>
      </c>
      <c r="K1136" t="s">
        <v>3248</v>
      </c>
      <c r="L1136" s="122">
        <v>69.400000000000006</v>
      </c>
      <c r="O1136" t="s">
        <v>8015</v>
      </c>
      <c r="P1136" s="122">
        <v>2.08</v>
      </c>
    </row>
    <row r="1137" spans="4:16" x14ac:dyDescent="0.25">
      <c r="D1137" t="s">
        <v>7828</v>
      </c>
      <c r="E1137" t="s">
        <v>3784</v>
      </c>
      <c r="F1137" t="s">
        <v>15375</v>
      </c>
      <c r="G1137" s="59">
        <v>600000</v>
      </c>
      <c r="H1137" s="122">
        <v>19.93</v>
      </c>
      <c r="I1137" s="97" t="b">
        <f>NOT(ISERROR(_xlfn.XLOOKUP(tblStocks2022[[#This Row],[Ticker]],tblTickers[Ticker],tblTickers[Ticker],NA(),0,1)))</f>
        <v>0</v>
      </c>
      <c r="K1137" t="s">
        <v>2549</v>
      </c>
      <c r="L1137" s="122">
        <v>57.99</v>
      </c>
      <c r="O1137" t="s">
        <v>4253</v>
      </c>
      <c r="P1137" s="122">
        <v>0.73</v>
      </c>
    </row>
    <row r="1138" spans="4:16" x14ac:dyDescent="0.25">
      <c r="D1138" t="s">
        <v>9606</v>
      </c>
      <c r="E1138" t="s">
        <v>3784</v>
      </c>
      <c r="F1138" t="s">
        <v>15375</v>
      </c>
      <c r="G1138" s="59">
        <v>200000</v>
      </c>
      <c r="H1138" s="122">
        <v>24.19</v>
      </c>
      <c r="I1138" s="97" t="b">
        <f>NOT(ISERROR(_xlfn.XLOOKUP(tblStocks2022[[#This Row],[Ticker]],tblTickers[Ticker],tblTickers[Ticker],NA(),0,1)))</f>
        <v>0</v>
      </c>
      <c r="K1138" t="s">
        <v>132</v>
      </c>
      <c r="L1138" s="122">
        <v>7.14</v>
      </c>
      <c r="O1138" t="s">
        <v>3354</v>
      </c>
      <c r="P1138" s="122">
        <v>0.63</v>
      </c>
    </row>
    <row r="1139" spans="4:16" x14ac:dyDescent="0.25">
      <c r="D1139" t="s">
        <v>15325</v>
      </c>
      <c r="E1139" t="s">
        <v>15326</v>
      </c>
      <c r="F1139" t="s">
        <v>15371</v>
      </c>
      <c r="G1139" s="59">
        <v>13536000</v>
      </c>
      <c r="H1139" s="122">
        <v>12.43</v>
      </c>
      <c r="I1139" s="97" t="b">
        <f>NOT(ISERROR(_xlfn.XLOOKUP(tblStocks2022[[#This Row],[Ticker]],tblTickers[Ticker],tblTickers[Ticker],NA(),0,1)))</f>
        <v>0</v>
      </c>
      <c r="K1139" t="s">
        <v>11039</v>
      </c>
      <c r="L1139" s="122">
        <v>44.57</v>
      </c>
      <c r="O1139" t="s">
        <v>3130</v>
      </c>
      <c r="P1139" s="122">
        <v>1.01</v>
      </c>
    </row>
    <row r="1140" spans="4:16" x14ac:dyDescent="0.25">
      <c r="D1140" t="s">
        <v>2143</v>
      </c>
      <c r="E1140" t="s">
        <v>2144</v>
      </c>
      <c r="F1140" t="s">
        <v>14201</v>
      </c>
      <c r="G1140" s="59">
        <v>209407000</v>
      </c>
      <c r="H1140" s="122">
        <v>16.87</v>
      </c>
      <c r="I1140" s="97" t="b">
        <f>NOT(ISERROR(_xlfn.XLOOKUP(tblStocks2022[[#This Row],[Ticker]],tblTickers[Ticker],tblTickers[Ticker],NA(),0,1)))</f>
        <v>0</v>
      </c>
      <c r="K1140" t="s">
        <v>11453</v>
      </c>
      <c r="L1140" s="122">
        <v>226</v>
      </c>
      <c r="O1140" t="s">
        <v>5770</v>
      </c>
      <c r="P1140" s="122">
        <v>0.8</v>
      </c>
    </row>
    <row r="1141" spans="4:16" x14ac:dyDescent="0.25">
      <c r="D1141" t="s">
        <v>4797</v>
      </c>
      <c r="E1141" t="s">
        <v>3784</v>
      </c>
      <c r="F1141" t="s">
        <v>15375</v>
      </c>
      <c r="G1141" s="59">
        <v>5800000</v>
      </c>
      <c r="H1141" s="122">
        <v>25.14</v>
      </c>
      <c r="I1141" s="97" t="b">
        <f>NOT(ISERROR(_xlfn.XLOOKUP(tblStocks2022[[#This Row],[Ticker]],tblTickers[Ticker],tblTickers[Ticker],NA(),0,1)))</f>
        <v>0</v>
      </c>
      <c r="K1141" t="s">
        <v>12558</v>
      </c>
      <c r="L1141" s="122">
        <v>13.3</v>
      </c>
      <c r="O1141" t="s">
        <v>11119</v>
      </c>
      <c r="P1141" s="122">
        <v>2.63</v>
      </c>
    </row>
    <row r="1142" spans="4:16" x14ac:dyDescent="0.25">
      <c r="D1142" t="s">
        <v>4798</v>
      </c>
      <c r="E1142" t="s">
        <v>3784</v>
      </c>
      <c r="F1142" t="s">
        <v>15375</v>
      </c>
      <c r="G1142" s="59">
        <v>6400000</v>
      </c>
      <c r="H1142" s="122">
        <v>24.75</v>
      </c>
      <c r="I1142" s="97" t="b">
        <f>NOT(ISERROR(_xlfn.XLOOKUP(tblStocks2022[[#This Row],[Ticker]],tblTickers[Ticker],tblTickers[Ticker],NA(),0,1)))</f>
        <v>0</v>
      </c>
      <c r="K1142" t="s">
        <v>14258</v>
      </c>
      <c r="L1142" s="122">
        <v>1.05</v>
      </c>
      <c r="O1142" t="s">
        <v>1370</v>
      </c>
      <c r="P1142" s="122">
        <v>1.26</v>
      </c>
    </row>
    <row r="1143" spans="4:16" x14ac:dyDescent="0.25">
      <c r="D1143" t="s">
        <v>4799</v>
      </c>
      <c r="E1143" t="s">
        <v>3784</v>
      </c>
      <c r="F1143" t="s">
        <v>15375</v>
      </c>
      <c r="G1143" s="59">
        <v>5100000</v>
      </c>
      <c r="H1143" s="122">
        <v>24.32</v>
      </c>
      <c r="I1143" s="97" t="b">
        <f>NOT(ISERROR(_xlfn.XLOOKUP(tblStocks2022[[#This Row],[Ticker]],tblTickers[Ticker],tblTickers[Ticker],NA(),0,1)))</f>
        <v>0</v>
      </c>
      <c r="K1143" t="s">
        <v>1687</v>
      </c>
      <c r="L1143" s="122">
        <v>23.62</v>
      </c>
      <c r="O1143" t="s">
        <v>2567</v>
      </c>
      <c r="P1143" s="122">
        <v>0.34</v>
      </c>
    </row>
    <row r="1144" spans="4:16" x14ac:dyDescent="0.25">
      <c r="D1144" t="s">
        <v>4800</v>
      </c>
      <c r="E1144" t="s">
        <v>3784</v>
      </c>
      <c r="F1144" t="s">
        <v>15375</v>
      </c>
      <c r="G1144" s="59">
        <v>3600000</v>
      </c>
      <c r="H1144" s="122">
        <v>23.51</v>
      </c>
      <c r="I1144" s="97" t="b">
        <f>NOT(ISERROR(_xlfn.XLOOKUP(tblStocks2022[[#This Row],[Ticker]],tblTickers[Ticker],tblTickers[Ticker],NA(),0,1)))</f>
        <v>0</v>
      </c>
      <c r="K1144" t="s">
        <v>5122</v>
      </c>
      <c r="L1144" s="122">
        <v>0.8</v>
      </c>
      <c r="O1144" t="s">
        <v>1516</v>
      </c>
      <c r="P1144" s="122">
        <v>0.5</v>
      </c>
    </row>
    <row r="1145" spans="4:16" x14ac:dyDescent="0.25">
      <c r="D1145" t="s">
        <v>4801</v>
      </c>
      <c r="E1145" t="s">
        <v>3784</v>
      </c>
      <c r="F1145" t="s">
        <v>15375</v>
      </c>
      <c r="G1145" s="59">
        <v>2900000</v>
      </c>
      <c r="H1145" s="122">
        <v>23.52</v>
      </c>
      <c r="I1145" s="97" t="b">
        <f>NOT(ISERROR(_xlfn.XLOOKUP(tblStocks2022[[#This Row],[Ticker]],tblTickers[Ticker],tblTickers[Ticker],NA(),0,1)))</f>
        <v>0</v>
      </c>
      <c r="K1145" t="s">
        <v>1849</v>
      </c>
      <c r="L1145" s="122">
        <v>23.81</v>
      </c>
      <c r="O1145" t="s">
        <v>3709</v>
      </c>
      <c r="P1145" s="122">
        <v>1.23</v>
      </c>
    </row>
    <row r="1146" spans="4:16" x14ac:dyDescent="0.25">
      <c r="D1146" t="s">
        <v>4802</v>
      </c>
      <c r="E1146" t="s">
        <v>3784</v>
      </c>
      <c r="F1146" t="s">
        <v>15375</v>
      </c>
      <c r="G1146" s="59">
        <v>2300000</v>
      </c>
      <c r="H1146" s="122">
        <v>23.23</v>
      </c>
      <c r="I1146" s="97" t="b">
        <f>NOT(ISERROR(_xlfn.XLOOKUP(tblStocks2022[[#This Row],[Ticker]],tblTickers[Ticker],tblTickers[Ticker],NA(),0,1)))</f>
        <v>0</v>
      </c>
      <c r="K1146" t="s">
        <v>14222</v>
      </c>
      <c r="L1146" s="122">
        <v>25.69</v>
      </c>
      <c r="O1146" t="s">
        <v>2192</v>
      </c>
      <c r="P1146" s="122">
        <v>1.2</v>
      </c>
    </row>
    <row r="1147" spans="4:16" x14ac:dyDescent="0.25">
      <c r="D1147" t="s">
        <v>4803</v>
      </c>
      <c r="E1147" t="s">
        <v>3784</v>
      </c>
      <c r="F1147" t="s">
        <v>15375</v>
      </c>
      <c r="G1147" s="59">
        <v>1800000</v>
      </c>
      <c r="H1147" s="122">
        <v>22.9</v>
      </c>
      <c r="I1147" s="97" t="b">
        <f>NOT(ISERROR(_xlfn.XLOOKUP(tblStocks2022[[#This Row],[Ticker]],tblTickers[Ticker],tblTickers[Ticker],NA(),0,1)))</f>
        <v>0</v>
      </c>
      <c r="K1147" t="s">
        <v>8373</v>
      </c>
      <c r="L1147" s="122">
        <v>24.42</v>
      </c>
      <c r="O1147" t="s">
        <v>7481</v>
      </c>
      <c r="P1147" s="122">
        <v>0.13</v>
      </c>
    </row>
    <row r="1148" spans="4:16" x14ac:dyDescent="0.25">
      <c r="D1148" t="s">
        <v>5618</v>
      </c>
      <c r="E1148" t="s">
        <v>3784</v>
      </c>
      <c r="F1148" t="s">
        <v>15375</v>
      </c>
      <c r="G1148" s="59">
        <v>1500000</v>
      </c>
      <c r="H1148" s="122">
        <v>21.67</v>
      </c>
      <c r="I1148" s="97" t="b">
        <f>NOT(ISERROR(_xlfn.XLOOKUP(tblStocks2022[[#This Row],[Ticker]],tblTickers[Ticker],tblTickers[Ticker],NA(),0,1)))</f>
        <v>0</v>
      </c>
      <c r="K1148" t="s">
        <v>5846</v>
      </c>
      <c r="L1148" s="122">
        <v>20.51</v>
      </c>
      <c r="O1148" t="s">
        <v>13774</v>
      </c>
      <c r="P1148" s="122">
        <v>0.8</v>
      </c>
    </row>
    <row r="1149" spans="4:16" x14ac:dyDescent="0.25">
      <c r="D1149" t="s">
        <v>7829</v>
      </c>
      <c r="E1149" t="s">
        <v>3784</v>
      </c>
      <c r="F1149" t="s">
        <v>15375</v>
      </c>
      <c r="G1149" s="59">
        <v>600000</v>
      </c>
      <c r="H1149" s="122">
        <v>20.77</v>
      </c>
      <c r="I1149" s="97" t="b">
        <f>NOT(ISERROR(_xlfn.XLOOKUP(tblStocks2022[[#This Row],[Ticker]],tblTickers[Ticker],tblTickers[Ticker],NA(),0,1)))</f>
        <v>0</v>
      </c>
      <c r="K1149" t="s">
        <v>4106</v>
      </c>
      <c r="L1149" s="122">
        <v>24.2</v>
      </c>
      <c r="O1149" t="s">
        <v>14831</v>
      </c>
      <c r="P1149" s="122">
        <v>0.23</v>
      </c>
    </row>
    <row r="1150" spans="4:16" x14ac:dyDescent="0.25">
      <c r="D1150" t="s">
        <v>886</v>
      </c>
      <c r="E1150" t="s">
        <v>887</v>
      </c>
      <c r="F1150" t="s">
        <v>15382</v>
      </c>
      <c r="G1150" s="59">
        <v>158113000</v>
      </c>
      <c r="H1150" s="122">
        <v>6.03</v>
      </c>
      <c r="I1150" s="97" t="b">
        <f>NOT(ISERROR(_xlfn.XLOOKUP(tblStocks2022[[#This Row],[Ticker]],tblTickers[Ticker],tblTickers[Ticker],NA(),0,1)))</f>
        <v>0</v>
      </c>
      <c r="K1150" t="s">
        <v>15359</v>
      </c>
      <c r="L1150" s="122">
        <v>178.56</v>
      </c>
      <c r="O1150" t="s">
        <v>13042</v>
      </c>
      <c r="P1150" s="122">
        <v>0.4</v>
      </c>
    </row>
    <row r="1151" spans="4:16" x14ac:dyDescent="0.25">
      <c r="D1151" t="s">
        <v>12837</v>
      </c>
      <c r="E1151" t="s">
        <v>12838</v>
      </c>
      <c r="F1151" t="s">
        <v>15369</v>
      </c>
      <c r="G1151" s="59">
        <v>20338000</v>
      </c>
      <c r="H1151" s="122">
        <v>1.1299999999999999</v>
      </c>
      <c r="I1151" s="97" t="b">
        <f>NOT(ISERROR(_xlfn.XLOOKUP(tblStocks2022[[#This Row],[Ticker]],tblTickers[Ticker],tblTickers[Ticker],NA(),0,1)))</f>
        <v>0</v>
      </c>
      <c r="K1151" t="s">
        <v>13753</v>
      </c>
      <c r="L1151" s="122">
        <v>93.09</v>
      </c>
      <c r="O1151" t="s">
        <v>13393</v>
      </c>
      <c r="P1151" s="122">
        <v>0.36</v>
      </c>
    </row>
    <row r="1152" spans="4:16" x14ac:dyDescent="0.25">
      <c r="D1152" t="s">
        <v>12767</v>
      </c>
      <c r="E1152" t="s">
        <v>12768</v>
      </c>
      <c r="F1152" t="s">
        <v>15368</v>
      </c>
      <c r="G1152" s="59">
        <v>15170000</v>
      </c>
      <c r="H1152" s="122">
        <v>21.24</v>
      </c>
      <c r="I1152" s="97" t="b">
        <f>NOT(ISERROR(_xlfn.XLOOKUP(tblStocks2022[[#This Row],[Ticker]],tblTickers[Ticker],tblTickers[Ticker],NA(),0,1)))</f>
        <v>0</v>
      </c>
      <c r="K1152" t="s">
        <v>8557</v>
      </c>
      <c r="L1152" s="122">
        <v>10.85</v>
      </c>
      <c r="O1152" t="s">
        <v>282</v>
      </c>
      <c r="P1152" s="122">
        <v>1.45</v>
      </c>
    </row>
    <row r="1153" spans="4:16" x14ac:dyDescent="0.25">
      <c r="D1153" t="s">
        <v>1857</v>
      </c>
      <c r="E1153" t="s">
        <v>1858</v>
      </c>
      <c r="F1153" t="s">
        <v>15382</v>
      </c>
      <c r="G1153" s="59">
        <v>25254000</v>
      </c>
      <c r="H1153" s="122">
        <v>28.37</v>
      </c>
      <c r="I1153" s="97" t="b">
        <f>NOT(ISERROR(_xlfn.XLOOKUP(tblStocks2022[[#This Row],[Ticker]],tblTickers[Ticker],tblTickers[Ticker],NA(),0,1)))</f>
        <v>0</v>
      </c>
      <c r="K1153" t="s">
        <v>9930</v>
      </c>
      <c r="L1153" s="122">
        <v>77.08</v>
      </c>
      <c r="O1153" t="s">
        <v>14594</v>
      </c>
      <c r="P1153" s="122">
        <v>0.43</v>
      </c>
    </row>
    <row r="1154" spans="4:16" x14ac:dyDescent="0.25">
      <c r="D1154" t="s">
        <v>9112</v>
      </c>
      <c r="E1154" t="s">
        <v>2118</v>
      </c>
      <c r="F1154" t="s">
        <v>15375</v>
      </c>
      <c r="G1154" s="59">
        <v>1225000</v>
      </c>
      <c r="H1154" s="122">
        <v>24.09</v>
      </c>
      <c r="I1154" s="97" t="b">
        <f>NOT(ISERROR(_xlfn.XLOOKUP(tblStocks2022[[#This Row],[Ticker]],tblTickers[Ticker],tblTickers[Ticker],NA(),0,1)))</f>
        <v>0</v>
      </c>
      <c r="K1154" t="s">
        <v>5845</v>
      </c>
      <c r="L1154" s="122">
        <v>25.13</v>
      </c>
      <c r="O1154" t="s">
        <v>10950</v>
      </c>
      <c r="P1154" s="122">
        <v>5.8</v>
      </c>
    </row>
    <row r="1155" spans="4:16" x14ac:dyDescent="0.25">
      <c r="D1155" t="s">
        <v>4603</v>
      </c>
      <c r="E1155" t="s">
        <v>4604</v>
      </c>
      <c r="F1155" t="s">
        <v>15382</v>
      </c>
      <c r="G1155" s="59">
        <v>78090000</v>
      </c>
      <c r="H1155" s="122">
        <v>15.64</v>
      </c>
      <c r="I1155" s="97" t="b">
        <f>NOT(ISERROR(_xlfn.XLOOKUP(tblStocks2022[[#This Row],[Ticker]],tblTickers[Ticker],tblTickers[Ticker],NA(),0,1)))</f>
        <v>0</v>
      </c>
      <c r="K1155" t="s">
        <v>10222</v>
      </c>
      <c r="L1155" s="122">
        <v>83.5</v>
      </c>
      <c r="O1155" t="s">
        <v>13840</v>
      </c>
      <c r="P1155" s="122">
        <v>1.31</v>
      </c>
    </row>
    <row r="1156" spans="4:16" x14ac:dyDescent="0.25">
      <c r="D1156" t="s">
        <v>4104</v>
      </c>
      <c r="E1156" t="s">
        <v>4105</v>
      </c>
      <c r="F1156" t="s">
        <v>15391</v>
      </c>
      <c r="G1156" s="59">
        <v>9132000</v>
      </c>
      <c r="H1156" s="122">
        <v>25.6</v>
      </c>
      <c r="I1156" s="97" t="b">
        <f>NOT(ISERROR(_xlfn.XLOOKUP(tblStocks2022[[#This Row],[Ticker]],tblTickers[Ticker],tblTickers[Ticker],NA(),0,1)))</f>
        <v>0</v>
      </c>
      <c r="K1156" t="s">
        <v>12745</v>
      </c>
      <c r="L1156" s="122">
        <v>52.11</v>
      </c>
      <c r="O1156" t="s">
        <v>13909</v>
      </c>
      <c r="P1156" s="122">
        <v>1.38</v>
      </c>
    </row>
    <row r="1157" spans="4:16" x14ac:dyDescent="0.25">
      <c r="D1157" t="s">
        <v>11245</v>
      </c>
      <c r="E1157" t="s">
        <v>11246</v>
      </c>
      <c r="F1157" t="s">
        <v>14252</v>
      </c>
      <c r="G1157" s="59">
        <v>1432311000</v>
      </c>
      <c r="H1157" s="122">
        <v>46.27</v>
      </c>
      <c r="I1157" s="97" t="b">
        <f>NOT(ISERROR(_xlfn.XLOOKUP(tblStocks2022[[#This Row],[Ticker]],tblTickers[Ticker],tblTickers[Ticker],NA(),0,1)))</f>
        <v>1</v>
      </c>
      <c r="K1157" t="s">
        <v>11867</v>
      </c>
      <c r="L1157" s="122">
        <v>62.59</v>
      </c>
      <c r="O1157" t="s">
        <v>15071</v>
      </c>
      <c r="P1157" s="122">
        <v>0.75</v>
      </c>
    </row>
    <row r="1158" spans="4:16" x14ac:dyDescent="0.25">
      <c r="D1158" t="s">
        <v>5619</v>
      </c>
      <c r="E1158" t="s">
        <v>5620</v>
      </c>
      <c r="F1158" t="s">
        <v>15378</v>
      </c>
      <c r="G1158" s="59">
        <v>277413000</v>
      </c>
      <c r="H1158" s="122">
        <v>36.96</v>
      </c>
      <c r="I1158" s="97" t="b">
        <f>NOT(ISERROR(_xlfn.XLOOKUP(tblStocks2022[[#This Row],[Ticker]],tblTickers[Ticker],tblTickers[Ticker],NA(),0,1)))</f>
        <v>0</v>
      </c>
      <c r="K1158" t="s">
        <v>2188</v>
      </c>
      <c r="L1158" s="122">
        <v>31.54</v>
      </c>
      <c r="O1158" t="s">
        <v>176</v>
      </c>
      <c r="P1158" s="122">
        <v>0.04</v>
      </c>
    </row>
    <row r="1159" spans="4:16" x14ac:dyDescent="0.25">
      <c r="D1159" t="s">
        <v>3554</v>
      </c>
      <c r="E1159" t="s">
        <v>3555</v>
      </c>
      <c r="F1159" t="s">
        <v>15381</v>
      </c>
      <c r="G1159" s="59">
        <v>29010000</v>
      </c>
      <c r="H1159" s="122">
        <v>21.48</v>
      </c>
      <c r="I1159" s="97" t="b">
        <f>NOT(ISERROR(_xlfn.XLOOKUP(tblStocks2022[[#This Row],[Ticker]],tblTickers[Ticker],tblTickers[Ticker],NA(),0,1)))</f>
        <v>0</v>
      </c>
      <c r="K1159" t="s">
        <v>5090</v>
      </c>
      <c r="L1159" s="122">
        <v>17.38</v>
      </c>
      <c r="O1159" t="s">
        <v>12908</v>
      </c>
      <c r="P1159" s="122">
        <v>0.6</v>
      </c>
    </row>
    <row r="1160" spans="4:16" x14ac:dyDescent="0.25">
      <c r="D1160" t="s">
        <v>623</v>
      </c>
      <c r="E1160" t="s">
        <v>624</v>
      </c>
      <c r="F1160" t="s">
        <v>14252</v>
      </c>
      <c r="G1160" s="59">
        <v>18400000</v>
      </c>
      <c r="H1160" s="122">
        <v>21.21</v>
      </c>
      <c r="I1160" s="97" t="b">
        <f>NOT(ISERROR(_xlfn.XLOOKUP(tblStocks2022[[#This Row],[Ticker]],tblTickers[Ticker],tblTickers[Ticker],NA(),0,1)))</f>
        <v>0</v>
      </c>
      <c r="K1160" t="s">
        <v>3963</v>
      </c>
      <c r="L1160" s="122">
        <v>44.41</v>
      </c>
      <c r="O1160" t="s">
        <v>12618</v>
      </c>
      <c r="P1160" s="122">
        <v>1.98</v>
      </c>
    </row>
    <row r="1161" spans="4:16" x14ac:dyDescent="0.25">
      <c r="D1161" t="s">
        <v>2208</v>
      </c>
      <c r="E1161" t="s">
        <v>2209</v>
      </c>
      <c r="F1161" t="s">
        <v>15382</v>
      </c>
      <c r="G1161" s="59">
        <v>10373000</v>
      </c>
      <c r="H1161" s="122">
        <v>10.63</v>
      </c>
      <c r="I1161" s="97" t="b">
        <f>NOT(ISERROR(_xlfn.XLOOKUP(tblStocks2022[[#This Row],[Ticker]],tblTickers[Ticker],tblTickers[Ticker],NA(),0,1)))</f>
        <v>0</v>
      </c>
      <c r="K1161" t="s">
        <v>12274</v>
      </c>
      <c r="L1161" s="122">
        <v>29.43</v>
      </c>
      <c r="O1161" t="s">
        <v>298</v>
      </c>
      <c r="P1161" s="122">
        <v>0.52</v>
      </c>
    </row>
    <row r="1162" spans="4:16" x14ac:dyDescent="0.25">
      <c r="D1162" t="s">
        <v>8272</v>
      </c>
      <c r="E1162" t="s">
        <v>8273</v>
      </c>
      <c r="F1162" t="s">
        <v>15395</v>
      </c>
      <c r="G1162" s="59">
        <v>6396000</v>
      </c>
      <c r="H1162" s="122">
        <v>1.83</v>
      </c>
      <c r="I1162" s="97" t="b">
        <f>NOT(ISERROR(_xlfn.XLOOKUP(tblStocks2022[[#This Row],[Ticker]],tblTickers[Ticker],tblTickers[Ticker],NA(),0,1)))</f>
        <v>0</v>
      </c>
      <c r="K1162" t="s">
        <v>5759</v>
      </c>
      <c r="L1162" s="122">
        <v>5.65</v>
      </c>
      <c r="O1162" t="s">
        <v>14903</v>
      </c>
      <c r="P1162" s="122">
        <v>0.06</v>
      </c>
    </row>
    <row r="1163" spans="4:16" x14ac:dyDescent="0.25">
      <c r="D1163" t="s">
        <v>3561</v>
      </c>
      <c r="E1163" t="s">
        <v>3562</v>
      </c>
      <c r="F1163" t="s">
        <v>15371</v>
      </c>
      <c r="G1163" s="59">
        <v>82486000</v>
      </c>
      <c r="H1163" s="122">
        <v>0.6</v>
      </c>
      <c r="I1163" s="97" t="b">
        <f>NOT(ISERROR(_xlfn.XLOOKUP(tblStocks2022[[#This Row],[Ticker]],tblTickers[Ticker],tblTickers[Ticker],NA(),0,1)))</f>
        <v>0</v>
      </c>
      <c r="K1163" t="s">
        <v>5731</v>
      </c>
      <c r="L1163" s="122">
        <v>11.39</v>
      </c>
      <c r="O1163" t="s">
        <v>12096</v>
      </c>
      <c r="P1163" s="122">
        <v>0.48</v>
      </c>
    </row>
    <row r="1164" spans="4:16" x14ac:dyDescent="0.25">
      <c r="D1164" t="s">
        <v>1384</v>
      </c>
      <c r="E1164" t="s">
        <v>1385</v>
      </c>
      <c r="F1164" t="s">
        <v>15376</v>
      </c>
      <c r="G1164" s="59">
        <v>3731000</v>
      </c>
      <c r="H1164" s="122">
        <v>1.58</v>
      </c>
      <c r="I1164" s="97" t="b">
        <f>NOT(ISERROR(_xlfn.XLOOKUP(tblStocks2022[[#This Row],[Ticker]],tblTickers[Ticker],tblTickers[Ticker],NA(),0,1)))</f>
        <v>0</v>
      </c>
      <c r="K1164" t="s">
        <v>12264</v>
      </c>
      <c r="L1164" s="122">
        <v>5.75</v>
      </c>
      <c r="O1164" t="s">
        <v>15338</v>
      </c>
      <c r="P1164" s="122">
        <v>0.65</v>
      </c>
    </row>
    <row r="1165" spans="4:16" x14ac:dyDescent="0.25">
      <c r="D1165" t="s">
        <v>8075</v>
      </c>
      <c r="E1165" t="s">
        <v>8076</v>
      </c>
      <c r="F1165" t="s">
        <v>15368</v>
      </c>
      <c r="G1165" s="59">
        <v>370000</v>
      </c>
      <c r="H1165" s="122">
        <v>4.7300000000000004</v>
      </c>
      <c r="I1165" s="97" t="b">
        <f>NOT(ISERROR(_xlfn.XLOOKUP(tblStocks2022[[#This Row],[Ticker]],tblTickers[Ticker],tblTickers[Ticker],NA(),0,1)))</f>
        <v>0</v>
      </c>
      <c r="K1165" t="s">
        <v>2573</v>
      </c>
      <c r="L1165" s="122">
        <v>66.739999999999995</v>
      </c>
      <c r="O1165" t="s">
        <v>13260</v>
      </c>
      <c r="P1165" s="122">
        <v>1.78</v>
      </c>
    </row>
    <row r="1166" spans="4:16" x14ac:dyDescent="0.25">
      <c r="D1166" t="s">
        <v>7830</v>
      </c>
      <c r="E1166" t="s">
        <v>7831</v>
      </c>
      <c r="F1166" t="s">
        <v>11941</v>
      </c>
      <c r="G1166" s="59">
        <v>13766000</v>
      </c>
      <c r="H1166" s="122">
        <v>0.63</v>
      </c>
      <c r="I1166" s="97" t="b">
        <f>NOT(ISERROR(_xlfn.XLOOKUP(tblStocks2022[[#This Row],[Ticker]],tblTickers[Ticker],tblTickers[Ticker],NA(),0,1)))</f>
        <v>0</v>
      </c>
      <c r="K1166" t="s">
        <v>12636</v>
      </c>
      <c r="L1166" s="122">
        <v>115.19</v>
      </c>
      <c r="O1166" t="s">
        <v>12470</v>
      </c>
      <c r="P1166" s="122">
        <v>3.3</v>
      </c>
    </row>
    <row r="1167" spans="4:16" x14ac:dyDescent="0.25">
      <c r="D1167" t="s">
        <v>7698</v>
      </c>
      <c r="E1167" t="s">
        <v>7699</v>
      </c>
      <c r="F1167" t="s">
        <v>15368</v>
      </c>
      <c r="G1167" s="59">
        <v>50775000</v>
      </c>
      <c r="H1167" s="122">
        <v>2.69</v>
      </c>
      <c r="I1167" s="97" t="b">
        <f>NOT(ISERROR(_xlfn.XLOOKUP(tblStocks2022[[#This Row],[Ticker]],tblTickers[Ticker],tblTickers[Ticker],NA(),0,1)))</f>
        <v>0</v>
      </c>
      <c r="K1167" t="s">
        <v>12061</v>
      </c>
      <c r="L1167" s="122">
        <v>43.1</v>
      </c>
      <c r="O1167" t="s">
        <v>8037</v>
      </c>
      <c r="P1167" s="122">
        <v>1.06</v>
      </c>
    </row>
    <row r="1168" spans="4:16" x14ac:dyDescent="0.25">
      <c r="D1168" t="s">
        <v>2691</v>
      </c>
      <c r="E1168" t="s">
        <v>2524</v>
      </c>
      <c r="F1168" t="s">
        <v>15380</v>
      </c>
      <c r="G1168" s="59">
        <v>1650000</v>
      </c>
      <c r="H1168" s="122">
        <v>33.630000000000003</v>
      </c>
      <c r="I1168" s="97" t="b">
        <f>NOT(ISERROR(_xlfn.XLOOKUP(tblStocks2022[[#This Row],[Ticker]],tblTickers[Ticker],tblTickers[Ticker],NA(),0,1)))</f>
        <v>0</v>
      </c>
      <c r="K1168" t="s">
        <v>3758</v>
      </c>
      <c r="L1168" s="122">
        <v>92.09</v>
      </c>
      <c r="O1168" t="s">
        <v>3924</v>
      </c>
      <c r="P1168" s="122">
        <v>1.1200000000000001</v>
      </c>
    </row>
    <row r="1169" spans="4:16" x14ac:dyDescent="0.25">
      <c r="D1169" t="s">
        <v>5679</v>
      </c>
      <c r="E1169" t="s">
        <v>4386</v>
      </c>
      <c r="F1169" t="s">
        <v>15368</v>
      </c>
      <c r="G1169" s="59">
        <v>600000</v>
      </c>
      <c r="H1169" s="122">
        <v>17.47</v>
      </c>
      <c r="I1169" s="97" t="b">
        <f>NOT(ISERROR(_xlfn.XLOOKUP(tblStocks2022[[#This Row],[Ticker]],tblTickers[Ticker],tblTickers[Ticker],NA(),0,1)))</f>
        <v>0</v>
      </c>
      <c r="K1169" t="s">
        <v>10830</v>
      </c>
      <c r="L1169" s="122">
        <v>18.54</v>
      </c>
      <c r="O1169" t="s">
        <v>14567</v>
      </c>
      <c r="P1169" s="122">
        <v>0.86</v>
      </c>
    </row>
    <row r="1170" spans="4:16" x14ac:dyDescent="0.25">
      <c r="D1170" t="s">
        <v>8118</v>
      </c>
      <c r="E1170" t="s">
        <v>8119</v>
      </c>
      <c r="F1170" t="s">
        <v>15372</v>
      </c>
      <c r="G1170" s="59">
        <v>2825000</v>
      </c>
      <c r="H1170" s="122">
        <v>6.61</v>
      </c>
      <c r="I1170" s="97" t="b">
        <f>NOT(ISERROR(_xlfn.XLOOKUP(tblStocks2022[[#This Row],[Ticker]],tblTickers[Ticker],tblTickers[Ticker],NA(),0,1)))</f>
        <v>0</v>
      </c>
      <c r="K1170" t="s">
        <v>578</v>
      </c>
      <c r="L1170" s="122">
        <v>1.63</v>
      </c>
      <c r="O1170" t="s">
        <v>4348</v>
      </c>
      <c r="P1170" s="122">
        <v>0.25</v>
      </c>
    </row>
    <row r="1171" spans="4:16" x14ac:dyDescent="0.25">
      <c r="D1171" t="s">
        <v>1171</v>
      </c>
      <c r="E1171" t="s">
        <v>1172</v>
      </c>
      <c r="F1171" t="s">
        <v>96</v>
      </c>
      <c r="G1171" s="59">
        <v>1074567000</v>
      </c>
      <c r="H1171" s="122">
        <v>3.57</v>
      </c>
      <c r="I1171" s="97" t="b">
        <f>NOT(ISERROR(_xlfn.XLOOKUP(tblStocks2022[[#This Row],[Ticker]],tblTickers[Ticker],tblTickers[Ticker],NA(),0,1)))</f>
        <v>0</v>
      </c>
      <c r="K1171" t="s">
        <v>15190</v>
      </c>
      <c r="L1171" s="122">
        <v>1.1000000000000001</v>
      </c>
      <c r="O1171" t="s">
        <v>15083</v>
      </c>
      <c r="P1171" s="122">
        <v>1.43</v>
      </c>
    </row>
    <row r="1172" spans="4:16" x14ac:dyDescent="0.25">
      <c r="D1172" t="s">
        <v>8455</v>
      </c>
      <c r="E1172" t="s">
        <v>4386</v>
      </c>
      <c r="F1172" t="s">
        <v>15368</v>
      </c>
      <c r="G1172" s="59">
        <v>200000</v>
      </c>
      <c r="H1172" s="122">
        <v>20.71</v>
      </c>
      <c r="I1172" s="97" t="b">
        <f>NOT(ISERROR(_xlfn.XLOOKUP(tblStocks2022[[#This Row],[Ticker]],tblTickers[Ticker],tblTickers[Ticker],NA(),0,1)))</f>
        <v>0</v>
      </c>
      <c r="K1172" t="s">
        <v>2358</v>
      </c>
      <c r="L1172" s="122">
        <v>2.57</v>
      </c>
      <c r="O1172" t="s">
        <v>15088</v>
      </c>
      <c r="P1172" s="122">
        <v>0.27</v>
      </c>
    </row>
    <row r="1173" spans="4:16" x14ac:dyDescent="0.25">
      <c r="D1173" t="s">
        <v>10493</v>
      </c>
      <c r="E1173" t="s">
        <v>10494</v>
      </c>
      <c r="F1173" t="s">
        <v>15382</v>
      </c>
      <c r="G1173" s="59">
        <v>194360000</v>
      </c>
      <c r="H1173" s="122">
        <v>39.979999999999997</v>
      </c>
      <c r="I1173" s="97" t="b">
        <f>NOT(ISERROR(_xlfn.XLOOKUP(tblStocks2022[[#This Row],[Ticker]],tblTickers[Ticker],tblTickers[Ticker],NA(),0,1)))</f>
        <v>0</v>
      </c>
      <c r="K1173" t="s">
        <v>12648</v>
      </c>
      <c r="L1173" s="122">
        <v>22.59</v>
      </c>
      <c r="O1173" t="s">
        <v>1975</v>
      </c>
      <c r="P1173" s="122">
        <v>0.83</v>
      </c>
    </row>
    <row r="1174" spans="4:16" x14ac:dyDescent="0.25">
      <c r="D1174" t="s">
        <v>6888</v>
      </c>
      <c r="E1174" t="s">
        <v>6889</v>
      </c>
      <c r="F1174" t="s">
        <v>14201</v>
      </c>
      <c r="G1174" s="59">
        <v>9655000</v>
      </c>
      <c r="H1174" s="122">
        <v>3.73</v>
      </c>
      <c r="I1174" s="97" t="b">
        <f>NOT(ISERROR(_xlfn.XLOOKUP(tblStocks2022[[#This Row],[Ticker]],tblTickers[Ticker],tblTickers[Ticker],NA(),0,1)))</f>
        <v>0</v>
      </c>
      <c r="K1174" t="s">
        <v>14138</v>
      </c>
      <c r="L1174" s="122">
        <v>1.82</v>
      </c>
      <c r="O1174" t="s">
        <v>2439</v>
      </c>
      <c r="P1174" s="122">
        <v>0.44</v>
      </c>
    </row>
    <row r="1175" spans="4:16" x14ac:dyDescent="0.25">
      <c r="D1175" t="s">
        <v>11753</v>
      </c>
      <c r="E1175" t="s">
        <v>11754</v>
      </c>
      <c r="F1175" t="s">
        <v>14252</v>
      </c>
      <c r="G1175" s="59">
        <v>18790000</v>
      </c>
      <c r="H1175" s="122">
        <v>33.31</v>
      </c>
      <c r="I1175" s="97" t="b">
        <f>NOT(ISERROR(_xlfn.XLOOKUP(tblStocks2022[[#This Row],[Ticker]],tblTickers[Ticker],tblTickers[Ticker],NA(),0,1)))</f>
        <v>0</v>
      </c>
      <c r="K1175" t="s">
        <v>13314</v>
      </c>
      <c r="L1175" s="122">
        <v>76.06</v>
      </c>
      <c r="O1175" t="s">
        <v>10742</v>
      </c>
      <c r="P1175" s="122">
        <v>4.25</v>
      </c>
    </row>
    <row r="1176" spans="4:16" x14ac:dyDescent="0.25">
      <c r="D1176" t="s">
        <v>4748</v>
      </c>
      <c r="E1176" t="s">
        <v>4749</v>
      </c>
      <c r="F1176" t="s">
        <v>15382</v>
      </c>
      <c r="G1176" s="59">
        <v>100543000</v>
      </c>
      <c r="H1176" s="122">
        <v>5.28</v>
      </c>
      <c r="I1176" s="97" t="b">
        <f>NOT(ISERROR(_xlfn.XLOOKUP(tblStocks2022[[#This Row],[Ticker]],tblTickers[Ticker],tblTickers[Ticker],NA(),0,1)))</f>
        <v>0</v>
      </c>
      <c r="K1176" t="s">
        <v>4960</v>
      </c>
      <c r="L1176" s="122">
        <v>27.49</v>
      </c>
      <c r="O1176" t="s">
        <v>3798</v>
      </c>
      <c r="P1176" s="122">
        <v>0.86</v>
      </c>
    </row>
    <row r="1177" spans="4:16" x14ac:dyDescent="0.25">
      <c r="D1177" t="s">
        <v>7208</v>
      </c>
      <c r="E1177" t="s">
        <v>7209</v>
      </c>
      <c r="F1177" t="s">
        <v>2235</v>
      </c>
      <c r="G1177" s="59">
        <v>29406000</v>
      </c>
      <c r="H1177" s="122">
        <v>0.54</v>
      </c>
      <c r="I1177" s="97" t="b">
        <f>NOT(ISERROR(_xlfn.XLOOKUP(tblStocks2022[[#This Row],[Ticker]],tblTickers[Ticker],tblTickers[Ticker],NA(),0,1)))</f>
        <v>0</v>
      </c>
      <c r="K1177" t="s">
        <v>10772</v>
      </c>
      <c r="L1177" s="122">
        <v>13.83</v>
      </c>
      <c r="O1177" t="s">
        <v>13463</v>
      </c>
      <c r="P1177" s="122">
        <v>14.49</v>
      </c>
    </row>
    <row r="1178" spans="4:16" x14ac:dyDescent="0.25">
      <c r="D1178" t="s">
        <v>6635</v>
      </c>
      <c r="E1178" t="s">
        <v>6636</v>
      </c>
      <c r="F1178" t="s">
        <v>15368</v>
      </c>
      <c r="G1178" s="59">
        <v>23851000</v>
      </c>
      <c r="H1178" s="122">
        <v>1.1100000000000001</v>
      </c>
      <c r="I1178" s="97" t="b">
        <f>NOT(ISERROR(_xlfn.XLOOKUP(tblStocks2022[[#This Row],[Ticker]],tblTickers[Ticker],tblTickers[Ticker],NA(),0,1)))</f>
        <v>0</v>
      </c>
      <c r="K1178" t="s">
        <v>13252</v>
      </c>
      <c r="L1178" s="122">
        <v>22.64</v>
      </c>
      <c r="O1178" t="s">
        <v>15096</v>
      </c>
      <c r="P1178" s="122">
        <v>2.15</v>
      </c>
    </row>
    <row r="1179" spans="4:16" x14ac:dyDescent="0.25">
      <c r="D1179" t="s">
        <v>3009</v>
      </c>
      <c r="E1179" t="s">
        <v>3010</v>
      </c>
      <c r="F1179" t="s">
        <v>1114</v>
      </c>
      <c r="G1179" s="59">
        <v>143900000</v>
      </c>
      <c r="H1179" s="122">
        <v>26.42</v>
      </c>
      <c r="I1179" s="97" t="b">
        <f>NOT(ISERROR(_xlfn.XLOOKUP(tblStocks2022[[#This Row],[Ticker]],tblTickers[Ticker],tblTickers[Ticker],NA(),0,1)))</f>
        <v>0</v>
      </c>
      <c r="K1179" t="s">
        <v>5572</v>
      </c>
      <c r="L1179" s="122">
        <v>19.760000000000002</v>
      </c>
      <c r="O1179" t="s">
        <v>13197</v>
      </c>
      <c r="P1179" s="122">
        <v>3.6</v>
      </c>
    </row>
    <row r="1180" spans="4:16" x14ac:dyDescent="0.25">
      <c r="D1180" t="s">
        <v>6022</v>
      </c>
      <c r="E1180" t="s">
        <v>6023</v>
      </c>
      <c r="F1180" t="s">
        <v>15382</v>
      </c>
      <c r="G1180" s="59">
        <v>15093000</v>
      </c>
      <c r="H1180" s="122">
        <v>9.91</v>
      </c>
      <c r="I1180" s="97" t="b">
        <f>NOT(ISERROR(_xlfn.XLOOKUP(tblStocks2022[[#This Row],[Ticker]],tblTickers[Ticker],tblTickers[Ticker],NA(),0,1)))</f>
        <v>0</v>
      </c>
      <c r="K1180" t="s">
        <v>1705</v>
      </c>
      <c r="L1180" s="122">
        <v>91.14</v>
      </c>
      <c r="O1180" t="s">
        <v>11541</v>
      </c>
      <c r="P1180" s="122">
        <v>2.61</v>
      </c>
    </row>
    <row r="1181" spans="4:16" x14ac:dyDescent="0.25">
      <c r="D1181" t="s">
        <v>14469</v>
      </c>
      <c r="E1181" t="s">
        <v>14470</v>
      </c>
      <c r="F1181" t="s">
        <v>15371</v>
      </c>
      <c r="G1181" s="59">
        <v>93479000</v>
      </c>
      <c r="H1181" s="122">
        <v>10.1</v>
      </c>
      <c r="I1181" s="97" t="b">
        <f>NOT(ISERROR(_xlfn.XLOOKUP(tblStocks2022[[#This Row],[Ticker]],tblTickers[Ticker],tblTickers[Ticker],NA(),0,1)))</f>
        <v>0</v>
      </c>
      <c r="K1181" t="s">
        <v>7834</v>
      </c>
      <c r="L1181" s="122">
        <v>26.21</v>
      </c>
      <c r="O1181" t="s">
        <v>3131</v>
      </c>
      <c r="P1181" s="122">
        <v>1.49</v>
      </c>
    </row>
    <row r="1182" spans="4:16" x14ac:dyDescent="0.25">
      <c r="D1182" t="s">
        <v>15123</v>
      </c>
      <c r="E1182" t="s">
        <v>15124</v>
      </c>
      <c r="F1182" t="s">
        <v>15382</v>
      </c>
      <c r="G1182" s="59">
        <v>98251000</v>
      </c>
      <c r="H1182" s="122">
        <v>60.04</v>
      </c>
      <c r="I1182" s="97" t="b">
        <f>NOT(ISERROR(_xlfn.XLOOKUP(tblStocks2022[[#This Row],[Ticker]],tblTickers[Ticker],tblTickers[Ticker],NA(),0,1)))</f>
        <v>0</v>
      </c>
      <c r="K1182" t="s">
        <v>9607</v>
      </c>
      <c r="L1182" s="122">
        <v>19.64</v>
      </c>
      <c r="O1182" t="s">
        <v>9868</v>
      </c>
      <c r="P1182" s="122">
        <v>0.61</v>
      </c>
    </row>
    <row r="1183" spans="4:16" x14ac:dyDescent="0.25">
      <c r="D1183" t="s">
        <v>9007</v>
      </c>
      <c r="E1183" t="s">
        <v>2118</v>
      </c>
      <c r="F1183" t="s">
        <v>15375</v>
      </c>
      <c r="G1183" s="59">
        <v>1450000</v>
      </c>
      <c r="H1183" s="122">
        <v>23.04</v>
      </c>
      <c r="I1183" s="97" t="b">
        <f>NOT(ISERROR(_xlfn.XLOOKUP(tblStocks2022[[#This Row],[Ticker]],tblTickers[Ticker],tblTickers[Ticker],NA(),0,1)))</f>
        <v>0</v>
      </c>
      <c r="K1183" t="s">
        <v>8559</v>
      </c>
      <c r="L1183" s="122">
        <v>11.48</v>
      </c>
      <c r="O1183" t="s">
        <v>9808</v>
      </c>
      <c r="P1183" s="122">
        <v>0.05</v>
      </c>
    </row>
    <row r="1184" spans="4:16" x14ac:dyDescent="0.25">
      <c r="D1184" t="s">
        <v>6126</v>
      </c>
      <c r="E1184" t="s">
        <v>2719</v>
      </c>
      <c r="F1184" t="s">
        <v>15375</v>
      </c>
      <c r="G1184" s="59">
        <v>26200000</v>
      </c>
      <c r="H1184" s="122">
        <v>19.670000000000002</v>
      </c>
      <c r="I1184" s="97" t="b">
        <f>NOT(ISERROR(_xlfn.XLOOKUP(tblStocks2022[[#This Row],[Ticker]],tblTickers[Ticker],tblTickers[Ticker],NA(),0,1)))</f>
        <v>0</v>
      </c>
      <c r="K1184" t="s">
        <v>11313</v>
      </c>
      <c r="L1184" s="122">
        <v>12.54</v>
      </c>
      <c r="O1184" t="s">
        <v>8031</v>
      </c>
      <c r="P1184" s="122">
        <v>0.33</v>
      </c>
    </row>
    <row r="1185" spans="4:16" x14ac:dyDescent="0.25">
      <c r="D1185" t="s">
        <v>8036</v>
      </c>
      <c r="E1185" t="s">
        <v>2118</v>
      </c>
      <c r="F1185" t="s">
        <v>15375</v>
      </c>
      <c r="G1185" s="59">
        <v>5000000</v>
      </c>
      <c r="H1185" s="122">
        <v>34.4</v>
      </c>
      <c r="I1185" s="97" t="b">
        <f>NOT(ISERROR(_xlfn.XLOOKUP(tblStocks2022[[#This Row],[Ticker]],tblTickers[Ticker],tblTickers[Ticker],NA(),0,1)))</f>
        <v>0</v>
      </c>
      <c r="K1185" t="s">
        <v>8561</v>
      </c>
      <c r="L1185" s="122">
        <v>10.65</v>
      </c>
      <c r="O1185" t="s">
        <v>14475</v>
      </c>
      <c r="P1185" s="122">
        <v>1.73</v>
      </c>
    </row>
    <row r="1186" spans="4:16" x14ac:dyDescent="0.25">
      <c r="D1186" t="s">
        <v>8025</v>
      </c>
      <c r="E1186" t="s">
        <v>2719</v>
      </c>
      <c r="F1186" t="s">
        <v>15375</v>
      </c>
      <c r="G1186" s="59">
        <v>8500000</v>
      </c>
      <c r="H1186" s="122">
        <v>17.96</v>
      </c>
      <c r="I1186" s="97" t="b">
        <f>NOT(ISERROR(_xlfn.XLOOKUP(tblStocks2022[[#This Row],[Ticker]],tblTickers[Ticker],tblTickers[Ticker],NA(),0,1)))</f>
        <v>0</v>
      </c>
      <c r="K1186" t="s">
        <v>3741</v>
      </c>
      <c r="L1186" s="122">
        <v>67.12</v>
      </c>
      <c r="O1186" t="s">
        <v>13520</v>
      </c>
      <c r="P1186" s="122">
        <v>0.8</v>
      </c>
    </row>
    <row r="1187" spans="4:16" x14ac:dyDescent="0.25">
      <c r="D1187" t="s">
        <v>9329</v>
      </c>
      <c r="E1187" t="s">
        <v>2719</v>
      </c>
      <c r="F1187" t="s">
        <v>15375</v>
      </c>
      <c r="G1187" s="59">
        <v>750000</v>
      </c>
      <c r="H1187" s="122">
        <v>19.920000000000002</v>
      </c>
      <c r="I1187" s="97" t="b">
        <f>NOT(ISERROR(_xlfn.XLOOKUP(tblStocks2022[[#This Row],[Ticker]],tblTickers[Ticker],tblTickers[Ticker],NA(),0,1)))</f>
        <v>0</v>
      </c>
      <c r="K1187" t="s">
        <v>1747</v>
      </c>
      <c r="L1187" s="122">
        <v>56.57</v>
      </c>
      <c r="O1187" t="s">
        <v>9732</v>
      </c>
      <c r="P1187" s="122">
        <v>0.96</v>
      </c>
    </row>
    <row r="1188" spans="4:16" x14ac:dyDescent="0.25">
      <c r="D1188" t="s">
        <v>5440</v>
      </c>
      <c r="E1188" t="s">
        <v>2719</v>
      </c>
      <c r="F1188" t="s">
        <v>15375</v>
      </c>
      <c r="G1188" s="59">
        <v>34650000</v>
      </c>
      <c r="H1188" s="122">
        <v>22.21</v>
      </c>
      <c r="I1188" s="97" t="b">
        <f>NOT(ISERROR(_xlfn.XLOOKUP(tblStocks2022[[#This Row],[Ticker]],tblTickers[Ticker],tblTickers[Ticker],NA(),0,1)))</f>
        <v>0</v>
      </c>
      <c r="K1188" t="s">
        <v>9872</v>
      </c>
      <c r="L1188" s="122">
        <v>3.26</v>
      </c>
      <c r="O1188" t="s">
        <v>13121</v>
      </c>
      <c r="P1188" s="122">
        <v>0.23</v>
      </c>
    </row>
    <row r="1189" spans="4:16" x14ac:dyDescent="0.25">
      <c r="D1189" t="s">
        <v>8022</v>
      </c>
      <c r="E1189" t="s">
        <v>2719</v>
      </c>
      <c r="F1189" t="s">
        <v>15375</v>
      </c>
      <c r="G1189" s="59">
        <v>7400000</v>
      </c>
      <c r="H1189" s="122">
        <v>18.45</v>
      </c>
      <c r="I1189" s="97" t="b">
        <f>NOT(ISERROR(_xlfn.XLOOKUP(tblStocks2022[[#This Row],[Ticker]],tblTickers[Ticker],tblTickers[Ticker],NA(),0,1)))</f>
        <v>0</v>
      </c>
      <c r="K1189" t="s">
        <v>8777</v>
      </c>
      <c r="L1189" s="122">
        <v>2.4900000000000002</v>
      </c>
      <c r="O1189" t="s">
        <v>13717</v>
      </c>
      <c r="P1189" s="122">
        <v>0.85</v>
      </c>
    </row>
    <row r="1190" spans="4:16" x14ac:dyDescent="0.25">
      <c r="D1190" t="s">
        <v>4851</v>
      </c>
      <c r="E1190" t="s">
        <v>161</v>
      </c>
      <c r="F1190" t="s">
        <v>15371</v>
      </c>
      <c r="G1190" s="59">
        <v>39880000</v>
      </c>
      <c r="H1190" s="122">
        <v>20.75</v>
      </c>
      <c r="I1190" s="97" t="b">
        <f>NOT(ISERROR(_xlfn.XLOOKUP(tblStocks2022[[#This Row],[Ticker]],tblTickers[Ticker],tblTickers[Ticker],NA(),0,1)))</f>
        <v>0</v>
      </c>
      <c r="K1190" t="s">
        <v>2259</v>
      </c>
      <c r="L1190" s="122">
        <v>58.46</v>
      </c>
      <c r="O1190" t="s">
        <v>10028</v>
      </c>
      <c r="P1190" s="122">
        <v>0.26</v>
      </c>
    </row>
    <row r="1191" spans="4:16" x14ac:dyDescent="0.25">
      <c r="D1191" t="s">
        <v>658</v>
      </c>
      <c r="E1191" t="s">
        <v>659</v>
      </c>
      <c r="F1191" t="s">
        <v>15382</v>
      </c>
      <c r="G1191" s="59">
        <v>22026000</v>
      </c>
      <c r="H1191" s="122">
        <v>20.77</v>
      </c>
      <c r="I1191" s="97" t="b">
        <f>NOT(ISERROR(_xlfn.XLOOKUP(tblStocks2022[[#This Row],[Ticker]],tblTickers[Ticker],tblTickers[Ticker],NA(),0,1)))</f>
        <v>0</v>
      </c>
      <c r="K1191" t="s">
        <v>3519</v>
      </c>
      <c r="L1191" s="122">
        <v>9.2100000000000009</v>
      </c>
      <c r="O1191" t="s">
        <v>11956</v>
      </c>
      <c r="P1191" s="122">
        <v>4.76</v>
      </c>
    </row>
    <row r="1192" spans="4:16" x14ac:dyDescent="0.25">
      <c r="D1192" t="s">
        <v>4571</v>
      </c>
      <c r="E1192" t="s">
        <v>3656</v>
      </c>
      <c r="F1192" t="s">
        <v>15378</v>
      </c>
      <c r="G1192" s="59">
        <v>1100000</v>
      </c>
      <c r="H1192" s="122">
        <v>36</v>
      </c>
      <c r="I1192" s="97" t="b">
        <f>NOT(ISERROR(_xlfn.XLOOKUP(tblStocks2022[[#This Row],[Ticker]],tblTickers[Ticker],tblTickers[Ticker],NA(),0,1)))</f>
        <v>0</v>
      </c>
      <c r="K1192" t="s">
        <v>296</v>
      </c>
      <c r="L1192" s="122">
        <v>6.5</v>
      </c>
      <c r="O1192" t="s">
        <v>2983</v>
      </c>
      <c r="P1192" s="122">
        <v>0.14000000000000001</v>
      </c>
    </row>
    <row r="1193" spans="4:16" x14ac:dyDescent="0.25">
      <c r="D1193" t="s">
        <v>9292</v>
      </c>
      <c r="E1193" t="s">
        <v>3656</v>
      </c>
      <c r="F1193" t="s">
        <v>15378</v>
      </c>
      <c r="G1193" s="59">
        <v>80000</v>
      </c>
      <c r="H1193" s="122">
        <v>17.440000000000001</v>
      </c>
      <c r="I1193" s="97" t="b">
        <f>NOT(ISERROR(_xlfn.XLOOKUP(tblStocks2022[[#This Row],[Ticker]],tblTickers[Ticker],tblTickers[Ticker],NA(),0,1)))</f>
        <v>0</v>
      </c>
      <c r="K1193" t="s">
        <v>1751</v>
      </c>
      <c r="L1193" s="122">
        <v>12</v>
      </c>
      <c r="O1193" t="s">
        <v>4254</v>
      </c>
      <c r="P1193" s="122">
        <v>0.04</v>
      </c>
    </row>
    <row r="1194" spans="4:16" x14ac:dyDescent="0.25">
      <c r="D1194" t="s">
        <v>5727</v>
      </c>
      <c r="E1194" t="s">
        <v>5728</v>
      </c>
      <c r="F1194" t="s">
        <v>15382</v>
      </c>
      <c r="G1194" s="59">
        <v>218582000</v>
      </c>
      <c r="H1194" s="122">
        <v>8.15</v>
      </c>
      <c r="I1194" s="97" t="b">
        <f>NOT(ISERROR(_xlfn.XLOOKUP(tblStocks2022[[#This Row],[Ticker]],tblTickers[Ticker],tblTickers[Ticker],NA(),0,1)))</f>
        <v>0</v>
      </c>
      <c r="K1194" t="s">
        <v>156</v>
      </c>
      <c r="L1194" s="122">
        <v>272.37</v>
      </c>
      <c r="O1194" t="s">
        <v>14412</v>
      </c>
      <c r="P1194" s="122">
        <v>0.45</v>
      </c>
    </row>
    <row r="1195" spans="4:16" x14ac:dyDescent="0.25">
      <c r="D1195" t="s">
        <v>1300</v>
      </c>
      <c r="E1195" t="s">
        <v>1301</v>
      </c>
      <c r="F1195" t="s">
        <v>15365</v>
      </c>
      <c r="G1195" s="59">
        <v>65191000</v>
      </c>
      <c r="H1195" s="122">
        <v>202.76</v>
      </c>
      <c r="I1195" s="97" t="b">
        <f>NOT(ISERROR(_xlfn.XLOOKUP(tblStocks2022[[#This Row],[Ticker]],tblTickers[Ticker],tblTickers[Ticker],NA(),0,1)))</f>
        <v>0</v>
      </c>
      <c r="K1195" t="s">
        <v>8375</v>
      </c>
      <c r="L1195" s="122">
        <v>32.89</v>
      </c>
      <c r="O1195" t="s">
        <v>15023</v>
      </c>
      <c r="P1195" s="122">
        <v>1.8</v>
      </c>
    </row>
    <row r="1196" spans="4:16" x14ac:dyDescent="0.25">
      <c r="D1196" t="s">
        <v>12646</v>
      </c>
      <c r="E1196" t="s">
        <v>12647</v>
      </c>
      <c r="F1196" t="s">
        <v>15375</v>
      </c>
      <c r="G1196" s="59">
        <v>55279000</v>
      </c>
      <c r="H1196" s="122">
        <v>24.72</v>
      </c>
      <c r="I1196" s="97" t="b">
        <f>NOT(ISERROR(_xlfn.XLOOKUP(tblStocks2022[[#This Row],[Ticker]],tblTickers[Ticker],tblTickers[Ticker],NA(),0,1)))</f>
        <v>0</v>
      </c>
      <c r="K1196" t="s">
        <v>8563</v>
      </c>
      <c r="L1196" s="122">
        <v>2.94</v>
      </c>
      <c r="O1196" t="s">
        <v>15022</v>
      </c>
      <c r="P1196" s="122">
        <v>1.1599999999999999</v>
      </c>
    </row>
    <row r="1197" spans="4:16" x14ac:dyDescent="0.25">
      <c r="D1197" t="s">
        <v>9585</v>
      </c>
      <c r="E1197" t="s">
        <v>2917</v>
      </c>
      <c r="F1197" t="s">
        <v>15368</v>
      </c>
      <c r="G1197" s="59">
        <v>12764000</v>
      </c>
      <c r="H1197" s="122">
        <v>12.69</v>
      </c>
      <c r="I1197" s="97" t="b">
        <f>NOT(ISERROR(_xlfn.XLOOKUP(tblStocks2022[[#This Row],[Ticker]],tblTickers[Ticker],tblTickers[Ticker],NA(),0,1)))</f>
        <v>0</v>
      </c>
      <c r="K1197" t="s">
        <v>2094</v>
      </c>
      <c r="L1197" s="122">
        <v>0.79</v>
      </c>
      <c r="O1197" t="s">
        <v>10186</v>
      </c>
      <c r="P1197" s="122">
        <v>2.7</v>
      </c>
    </row>
    <row r="1198" spans="4:16" x14ac:dyDescent="0.25">
      <c r="D1198" t="s">
        <v>5077</v>
      </c>
      <c r="E1198" t="s">
        <v>2647</v>
      </c>
      <c r="F1198" t="s">
        <v>15368</v>
      </c>
      <c r="G1198" s="59">
        <v>400000</v>
      </c>
      <c r="H1198" s="122">
        <v>20.7</v>
      </c>
      <c r="I1198" s="97" t="b">
        <f>NOT(ISERROR(_xlfn.XLOOKUP(tblStocks2022[[#This Row],[Ticker]],tblTickers[Ticker],tblTickers[Ticker],NA(),0,1)))</f>
        <v>0</v>
      </c>
      <c r="K1198" t="s">
        <v>1147</v>
      </c>
      <c r="L1198" s="122">
        <v>227.32</v>
      </c>
      <c r="O1198" t="s">
        <v>9033</v>
      </c>
      <c r="P1198" s="122">
        <v>0.23</v>
      </c>
    </row>
    <row r="1199" spans="4:16" x14ac:dyDescent="0.25">
      <c r="D1199" t="s">
        <v>6506</v>
      </c>
      <c r="E1199" t="s">
        <v>257</v>
      </c>
      <c r="F1199" t="s">
        <v>15371</v>
      </c>
      <c r="G1199" s="59">
        <v>4300000</v>
      </c>
      <c r="H1199" s="122">
        <v>12.15</v>
      </c>
      <c r="I1199" s="97" t="b">
        <f>NOT(ISERROR(_xlfn.XLOOKUP(tblStocks2022[[#This Row],[Ticker]],tblTickers[Ticker],tblTickers[Ticker],NA(),0,1)))</f>
        <v>0</v>
      </c>
      <c r="K1199" t="s">
        <v>9019</v>
      </c>
      <c r="L1199" s="122">
        <v>22.82</v>
      </c>
      <c r="O1199" t="s">
        <v>1310</v>
      </c>
      <c r="P1199" s="122">
        <v>0.14000000000000001</v>
      </c>
    </row>
    <row r="1200" spans="4:16" x14ac:dyDescent="0.25">
      <c r="D1200" t="s">
        <v>3860</v>
      </c>
      <c r="E1200" t="s">
        <v>3861</v>
      </c>
      <c r="F1200" t="s">
        <v>15378</v>
      </c>
      <c r="G1200" s="59">
        <v>93000000</v>
      </c>
      <c r="H1200" s="122">
        <v>6.89</v>
      </c>
      <c r="I1200" s="97" t="b">
        <f>NOT(ISERROR(_xlfn.XLOOKUP(tblStocks2022[[#This Row],[Ticker]],tblTickers[Ticker],tblTickers[Ticker],NA(),0,1)))</f>
        <v>0</v>
      </c>
      <c r="K1200" t="s">
        <v>2550</v>
      </c>
      <c r="L1200" s="122">
        <v>1.43</v>
      </c>
      <c r="O1200" t="s">
        <v>10030</v>
      </c>
      <c r="P1200" s="122">
        <v>0.45</v>
      </c>
    </row>
    <row r="1201" spans="4:16" x14ac:dyDescent="0.25">
      <c r="D1201" t="s">
        <v>3143</v>
      </c>
      <c r="E1201" t="s">
        <v>3144</v>
      </c>
      <c r="F1201" t="s">
        <v>2235</v>
      </c>
      <c r="G1201" s="59">
        <v>16110000</v>
      </c>
      <c r="H1201" s="122">
        <v>24.96</v>
      </c>
      <c r="I1201" s="97" t="b">
        <f>NOT(ISERROR(_xlfn.XLOOKUP(tblStocks2022[[#This Row],[Ticker]],tblTickers[Ticker],tblTickers[Ticker],NA(),0,1)))</f>
        <v>0</v>
      </c>
      <c r="K1201" t="s">
        <v>15300</v>
      </c>
      <c r="L1201" s="122">
        <v>3.05</v>
      </c>
      <c r="O1201" t="s">
        <v>11037</v>
      </c>
      <c r="P1201" s="122">
        <v>0.32</v>
      </c>
    </row>
    <row r="1202" spans="4:16" x14ac:dyDescent="0.25">
      <c r="D1202" t="s">
        <v>12100</v>
      </c>
      <c r="E1202" t="s">
        <v>12101</v>
      </c>
      <c r="F1202" t="s">
        <v>15382</v>
      </c>
      <c r="G1202" s="59">
        <v>140404000</v>
      </c>
      <c r="H1202" s="122">
        <v>7.45</v>
      </c>
      <c r="I1202" s="97" t="b">
        <f>NOT(ISERROR(_xlfn.XLOOKUP(tblStocks2022[[#This Row],[Ticker]],tblTickers[Ticker],tblTickers[Ticker],NA(),0,1)))</f>
        <v>0</v>
      </c>
      <c r="K1202" t="s">
        <v>12460</v>
      </c>
      <c r="L1202" s="122">
        <v>2.8</v>
      </c>
      <c r="O1202" t="s">
        <v>14527</v>
      </c>
      <c r="P1202" s="122">
        <v>2</v>
      </c>
    </row>
    <row r="1203" spans="4:16" x14ac:dyDescent="0.25">
      <c r="D1203" t="s">
        <v>6315</v>
      </c>
      <c r="E1203" t="s">
        <v>6316</v>
      </c>
      <c r="F1203" t="s">
        <v>9954</v>
      </c>
      <c r="G1203" s="59">
        <v>62063000</v>
      </c>
      <c r="H1203" s="122">
        <v>2.61</v>
      </c>
      <c r="I1203" s="97" t="b">
        <f>NOT(ISERROR(_xlfn.XLOOKUP(tblStocks2022[[#This Row],[Ticker]],tblTickers[Ticker],tblTickers[Ticker],NA(),0,1)))</f>
        <v>0</v>
      </c>
      <c r="K1203" t="s">
        <v>13907</v>
      </c>
      <c r="L1203" s="122">
        <v>155.37</v>
      </c>
      <c r="O1203" t="s">
        <v>2668</v>
      </c>
      <c r="P1203" s="122">
        <v>1.28</v>
      </c>
    </row>
    <row r="1204" spans="4:16" x14ac:dyDescent="0.25">
      <c r="D1204" t="s">
        <v>2157</v>
      </c>
      <c r="E1204" t="s">
        <v>2158</v>
      </c>
      <c r="F1204" t="s">
        <v>15382</v>
      </c>
      <c r="G1204" s="59">
        <v>3486000</v>
      </c>
      <c r="H1204" s="122">
        <v>2.96</v>
      </c>
      <c r="I1204" s="97" t="b">
        <f>NOT(ISERROR(_xlfn.XLOOKUP(tblStocks2022[[#This Row],[Ticker]],tblTickers[Ticker],tblTickers[Ticker],NA(),0,1)))</f>
        <v>0</v>
      </c>
      <c r="K1204" t="s">
        <v>8900</v>
      </c>
      <c r="L1204" s="122">
        <v>0.55000000000000004</v>
      </c>
      <c r="O1204" t="s">
        <v>5347</v>
      </c>
      <c r="P1204" s="122">
        <v>0.65</v>
      </c>
    </row>
    <row r="1205" spans="4:16" x14ac:dyDescent="0.25">
      <c r="D1205" t="s">
        <v>2184</v>
      </c>
      <c r="E1205" t="s">
        <v>2185</v>
      </c>
      <c r="F1205" t="s">
        <v>15376</v>
      </c>
      <c r="G1205" s="59">
        <v>88634000</v>
      </c>
      <c r="H1205" s="122">
        <v>5.77</v>
      </c>
      <c r="I1205" s="97" t="b">
        <f>NOT(ISERROR(_xlfn.XLOOKUP(tblStocks2022[[#This Row],[Ticker]],tblTickers[Ticker],tblTickers[Ticker],NA(),0,1)))</f>
        <v>0</v>
      </c>
      <c r="K1205" t="s">
        <v>166</v>
      </c>
      <c r="L1205" s="122">
        <v>20.28</v>
      </c>
      <c r="O1205" t="s">
        <v>2616</v>
      </c>
      <c r="P1205" s="122">
        <v>2.29</v>
      </c>
    </row>
    <row r="1206" spans="4:16" x14ac:dyDescent="0.25">
      <c r="D1206" t="s">
        <v>11539</v>
      </c>
      <c r="E1206" t="s">
        <v>11540</v>
      </c>
      <c r="F1206" t="s">
        <v>15386</v>
      </c>
      <c r="G1206" s="59">
        <v>234154000</v>
      </c>
      <c r="H1206" s="122">
        <v>34.4</v>
      </c>
      <c r="I1206" s="97" t="b">
        <f>NOT(ISERROR(_xlfn.XLOOKUP(tblStocks2022[[#This Row],[Ticker]],tblTickers[Ticker],tblTickers[Ticker],NA(),0,1)))</f>
        <v>1</v>
      </c>
      <c r="K1206" t="s">
        <v>10992</v>
      </c>
      <c r="L1206" s="122">
        <v>9.75</v>
      </c>
      <c r="O1206" t="s">
        <v>2617</v>
      </c>
      <c r="P1206" s="122">
        <v>0.85</v>
      </c>
    </row>
    <row r="1207" spans="4:16" x14ac:dyDescent="0.25">
      <c r="D1207" t="s">
        <v>6024</v>
      </c>
      <c r="E1207" t="s">
        <v>6025</v>
      </c>
      <c r="F1207" t="s">
        <v>15382</v>
      </c>
      <c r="G1207" s="59">
        <v>7701000</v>
      </c>
      <c r="H1207" s="122">
        <v>10.45</v>
      </c>
      <c r="I1207" s="97" t="b">
        <f>NOT(ISERROR(_xlfn.XLOOKUP(tblStocks2022[[#This Row],[Ticker]],tblTickers[Ticker],tblTickers[Ticker],NA(),0,1)))</f>
        <v>0</v>
      </c>
      <c r="K1207" t="s">
        <v>3478</v>
      </c>
      <c r="L1207" s="122">
        <v>19.149999999999999</v>
      </c>
      <c r="O1207" t="s">
        <v>2669</v>
      </c>
      <c r="P1207" s="122">
        <v>2.59</v>
      </c>
    </row>
    <row r="1208" spans="4:16" x14ac:dyDescent="0.25">
      <c r="D1208" t="s">
        <v>9047</v>
      </c>
      <c r="E1208" t="s">
        <v>9048</v>
      </c>
      <c r="F1208" t="s">
        <v>15382</v>
      </c>
      <c r="G1208" s="59">
        <v>9664000</v>
      </c>
      <c r="H1208" s="122">
        <v>10.199999999999999</v>
      </c>
      <c r="I1208" s="97" t="b">
        <f>NOT(ISERROR(_xlfn.XLOOKUP(tblStocks2022[[#This Row],[Ticker]],tblTickers[Ticker],tblTickers[Ticker],NA(),0,1)))</f>
        <v>0</v>
      </c>
      <c r="K1208" t="s">
        <v>5282</v>
      </c>
      <c r="L1208" s="122">
        <v>29.56</v>
      </c>
      <c r="O1208" t="s">
        <v>2640</v>
      </c>
      <c r="P1208" s="122">
        <v>0.93</v>
      </c>
    </row>
    <row r="1209" spans="4:16" x14ac:dyDescent="0.25">
      <c r="D1209" t="s">
        <v>4456</v>
      </c>
      <c r="E1209" t="s">
        <v>4457</v>
      </c>
      <c r="F1209" t="s">
        <v>15382</v>
      </c>
      <c r="G1209" s="59">
        <v>7562000</v>
      </c>
      <c r="H1209" s="122">
        <v>2.4700000000000002</v>
      </c>
      <c r="I1209" s="97" t="b">
        <f>NOT(ISERROR(_xlfn.XLOOKUP(tblStocks2022[[#This Row],[Ticker]],tblTickers[Ticker],tblTickers[Ticker],NA(),0,1)))</f>
        <v>0</v>
      </c>
      <c r="K1209" t="s">
        <v>8698</v>
      </c>
      <c r="L1209" s="122">
        <v>116.89</v>
      </c>
      <c r="O1209" t="s">
        <v>2642</v>
      </c>
      <c r="P1209" s="122">
        <v>0.98</v>
      </c>
    </row>
    <row r="1210" spans="4:16" x14ac:dyDescent="0.25">
      <c r="D1210" t="s">
        <v>3556</v>
      </c>
      <c r="E1210" t="s">
        <v>3557</v>
      </c>
      <c r="F1210" t="s">
        <v>15377</v>
      </c>
      <c r="G1210" s="59">
        <v>27752000</v>
      </c>
      <c r="H1210" s="122">
        <v>17.739999999999998</v>
      </c>
      <c r="I1210" s="97" t="b">
        <f>NOT(ISERROR(_xlfn.XLOOKUP(tblStocks2022[[#This Row],[Ticker]],tblTickers[Ticker],tblTickers[Ticker],NA(),0,1)))</f>
        <v>0</v>
      </c>
      <c r="K1210" t="s">
        <v>14898</v>
      </c>
      <c r="L1210" s="122">
        <v>0.23</v>
      </c>
      <c r="O1210" t="s">
        <v>2857</v>
      </c>
      <c r="P1210" s="122">
        <v>1.5</v>
      </c>
    </row>
    <row r="1211" spans="4:16" x14ac:dyDescent="0.25">
      <c r="D1211" t="s">
        <v>7832</v>
      </c>
      <c r="E1211" t="s">
        <v>7833</v>
      </c>
      <c r="F1211" t="s">
        <v>15382</v>
      </c>
      <c r="G1211" s="59">
        <v>22941000</v>
      </c>
      <c r="H1211" s="122">
        <v>9.7899999999999991</v>
      </c>
      <c r="I1211" s="97" t="b">
        <f>NOT(ISERROR(_xlfn.XLOOKUP(tblStocks2022[[#This Row],[Ticker]],tblTickers[Ticker],tblTickers[Ticker],NA(),0,1)))</f>
        <v>0</v>
      </c>
      <c r="K1211" t="s">
        <v>3301</v>
      </c>
      <c r="L1211" s="122">
        <v>100.53</v>
      </c>
      <c r="O1211" t="s">
        <v>4089</v>
      </c>
      <c r="P1211" s="122">
        <v>0.99</v>
      </c>
    </row>
    <row r="1212" spans="4:16" x14ac:dyDescent="0.25">
      <c r="D1212" t="s">
        <v>9663</v>
      </c>
      <c r="E1212" t="s">
        <v>9664</v>
      </c>
      <c r="F1212" t="s">
        <v>15368</v>
      </c>
      <c r="G1212" s="59">
        <v>64000</v>
      </c>
      <c r="H1212" s="122">
        <v>21.96</v>
      </c>
      <c r="I1212" s="97" t="b">
        <f>NOT(ISERROR(_xlfn.XLOOKUP(tblStocks2022[[#This Row],[Ticker]],tblTickers[Ticker],tblTickers[Ticker],NA(),0,1)))</f>
        <v>0</v>
      </c>
      <c r="K1212" t="s">
        <v>3198</v>
      </c>
      <c r="L1212" s="122">
        <v>14.57</v>
      </c>
      <c r="O1212" t="s">
        <v>7428</v>
      </c>
      <c r="P1212" s="122">
        <v>0.17</v>
      </c>
    </row>
    <row r="1213" spans="4:16" x14ac:dyDescent="0.25">
      <c r="D1213" t="s">
        <v>15067</v>
      </c>
      <c r="E1213" t="s">
        <v>15068</v>
      </c>
      <c r="F1213" t="s">
        <v>15375</v>
      </c>
      <c r="G1213" s="59">
        <v>20853000</v>
      </c>
      <c r="H1213" s="122">
        <v>1.79</v>
      </c>
      <c r="I1213" s="97" t="b">
        <f>NOT(ISERROR(_xlfn.XLOOKUP(tblStocks2022[[#This Row],[Ticker]],tblTickers[Ticker],tblTickers[Ticker],NA(),0,1)))</f>
        <v>0</v>
      </c>
      <c r="K1213" t="s">
        <v>15240</v>
      </c>
      <c r="L1213" s="122">
        <v>54.52</v>
      </c>
      <c r="O1213" t="s">
        <v>1444</v>
      </c>
      <c r="P1213" s="122">
        <v>0.32</v>
      </c>
    </row>
    <row r="1214" spans="4:16" x14ac:dyDescent="0.25">
      <c r="D1214" t="s">
        <v>1643</v>
      </c>
      <c r="E1214" t="s">
        <v>1644</v>
      </c>
      <c r="F1214" t="s">
        <v>15381</v>
      </c>
      <c r="G1214" s="59">
        <v>7731000</v>
      </c>
      <c r="H1214" s="122">
        <v>29.43</v>
      </c>
      <c r="I1214" s="97" t="b">
        <f>NOT(ISERROR(_xlfn.XLOOKUP(tblStocks2022[[#This Row],[Ticker]],tblTickers[Ticker],tblTickers[Ticker],NA(),0,1)))</f>
        <v>0</v>
      </c>
      <c r="K1214" t="s">
        <v>4712</v>
      </c>
      <c r="L1214" s="122">
        <v>0.25</v>
      </c>
      <c r="O1214" t="s">
        <v>9015</v>
      </c>
      <c r="P1214" s="122">
        <v>0.49</v>
      </c>
    </row>
    <row r="1215" spans="4:16" x14ac:dyDescent="0.25">
      <c r="D1215" t="s">
        <v>750</v>
      </c>
      <c r="E1215" t="s">
        <v>751</v>
      </c>
      <c r="F1215" t="s">
        <v>15371</v>
      </c>
      <c r="G1215" s="59">
        <v>16792000</v>
      </c>
      <c r="H1215" s="122">
        <v>8.15</v>
      </c>
      <c r="I1215" s="97" t="b">
        <f>NOT(ISERROR(_xlfn.XLOOKUP(tblStocks2022[[#This Row],[Ticker]],tblTickers[Ticker],tblTickers[Ticker],NA(),0,1)))</f>
        <v>0</v>
      </c>
      <c r="K1215" t="s">
        <v>8565</v>
      </c>
      <c r="L1215" s="122">
        <v>4.6100000000000003</v>
      </c>
      <c r="O1215" t="s">
        <v>12218</v>
      </c>
      <c r="P1215" s="122">
        <v>2</v>
      </c>
    </row>
    <row r="1216" spans="4:16" x14ac:dyDescent="0.25">
      <c r="D1216" t="s">
        <v>7069</v>
      </c>
      <c r="E1216" t="s">
        <v>7070</v>
      </c>
      <c r="F1216" t="s">
        <v>15370</v>
      </c>
      <c r="G1216" s="59">
        <v>13557000</v>
      </c>
      <c r="H1216" s="122">
        <v>21.85</v>
      </c>
      <c r="I1216" s="97" t="b">
        <f>NOT(ISERROR(_xlfn.XLOOKUP(tblStocks2022[[#This Row],[Ticker]],tblTickers[Ticker],tblTickers[Ticker],NA(),0,1)))</f>
        <v>0</v>
      </c>
      <c r="K1216" t="s">
        <v>15343</v>
      </c>
      <c r="L1216" s="122">
        <v>40.090000000000003</v>
      </c>
      <c r="O1216" t="s">
        <v>3639</v>
      </c>
      <c r="P1216" s="122">
        <v>0.5</v>
      </c>
    </row>
    <row r="1217" spans="4:16" x14ac:dyDescent="0.25">
      <c r="D1217" t="s">
        <v>5133</v>
      </c>
      <c r="E1217" t="s">
        <v>5134</v>
      </c>
      <c r="F1217" t="s">
        <v>15382</v>
      </c>
      <c r="G1217" s="59">
        <v>37317000</v>
      </c>
      <c r="H1217" s="122">
        <v>6.42</v>
      </c>
      <c r="I1217" s="97" t="b">
        <f>NOT(ISERROR(_xlfn.XLOOKUP(tblStocks2022[[#This Row],[Ticker]],tblTickers[Ticker],tblTickers[Ticker],NA(),0,1)))</f>
        <v>0</v>
      </c>
      <c r="K1217" t="s">
        <v>3854</v>
      </c>
      <c r="L1217" s="122">
        <v>1.44</v>
      </c>
      <c r="O1217" t="s">
        <v>8286</v>
      </c>
      <c r="P1217" s="122">
        <v>0.44</v>
      </c>
    </row>
    <row r="1218" spans="4:16" x14ac:dyDescent="0.25">
      <c r="D1218" t="s">
        <v>8898</v>
      </c>
      <c r="E1218" t="s">
        <v>8899</v>
      </c>
      <c r="F1218" t="s">
        <v>15376</v>
      </c>
      <c r="G1218" s="59">
        <v>15265000</v>
      </c>
      <c r="H1218" s="122">
        <v>1.1000000000000001</v>
      </c>
      <c r="I1218" s="97" t="b">
        <f>NOT(ISERROR(_xlfn.XLOOKUP(tblStocks2022[[#This Row],[Ticker]],tblTickers[Ticker],tblTickers[Ticker],NA(),0,1)))</f>
        <v>0</v>
      </c>
      <c r="K1218" t="s">
        <v>8122</v>
      </c>
      <c r="L1218" s="122">
        <v>2.36</v>
      </c>
      <c r="O1218" t="s">
        <v>1345</v>
      </c>
      <c r="P1218" s="122">
        <v>1</v>
      </c>
    </row>
    <row r="1219" spans="4:16" x14ac:dyDescent="0.25">
      <c r="D1219" t="s">
        <v>28</v>
      </c>
      <c r="E1219" t="s">
        <v>29</v>
      </c>
      <c r="F1219" t="s">
        <v>15370</v>
      </c>
      <c r="G1219" s="59">
        <v>91222000</v>
      </c>
      <c r="H1219" s="122">
        <v>58.08</v>
      </c>
      <c r="I1219" s="97" t="b">
        <f>NOT(ISERROR(_xlfn.XLOOKUP(tblStocks2022[[#This Row],[Ticker]],tblTickers[Ticker],tblTickers[Ticker],NA(),0,1)))</f>
        <v>0</v>
      </c>
      <c r="K1219" t="s">
        <v>11283</v>
      </c>
      <c r="L1219" s="122">
        <v>50.11</v>
      </c>
      <c r="O1219" t="s">
        <v>14405</v>
      </c>
      <c r="P1219" s="122">
        <v>0.11</v>
      </c>
    </row>
    <row r="1220" spans="4:16" x14ac:dyDescent="0.25">
      <c r="D1220" t="s">
        <v>14707</v>
      </c>
      <c r="E1220" t="s">
        <v>14708</v>
      </c>
      <c r="F1220" t="s">
        <v>15371</v>
      </c>
      <c r="G1220" s="59">
        <v>701781000</v>
      </c>
      <c r="H1220" s="122">
        <v>74.19</v>
      </c>
      <c r="I1220" s="97" t="b">
        <f>NOT(ISERROR(_xlfn.XLOOKUP(tblStocks2022[[#This Row],[Ticker]],tblTickers[Ticker],tblTickers[Ticker],NA(),0,1)))</f>
        <v>0</v>
      </c>
      <c r="K1220" t="s">
        <v>14571</v>
      </c>
      <c r="L1220" s="122">
        <v>44.04</v>
      </c>
      <c r="O1220" t="s">
        <v>10006</v>
      </c>
      <c r="P1220" s="122">
        <v>0.5</v>
      </c>
    </row>
    <row r="1221" spans="4:16" x14ac:dyDescent="0.25">
      <c r="D1221" t="s">
        <v>13897</v>
      </c>
      <c r="E1221" t="s">
        <v>13898</v>
      </c>
      <c r="F1221" t="s">
        <v>15372</v>
      </c>
      <c r="G1221" s="59">
        <v>9035000</v>
      </c>
      <c r="H1221" s="122">
        <v>71.11</v>
      </c>
      <c r="I1221" s="97" t="b">
        <f>NOT(ISERROR(_xlfn.XLOOKUP(tblStocks2022[[#This Row],[Ticker]],tblTickers[Ticker],tblTickers[Ticker],NA(),0,1)))</f>
        <v>0</v>
      </c>
      <c r="K1221" t="s">
        <v>12078</v>
      </c>
      <c r="L1221" s="122">
        <v>12.14</v>
      </c>
      <c r="O1221" t="s">
        <v>4187</v>
      </c>
      <c r="P1221" s="122">
        <v>0.54</v>
      </c>
    </row>
    <row r="1222" spans="4:16" x14ac:dyDescent="0.25">
      <c r="D1222" t="s">
        <v>10568</v>
      </c>
      <c r="E1222" t="s">
        <v>10569</v>
      </c>
      <c r="F1222" t="s">
        <v>15371</v>
      </c>
      <c r="G1222" s="59">
        <v>170899000</v>
      </c>
      <c r="H1222" s="122">
        <v>21.17</v>
      </c>
      <c r="I1222" s="97" t="b">
        <f>NOT(ISERROR(_xlfn.XLOOKUP(tblStocks2022[[#This Row],[Ticker]],tblTickers[Ticker],tblTickers[Ticker],NA(),0,1)))</f>
        <v>0</v>
      </c>
      <c r="K1222" t="s">
        <v>5383</v>
      </c>
      <c r="L1222" s="122">
        <v>42.4</v>
      </c>
      <c r="O1222" t="s">
        <v>3090</v>
      </c>
      <c r="P1222" s="122">
        <v>0.48</v>
      </c>
    </row>
    <row r="1223" spans="4:16" x14ac:dyDescent="0.25">
      <c r="D1223" t="s">
        <v>13847</v>
      </c>
      <c r="E1223" t="s">
        <v>13848</v>
      </c>
      <c r="F1223" t="s">
        <v>15375</v>
      </c>
      <c r="G1223" s="59">
        <v>104087000</v>
      </c>
      <c r="H1223" s="122">
        <v>12.65</v>
      </c>
      <c r="I1223" s="97" t="b">
        <f>NOT(ISERROR(_xlfn.XLOOKUP(tblStocks2022[[#This Row],[Ticker]],tblTickers[Ticker],tblTickers[Ticker],NA(),0,1)))</f>
        <v>0</v>
      </c>
      <c r="K1223" t="s">
        <v>12266</v>
      </c>
      <c r="L1223" s="122">
        <v>2.16</v>
      </c>
      <c r="O1223" t="s">
        <v>1314</v>
      </c>
      <c r="P1223" s="122">
        <v>0.14000000000000001</v>
      </c>
    </row>
    <row r="1224" spans="4:16" x14ac:dyDescent="0.25">
      <c r="D1224" t="s">
        <v>12342</v>
      </c>
      <c r="E1224" t="s">
        <v>12343</v>
      </c>
      <c r="F1224" t="s">
        <v>14252</v>
      </c>
      <c r="G1224" s="59">
        <v>156755000</v>
      </c>
      <c r="H1224" s="122">
        <v>67.58</v>
      </c>
      <c r="I1224" s="97" t="b">
        <f>NOT(ISERROR(_xlfn.XLOOKUP(tblStocks2022[[#This Row],[Ticker]],tblTickers[Ticker],tblTickers[Ticker],NA(),0,1)))</f>
        <v>0</v>
      </c>
      <c r="K1224" t="s">
        <v>5954</v>
      </c>
      <c r="L1224" s="122">
        <v>17.59</v>
      </c>
      <c r="O1224" t="s">
        <v>11737</v>
      </c>
      <c r="P1224" s="122">
        <v>9.1300000000000008</v>
      </c>
    </row>
    <row r="1225" spans="4:16" x14ac:dyDescent="0.25">
      <c r="D1225" t="s">
        <v>4888</v>
      </c>
      <c r="E1225" t="s">
        <v>4889</v>
      </c>
      <c r="F1225" t="s">
        <v>15378</v>
      </c>
      <c r="G1225" s="59">
        <v>1624000</v>
      </c>
      <c r="H1225" s="122">
        <v>3.18</v>
      </c>
      <c r="I1225" s="97" t="b">
        <f>NOT(ISERROR(_xlfn.XLOOKUP(tblStocks2022[[#This Row],[Ticker]],tblTickers[Ticker],tblTickers[Ticker],NA(),0,1)))</f>
        <v>0</v>
      </c>
      <c r="K1225" t="s">
        <v>9986</v>
      </c>
      <c r="L1225" s="122">
        <v>37.770000000000003</v>
      </c>
      <c r="O1225" t="s">
        <v>14635</v>
      </c>
      <c r="P1225" s="122">
        <v>0.6</v>
      </c>
    </row>
    <row r="1226" spans="4:16" x14ac:dyDescent="0.25">
      <c r="D1226" t="s">
        <v>8008</v>
      </c>
      <c r="E1226" t="s">
        <v>8009</v>
      </c>
      <c r="F1226" t="s">
        <v>15371</v>
      </c>
      <c r="G1226" s="59">
        <v>159823000</v>
      </c>
      <c r="H1226" s="122">
        <v>22.35</v>
      </c>
      <c r="I1226" s="97" t="b">
        <f>NOT(ISERROR(_xlfn.XLOOKUP(tblStocks2022[[#This Row],[Ticker]],tblTickers[Ticker],tblTickers[Ticker],NA(),0,1)))</f>
        <v>0</v>
      </c>
      <c r="K1226" t="s">
        <v>2204</v>
      </c>
      <c r="L1226" s="122">
        <v>5.01</v>
      </c>
      <c r="O1226" t="s">
        <v>14190</v>
      </c>
      <c r="P1226" s="122">
        <v>1.24</v>
      </c>
    </row>
    <row r="1227" spans="4:16" x14ac:dyDescent="0.25">
      <c r="D1227" t="s">
        <v>3064</v>
      </c>
      <c r="E1227" t="s">
        <v>3065</v>
      </c>
      <c r="F1227" t="s">
        <v>15375</v>
      </c>
      <c r="G1227" s="59">
        <v>37478000</v>
      </c>
      <c r="H1227" s="122">
        <v>22.97</v>
      </c>
      <c r="I1227" s="97" t="b">
        <f>NOT(ISERROR(_xlfn.XLOOKUP(tblStocks2022[[#This Row],[Ticker]],tblTickers[Ticker],tblTickers[Ticker],NA(),0,1)))</f>
        <v>0</v>
      </c>
      <c r="K1227" t="s">
        <v>12675</v>
      </c>
      <c r="L1227" s="122">
        <v>10.34</v>
      </c>
      <c r="O1227" t="s">
        <v>13976</v>
      </c>
      <c r="P1227" s="122">
        <v>1.1200000000000001</v>
      </c>
    </row>
    <row r="1228" spans="4:16" x14ac:dyDescent="0.25">
      <c r="D1228" t="s">
        <v>11585</v>
      </c>
      <c r="E1228" t="s">
        <v>11586</v>
      </c>
      <c r="F1228" t="s">
        <v>15388</v>
      </c>
      <c r="G1228" s="59">
        <v>104375000</v>
      </c>
      <c r="H1228" s="122">
        <v>54.53</v>
      </c>
      <c r="I1228" s="97" t="b">
        <f>NOT(ISERROR(_xlfn.XLOOKUP(tblStocks2022[[#This Row],[Ticker]],tblTickers[Ticker],tblTickers[Ticker],NA(),0,1)))</f>
        <v>0</v>
      </c>
      <c r="K1228" t="s">
        <v>13439</v>
      </c>
      <c r="L1228" s="122">
        <v>22.71</v>
      </c>
      <c r="O1228" t="s">
        <v>11445</v>
      </c>
      <c r="P1228" s="122">
        <v>1.9</v>
      </c>
    </row>
    <row r="1229" spans="4:16" x14ac:dyDescent="0.25">
      <c r="D1229" t="s">
        <v>12028</v>
      </c>
      <c r="E1229" t="s">
        <v>12029</v>
      </c>
      <c r="F1229" t="s">
        <v>15368</v>
      </c>
      <c r="G1229" s="59">
        <v>48647000</v>
      </c>
      <c r="H1229" s="122">
        <v>8.08</v>
      </c>
      <c r="I1229" s="97" t="b">
        <f>NOT(ISERROR(_xlfn.XLOOKUP(tblStocks2022[[#This Row],[Ticker]],tblTickers[Ticker],tblTickers[Ticker],NA(),0,1)))</f>
        <v>0</v>
      </c>
      <c r="K1229" t="s">
        <v>15074</v>
      </c>
      <c r="L1229" s="122">
        <v>18</v>
      </c>
      <c r="O1229" t="s">
        <v>13651</v>
      </c>
      <c r="P1229" s="122">
        <v>1.2</v>
      </c>
    </row>
    <row r="1230" spans="4:16" x14ac:dyDescent="0.25">
      <c r="D1230" t="s">
        <v>13417</v>
      </c>
      <c r="E1230" t="s">
        <v>13418</v>
      </c>
      <c r="F1230" t="s">
        <v>15371</v>
      </c>
      <c r="G1230" s="59">
        <v>26406000</v>
      </c>
      <c r="H1230" s="122">
        <v>11.35</v>
      </c>
      <c r="I1230" s="97" t="b">
        <f>NOT(ISERROR(_xlfn.XLOOKUP(tblStocks2022[[#This Row],[Ticker]],tblTickers[Ticker],tblTickers[Ticker],NA(),0,1)))</f>
        <v>0</v>
      </c>
      <c r="K1230" t="s">
        <v>14054</v>
      </c>
      <c r="L1230" s="122">
        <v>79.5</v>
      </c>
      <c r="O1230" t="s">
        <v>2428</v>
      </c>
      <c r="P1230" s="122">
        <v>0.86</v>
      </c>
    </row>
    <row r="1231" spans="4:16" x14ac:dyDescent="0.25">
      <c r="D1231" t="s">
        <v>9093</v>
      </c>
      <c r="E1231" t="s">
        <v>9094</v>
      </c>
      <c r="F1231" t="s">
        <v>15382</v>
      </c>
      <c r="G1231" s="59">
        <v>24150000</v>
      </c>
      <c r="H1231" s="122">
        <v>10.210000000000001</v>
      </c>
      <c r="I1231" s="97" t="b">
        <f>NOT(ISERROR(_xlfn.XLOOKUP(tblStocks2022[[#This Row],[Ticker]],tblTickers[Ticker],tblTickers[Ticker],NA(),0,1)))</f>
        <v>0</v>
      </c>
      <c r="K1231" t="s">
        <v>1753</v>
      </c>
      <c r="L1231" s="122">
        <v>74.63</v>
      </c>
      <c r="O1231" t="s">
        <v>14735</v>
      </c>
      <c r="P1231" s="122">
        <v>0.69</v>
      </c>
    </row>
    <row r="1232" spans="4:16" x14ac:dyDescent="0.25">
      <c r="D1232" t="s">
        <v>4490</v>
      </c>
      <c r="E1232" t="s">
        <v>4491</v>
      </c>
      <c r="F1232" t="s">
        <v>15368</v>
      </c>
      <c r="G1232" s="59">
        <v>63774000</v>
      </c>
      <c r="H1232" s="122">
        <v>12.31</v>
      </c>
      <c r="I1232" s="97" t="b">
        <f>NOT(ISERROR(_xlfn.XLOOKUP(tblStocks2022[[#This Row],[Ticker]],tblTickers[Ticker],tblTickers[Ticker],NA(),0,1)))</f>
        <v>0</v>
      </c>
      <c r="K1232" t="s">
        <v>4738</v>
      </c>
      <c r="L1232" s="122">
        <v>13.58</v>
      </c>
      <c r="O1232" t="s">
        <v>208</v>
      </c>
      <c r="P1232" s="122">
        <v>3.44</v>
      </c>
    </row>
    <row r="1233" spans="4:16" x14ac:dyDescent="0.25">
      <c r="D1233" t="s">
        <v>9181</v>
      </c>
      <c r="E1233" t="s">
        <v>9182</v>
      </c>
      <c r="F1233" t="s">
        <v>15382</v>
      </c>
      <c r="G1233" s="59">
        <v>18190000</v>
      </c>
      <c r="H1233" s="122">
        <v>10.199999999999999</v>
      </c>
      <c r="I1233" s="97" t="b">
        <f>NOT(ISERROR(_xlfn.XLOOKUP(tblStocks2022[[#This Row],[Ticker]],tblTickers[Ticker],tblTickers[Ticker],NA(),0,1)))</f>
        <v>0</v>
      </c>
      <c r="K1233" t="s">
        <v>12667</v>
      </c>
      <c r="L1233" s="122">
        <v>19.5</v>
      </c>
      <c r="O1233" t="s">
        <v>13715</v>
      </c>
      <c r="P1233" s="122">
        <v>1.65</v>
      </c>
    </row>
    <row r="1234" spans="4:16" x14ac:dyDescent="0.25">
      <c r="D1234" t="s">
        <v>4531</v>
      </c>
      <c r="E1234" t="s">
        <v>4448</v>
      </c>
      <c r="F1234" t="s">
        <v>15366</v>
      </c>
      <c r="G1234" s="59">
        <v>550000</v>
      </c>
      <c r="H1234" s="122">
        <v>12.82</v>
      </c>
      <c r="I1234" s="97" t="b">
        <f>NOT(ISERROR(_xlfn.XLOOKUP(tblStocks2022[[#This Row],[Ticker]],tblTickers[Ticker],tblTickers[Ticker],NA(),0,1)))</f>
        <v>0</v>
      </c>
      <c r="K1234" t="s">
        <v>7075</v>
      </c>
      <c r="L1234" s="122">
        <v>5.3</v>
      </c>
      <c r="O1234" t="s">
        <v>9856</v>
      </c>
      <c r="P1234" s="122">
        <v>4.34</v>
      </c>
    </row>
    <row r="1235" spans="4:16" x14ac:dyDescent="0.25">
      <c r="D1235" t="s">
        <v>7071</v>
      </c>
      <c r="E1235" t="s">
        <v>7072</v>
      </c>
      <c r="F1235" t="s">
        <v>14252</v>
      </c>
      <c r="G1235" s="59">
        <v>21853000</v>
      </c>
      <c r="H1235" s="122">
        <v>7.84</v>
      </c>
      <c r="I1235" s="97" t="b">
        <f>NOT(ISERROR(_xlfn.XLOOKUP(tblStocks2022[[#This Row],[Ticker]],tblTickers[Ticker],tblTickers[Ticker],NA(),0,1)))</f>
        <v>0</v>
      </c>
      <c r="K1235" t="s">
        <v>12498</v>
      </c>
      <c r="L1235" s="122">
        <v>68.19</v>
      </c>
      <c r="O1235" t="s">
        <v>4156</v>
      </c>
      <c r="P1235" s="122">
        <v>0.6</v>
      </c>
    </row>
    <row r="1236" spans="4:16" x14ac:dyDescent="0.25">
      <c r="D1236" t="s">
        <v>2953</v>
      </c>
      <c r="E1236" t="s">
        <v>2954</v>
      </c>
      <c r="F1236" t="s">
        <v>15371</v>
      </c>
      <c r="G1236" s="59">
        <v>39000000</v>
      </c>
      <c r="H1236" s="122">
        <v>1.88</v>
      </c>
      <c r="I1236" s="97" t="b">
        <f>NOT(ISERROR(_xlfn.XLOOKUP(tblStocks2022[[#This Row],[Ticker]],tblTickers[Ticker],tblTickers[Ticker],NA(),0,1)))</f>
        <v>0</v>
      </c>
      <c r="K1236" t="s">
        <v>12721</v>
      </c>
      <c r="L1236" s="122">
        <v>6.45</v>
      </c>
      <c r="O1236" t="s">
        <v>14022</v>
      </c>
      <c r="P1236" s="122">
        <v>1.1399999999999999</v>
      </c>
    </row>
    <row r="1237" spans="4:16" x14ac:dyDescent="0.25">
      <c r="D1237" t="s">
        <v>7073</v>
      </c>
      <c r="E1237" t="s">
        <v>7074</v>
      </c>
      <c r="F1237" t="s">
        <v>15382</v>
      </c>
      <c r="G1237" s="59">
        <v>33399000</v>
      </c>
      <c r="H1237" s="122">
        <v>10.08</v>
      </c>
      <c r="I1237" s="97" t="b">
        <f>NOT(ISERROR(_xlfn.XLOOKUP(tblStocks2022[[#This Row],[Ticker]],tblTickers[Ticker],tblTickers[Ticker],NA(),0,1)))</f>
        <v>0</v>
      </c>
      <c r="K1237" t="s">
        <v>8902</v>
      </c>
      <c r="L1237" s="122">
        <v>10.87</v>
      </c>
      <c r="O1237" t="s">
        <v>14081</v>
      </c>
      <c r="P1237" s="122">
        <v>0.7</v>
      </c>
    </row>
    <row r="1238" spans="4:16" x14ac:dyDescent="0.25">
      <c r="D1238" t="s">
        <v>7283</v>
      </c>
      <c r="E1238" t="s">
        <v>7284</v>
      </c>
      <c r="F1238" t="s">
        <v>15382</v>
      </c>
      <c r="G1238" s="59">
        <v>270777000</v>
      </c>
      <c r="H1238" s="122">
        <v>20.37</v>
      </c>
      <c r="I1238" s="97" t="b">
        <f>NOT(ISERROR(_xlfn.XLOOKUP(tblStocks2022[[#This Row],[Ticker]],tblTickers[Ticker],tblTickers[Ticker],NA(),0,1)))</f>
        <v>0</v>
      </c>
      <c r="K1238" t="s">
        <v>1816</v>
      </c>
      <c r="L1238" s="122">
        <v>33.14</v>
      </c>
      <c r="O1238" t="s">
        <v>1057</v>
      </c>
      <c r="P1238" s="122">
        <v>0.72</v>
      </c>
    </row>
    <row r="1239" spans="4:16" x14ac:dyDescent="0.25">
      <c r="D1239" t="s">
        <v>6571</v>
      </c>
      <c r="E1239" t="s">
        <v>6572</v>
      </c>
      <c r="F1239" t="s">
        <v>15371</v>
      </c>
      <c r="G1239" s="59">
        <v>126387000</v>
      </c>
      <c r="H1239" s="122">
        <v>0.69</v>
      </c>
      <c r="I1239" s="97" t="b">
        <f>NOT(ISERROR(_xlfn.XLOOKUP(tblStocks2022[[#This Row],[Ticker]],tblTickers[Ticker],tblTickers[Ticker],NA(),0,1)))</f>
        <v>0</v>
      </c>
      <c r="K1239" t="s">
        <v>7195</v>
      </c>
      <c r="L1239" s="122">
        <v>23.4</v>
      </c>
      <c r="O1239" t="s">
        <v>14429</v>
      </c>
      <c r="P1239" s="122">
        <v>0.97</v>
      </c>
    </row>
    <row r="1240" spans="4:16" x14ac:dyDescent="0.25">
      <c r="D1240" t="s">
        <v>11669</v>
      </c>
      <c r="E1240" t="s">
        <v>11670</v>
      </c>
      <c r="F1240" t="s">
        <v>15372</v>
      </c>
      <c r="G1240" s="59">
        <v>31347000</v>
      </c>
      <c r="H1240" s="122">
        <v>12.76</v>
      </c>
      <c r="I1240" s="97" t="b">
        <f>NOT(ISERROR(_xlfn.XLOOKUP(tblStocks2022[[#This Row],[Ticker]],tblTickers[Ticker],tblTickers[Ticker],NA(),0,1)))</f>
        <v>0</v>
      </c>
      <c r="K1240" t="s">
        <v>9942</v>
      </c>
      <c r="L1240" s="122">
        <v>108.49</v>
      </c>
      <c r="O1240" t="s">
        <v>1634</v>
      </c>
      <c r="P1240" s="122">
        <v>0.68</v>
      </c>
    </row>
    <row r="1241" spans="4:16" x14ac:dyDescent="0.25">
      <c r="D1241" t="s">
        <v>15085</v>
      </c>
      <c r="E1241" t="s">
        <v>498</v>
      </c>
      <c r="F1241" t="s">
        <v>11941</v>
      </c>
      <c r="G1241" s="59">
        <v>784000</v>
      </c>
      <c r="H1241" s="122">
        <v>20.39</v>
      </c>
      <c r="I1241" s="97" t="b">
        <f>NOT(ISERROR(_xlfn.XLOOKUP(tblStocks2022[[#This Row],[Ticker]],tblTickers[Ticker],tblTickers[Ticker],NA(),0,1)))</f>
        <v>0</v>
      </c>
      <c r="K1241" t="s">
        <v>8724</v>
      </c>
      <c r="L1241" s="122">
        <v>6.45</v>
      </c>
      <c r="O1241" t="s">
        <v>2374</v>
      </c>
      <c r="P1241" s="122">
        <v>0.89</v>
      </c>
    </row>
    <row r="1242" spans="4:16" x14ac:dyDescent="0.25">
      <c r="D1242" t="s">
        <v>2159</v>
      </c>
      <c r="E1242" t="s">
        <v>2160</v>
      </c>
      <c r="F1242" t="s">
        <v>15382</v>
      </c>
      <c r="G1242" s="59">
        <v>48452000</v>
      </c>
      <c r="H1242" s="122">
        <v>5.3</v>
      </c>
      <c r="I1242" s="97" t="b">
        <f>NOT(ISERROR(_xlfn.XLOOKUP(tblStocks2022[[#This Row],[Ticker]],tblTickers[Ticker],tblTickers[Ticker],NA(),0,1)))</f>
        <v>0</v>
      </c>
      <c r="K1242" t="s">
        <v>812</v>
      </c>
      <c r="L1242" s="122">
        <v>40.69</v>
      </c>
      <c r="O1242" t="s">
        <v>15221</v>
      </c>
      <c r="P1242" s="122">
        <v>1.05</v>
      </c>
    </row>
    <row r="1243" spans="4:16" x14ac:dyDescent="0.25">
      <c r="D1243" t="s">
        <v>10738</v>
      </c>
      <c r="E1243" t="s">
        <v>10739</v>
      </c>
      <c r="F1243" t="s">
        <v>15371</v>
      </c>
      <c r="G1243" s="59">
        <v>1936853000</v>
      </c>
      <c r="H1243" s="122">
        <v>45.23</v>
      </c>
      <c r="I1243" s="97" t="b">
        <f>NOT(ISERROR(_xlfn.XLOOKUP(tblStocks2022[[#This Row],[Ticker]],tblTickers[Ticker],tblTickers[Ticker],NA(),0,1)))</f>
        <v>1</v>
      </c>
      <c r="K1243" t="s">
        <v>15059</v>
      </c>
      <c r="L1243" s="122">
        <v>3.03</v>
      </c>
      <c r="O1243" t="s">
        <v>14824</v>
      </c>
      <c r="P1243" s="122">
        <v>0.55000000000000004</v>
      </c>
    </row>
    <row r="1244" spans="4:16" x14ac:dyDescent="0.25">
      <c r="D1244" t="s">
        <v>3515</v>
      </c>
      <c r="E1244" t="s">
        <v>3516</v>
      </c>
      <c r="F1244" t="s">
        <v>15382</v>
      </c>
      <c r="G1244" s="59">
        <v>163220000</v>
      </c>
      <c r="H1244" s="122">
        <v>8.73</v>
      </c>
      <c r="I1244" s="97" t="b">
        <f>NOT(ISERROR(_xlfn.XLOOKUP(tblStocks2022[[#This Row],[Ticker]],tblTickers[Ticker],tblTickers[Ticker],NA(),0,1)))</f>
        <v>0</v>
      </c>
      <c r="K1244" t="s">
        <v>6714</v>
      </c>
      <c r="L1244" s="122">
        <v>5.96</v>
      </c>
      <c r="O1244" t="s">
        <v>1441</v>
      </c>
      <c r="P1244" s="122">
        <v>0.59</v>
      </c>
    </row>
    <row r="1245" spans="4:16" x14ac:dyDescent="0.25">
      <c r="D1245" t="s">
        <v>13815</v>
      </c>
      <c r="E1245" t="s">
        <v>13816</v>
      </c>
      <c r="F1245" t="s">
        <v>15382</v>
      </c>
      <c r="G1245" s="59">
        <v>30186000</v>
      </c>
      <c r="H1245" s="122">
        <v>5.8</v>
      </c>
      <c r="I1245" s="97" t="b">
        <f>NOT(ISERROR(_xlfn.XLOOKUP(tblStocks2022[[#This Row],[Ticker]],tblTickers[Ticker],tblTickers[Ticker],NA(),0,1)))</f>
        <v>0</v>
      </c>
      <c r="K1245" t="s">
        <v>3838</v>
      </c>
      <c r="L1245" s="122">
        <v>5.1100000000000003</v>
      </c>
      <c r="O1245" t="s">
        <v>2012</v>
      </c>
      <c r="P1245" s="122">
        <v>3.2</v>
      </c>
    </row>
    <row r="1246" spans="4:16" x14ac:dyDescent="0.25">
      <c r="D1246" t="s">
        <v>4852</v>
      </c>
      <c r="E1246" t="s">
        <v>4853</v>
      </c>
      <c r="F1246" t="s">
        <v>15378</v>
      </c>
      <c r="G1246" s="59">
        <v>29445000</v>
      </c>
      <c r="H1246" s="122">
        <v>9.25</v>
      </c>
      <c r="I1246" s="97" t="b">
        <f>NOT(ISERROR(_xlfn.XLOOKUP(tblStocks2022[[#This Row],[Ticker]],tblTickers[Ticker],tblTickers[Ticker],NA(),0,1)))</f>
        <v>0</v>
      </c>
      <c r="K1246" t="s">
        <v>8988</v>
      </c>
      <c r="L1246" s="122">
        <v>22.69</v>
      </c>
      <c r="O1246" t="s">
        <v>15335</v>
      </c>
      <c r="P1246" s="122">
        <v>1.29</v>
      </c>
    </row>
    <row r="1247" spans="4:16" x14ac:dyDescent="0.25">
      <c r="D1247" t="s">
        <v>2182</v>
      </c>
      <c r="E1247" t="s">
        <v>2183</v>
      </c>
      <c r="F1247" t="s">
        <v>8710</v>
      </c>
      <c r="G1247" s="59">
        <v>5809000</v>
      </c>
      <c r="H1247" s="122">
        <v>711.86</v>
      </c>
      <c r="I1247" s="97" t="b">
        <f>NOT(ISERROR(_xlfn.XLOOKUP(tblStocks2022[[#This Row],[Ticker]],tblTickers[Ticker],tblTickers[Ticker],NA(),0,1)))</f>
        <v>0</v>
      </c>
      <c r="K1247" t="s">
        <v>8984</v>
      </c>
      <c r="L1247" s="122">
        <v>29.84</v>
      </c>
      <c r="O1247" t="s">
        <v>2071</v>
      </c>
      <c r="P1247" s="122">
        <v>1.27</v>
      </c>
    </row>
    <row r="1248" spans="4:16" x14ac:dyDescent="0.25">
      <c r="D1248" t="s">
        <v>12420</v>
      </c>
      <c r="E1248" t="s">
        <v>12421</v>
      </c>
      <c r="F1248" t="s">
        <v>5878</v>
      </c>
      <c r="G1248" s="59">
        <v>14567000</v>
      </c>
      <c r="H1248" s="122">
        <v>41.69</v>
      </c>
      <c r="I1248" s="97" t="b">
        <f>NOT(ISERROR(_xlfn.XLOOKUP(tblStocks2022[[#This Row],[Ticker]],tblTickers[Ticker],tblTickers[Ticker],NA(),0,1)))</f>
        <v>0</v>
      </c>
      <c r="K1248" t="s">
        <v>6181</v>
      </c>
      <c r="L1248" s="122">
        <v>10.19</v>
      </c>
      <c r="O1248" t="s">
        <v>2121</v>
      </c>
      <c r="P1248" s="122">
        <v>0.9</v>
      </c>
    </row>
    <row r="1249" spans="4:16" x14ac:dyDescent="0.25">
      <c r="D1249" t="s">
        <v>11265</v>
      </c>
      <c r="E1249" t="s">
        <v>11266</v>
      </c>
      <c r="F1249" t="s">
        <v>15386</v>
      </c>
      <c r="G1249" s="59">
        <v>12757000</v>
      </c>
      <c r="H1249" s="122">
        <v>474.4</v>
      </c>
      <c r="I1249" s="97" t="b">
        <f>NOT(ISERROR(_xlfn.XLOOKUP(tblStocks2022[[#This Row],[Ticker]],tblTickers[Ticker],tblTickers[Ticker],NA(),0,1)))</f>
        <v>0</v>
      </c>
      <c r="K1249" t="s">
        <v>13062</v>
      </c>
      <c r="L1249" s="122">
        <v>1.98</v>
      </c>
      <c r="O1249" t="s">
        <v>9500</v>
      </c>
      <c r="P1249" s="122">
        <v>1.05</v>
      </c>
    </row>
    <row r="1250" spans="4:16" x14ac:dyDescent="0.25">
      <c r="D1250" t="s">
        <v>6246</v>
      </c>
      <c r="E1250" t="s">
        <v>6247</v>
      </c>
      <c r="F1250" t="s">
        <v>15370</v>
      </c>
      <c r="G1250" s="59">
        <v>23497000</v>
      </c>
      <c r="H1250" s="122">
        <v>300.58999999999997</v>
      </c>
      <c r="I1250" s="97" t="b">
        <f>NOT(ISERROR(_xlfn.XLOOKUP(tblStocks2022[[#This Row],[Ticker]],tblTickers[Ticker],tblTickers[Ticker],NA(),0,1)))</f>
        <v>0</v>
      </c>
      <c r="K1250" t="s">
        <v>8986</v>
      </c>
      <c r="L1250" s="122">
        <v>25.73</v>
      </c>
      <c r="O1250" t="s">
        <v>13207</v>
      </c>
      <c r="P1250" s="122">
        <v>1.32</v>
      </c>
    </row>
    <row r="1251" spans="4:16" x14ac:dyDescent="0.25">
      <c r="D1251" t="s">
        <v>9818</v>
      </c>
      <c r="E1251" t="s">
        <v>9819</v>
      </c>
      <c r="F1251" t="s">
        <v>15382</v>
      </c>
      <c r="G1251" s="59">
        <v>52720000</v>
      </c>
      <c r="H1251" s="122">
        <v>1.27</v>
      </c>
      <c r="I1251" s="97" t="b">
        <f>NOT(ISERROR(_xlfn.XLOOKUP(tblStocks2022[[#This Row],[Ticker]],tblTickers[Ticker],tblTickers[Ticker],NA(),0,1)))</f>
        <v>0</v>
      </c>
      <c r="K1251" t="s">
        <v>8980</v>
      </c>
      <c r="L1251" s="122">
        <v>28.23</v>
      </c>
      <c r="O1251" t="s">
        <v>13054</v>
      </c>
      <c r="P1251" s="122">
        <v>0.2</v>
      </c>
    </row>
    <row r="1252" spans="4:16" x14ac:dyDescent="0.25">
      <c r="D1252" t="s">
        <v>12522</v>
      </c>
      <c r="E1252" t="s">
        <v>12523</v>
      </c>
      <c r="F1252" t="s">
        <v>10710</v>
      </c>
      <c r="G1252" s="59">
        <v>184376000</v>
      </c>
      <c r="H1252" s="122">
        <v>24.66</v>
      </c>
      <c r="I1252" s="97" t="b">
        <f>NOT(ISERROR(_xlfn.XLOOKUP(tblStocks2022[[#This Row],[Ticker]],tblTickers[Ticker],tblTickers[Ticker],NA(),0,1)))</f>
        <v>0</v>
      </c>
      <c r="K1252" t="s">
        <v>9668</v>
      </c>
      <c r="L1252" s="122">
        <v>26.99</v>
      </c>
      <c r="O1252" t="s">
        <v>13927</v>
      </c>
      <c r="P1252" s="122">
        <v>0.95</v>
      </c>
    </row>
    <row r="1253" spans="4:16" x14ac:dyDescent="0.25">
      <c r="D1253" t="s">
        <v>7514</v>
      </c>
      <c r="E1253" t="s">
        <v>7515</v>
      </c>
      <c r="F1253" t="s">
        <v>14252</v>
      </c>
      <c r="G1253" s="59">
        <v>28920000</v>
      </c>
      <c r="H1253" s="122">
        <v>1.79</v>
      </c>
      <c r="I1253" s="97" t="b">
        <f>NOT(ISERROR(_xlfn.XLOOKUP(tblStocks2022[[#This Row],[Ticker]],tblTickers[Ticker],tblTickers[Ticker],NA(),0,1)))</f>
        <v>0</v>
      </c>
      <c r="K1253" t="s">
        <v>9667</v>
      </c>
      <c r="L1253" s="122">
        <v>27.08</v>
      </c>
      <c r="O1253" t="s">
        <v>12865</v>
      </c>
      <c r="P1253" s="122">
        <v>0.28000000000000003</v>
      </c>
    </row>
    <row r="1254" spans="4:16" x14ac:dyDescent="0.25">
      <c r="D1254" t="s">
        <v>13385</v>
      </c>
      <c r="E1254" t="s">
        <v>13386</v>
      </c>
      <c r="F1254" t="s">
        <v>15392</v>
      </c>
      <c r="G1254" s="59">
        <v>317852000</v>
      </c>
      <c r="H1254" s="122">
        <v>19.34</v>
      </c>
      <c r="I1254" s="97" t="b">
        <f>NOT(ISERROR(_xlfn.XLOOKUP(tblStocks2022[[#This Row],[Ticker]],tblTickers[Ticker],tblTickers[Ticker],NA(),0,1)))</f>
        <v>0</v>
      </c>
      <c r="K1254" t="s">
        <v>6108</v>
      </c>
      <c r="L1254" s="122">
        <v>6.43</v>
      </c>
      <c r="O1254" t="s">
        <v>13395</v>
      </c>
      <c r="P1254" s="122">
        <v>0.36</v>
      </c>
    </row>
    <row r="1255" spans="4:16" x14ac:dyDescent="0.25">
      <c r="D1255" t="s">
        <v>14376</v>
      </c>
      <c r="E1255" t="s">
        <v>14377</v>
      </c>
      <c r="F1255" t="s">
        <v>15371</v>
      </c>
      <c r="G1255" s="59">
        <v>21881000</v>
      </c>
      <c r="H1255" s="122">
        <v>14.2</v>
      </c>
      <c r="I1255" s="97" t="b">
        <f>NOT(ISERROR(_xlfn.XLOOKUP(tblStocks2022[[#This Row],[Ticker]],tblTickers[Ticker],tblTickers[Ticker],NA(),0,1)))</f>
        <v>0</v>
      </c>
      <c r="K1255" t="s">
        <v>10934</v>
      </c>
      <c r="L1255" s="122">
        <v>41.74</v>
      </c>
      <c r="O1255" t="s">
        <v>9193</v>
      </c>
      <c r="P1255" s="122">
        <v>0.93</v>
      </c>
    </row>
    <row r="1256" spans="4:16" x14ac:dyDescent="0.25">
      <c r="D1256" t="s">
        <v>10413</v>
      </c>
      <c r="E1256" t="s">
        <v>10414</v>
      </c>
      <c r="F1256" t="s">
        <v>15375</v>
      </c>
      <c r="G1256" s="59">
        <v>479255000</v>
      </c>
      <c r="H1256" s="122">
        <v>38.700000000000003</v>
      </c>
      <c r="I1256" s="97" t="b">
        <f>NOT(ISERROR(_xlfn.XLOOKUP(tblStocks2022[[#This Row],[Ticker]],tblTickers[Ticker],tblTickers[Ticker],NA(),0,1)))</f>
        <v>1</v>
      </c>
      <c r="K1256" t="s">
        <v>9669</v>
      </c>
      <c r="L1256" s="122">
        <v>25.45</v>
      </c>
      <c r="O1256" t="s">
        <v>12677</v>
      </c>
      <c r="P1256" s="122">
        <v>0.47</v>
      </c>
    </row>
    <row r="1257" spans="4:16" x14ac:dyDescent="0.25">
      <c r="D1257" t="s">
        <v>7212</v>
      </c>
      <c r="E1257" t="s">
        <v>7213</v>
      </c>
      <c r="F1257" t="s">
        <v>15376</v>
      </c>
      <c r="G1257" s="59">
        <v>262134000</v>
      </c>
      <c r="H1257" s="122">
        <v>76.87</v>
      </c>
      <c r="I1257" s="97" t="b">
        <f>NOT(ISERROR(_xlfn.XLOOKUP(tblStocks2022[[#This Row],[Ticker]],tblTickers[Ticker],tblTickers[Ticker],NA(),0,1)))</f>
        <v>1</v>
      </c>
      <c r="K1257" t="s">
        <v>8124</v>
      </c>
      <c r="L1257" s="122">
        <v>1.85</v>
      </c>
      <c r="O1257" t="s">
        <v>14357</v>
      </c>
      <c r="P1257" s="122">
        <v>3</v>
      </c>
    </row>
    <row r="1258" spans="4:16" x14ac:dyDescent="0.25">
      <c r="D1258" t="s">
        <v>6984</v>
      </c>
      <c r="E1258" t="s">
        <v>6985</v>
      </c>
      <c r="F1258" t="s">
        <v>15382</v>
      </c>
      <c r="G1258" s="59">
        <v>16461000</v>
      </c>
      <c r="H1258" s="122">
        <v>21.68</v>
      </c>
      <c r="I1258" s="97" t="b">
        <f>NOT(ISERROR(_xlfn.XLOOKUP(tblStocks2022[[#This Row],[Ticker]],tblTickers[Ticker],tblTickers[Ticker],NA(),0,1)))</f>
        <v>0</v>
      </c>
      <c r="K1258" t="s">
        <v>8982</v>
      </c>
      <c r="L1258" s="122">
        <v>28.3</v>
      </c>
      <c r="O1258" t="s">
        <v>9858</v>
      </c>
      <c r="P1258" s="122">
        <v>2.48</v>
      </c>
    </row>
    <row r="1259" spans="4:16" x14ac:dyDescent="0.25">
      <c r="D1259" t="s">
        <v>11303</v>
      </c>
      <c r="E1259" t="s">
        <v>11304</v>
      </c>
      <c r="F1259" t="s">
        <v>15368</v>
      </c>
      <c r="G1259" s="59">
        <v>51420000</v>
      </c>
      <c r="H1259" s="122">
        <v>31.71</v>
      </c>
      <c r="I1259" s="97" t="b">
        <f>NOT(ISERROR(_xlfn.XLOOKUP(tblStocks2022[[#This Row],[Ticker]],tblTickers[Ticker],tblTickers[Ticker],NA(),0,1)))</f>
        <v>0</v>
      </c>
      <c r="K1259" t="s">
        <v>9519</v>
      </c>
      <c r="L1259" s="122">
        <v>13.35</v>
      </c>
      <c r="O1259" t="s">
        <v>13573</v>
      </c>
      <c r="P1259" s="122">
        <v>1.79</v>
      </c>
    </row>
    <row r="1260" spans="4:16" x14ac:dyDescent="0.25">
      <c r="D1260" t="s">
        <v>94</v>
      </c>
      <c r="E1260" t="s">
        <v>95</v>
      </c>
      <c r="F1260" t="s">
        <v>1114</v>
      </c>
      <c r="G1260" s="59">
        <v>35616000</v>
      </c>
      <c r="H1260" s="122">
        <v>22.28</v>
      </c>
      <c r="I1260" s="97" t="b">
        <f>NOT(ISERROR(_xlfn.XLOOKUP(tblStocks2022[[#This Row],[Ticker]],tblTickers[Ticker],tblTickers[Ticker],NA(),0,1)))</f>
        <v>0</v>
      </c>
      <c r="K1260" t="s">
        <v>3751</v>
      </c>
      <c r="L1260" s="122">
        <v>53.01</v>
      </c>
      <c r="O1260" t="s">
        <v>1077</v>
      </c>
      <c r="P1260" s="122">
        <v>0.2</v>
      </c>
    </row>
    <row r="1261" spans="4:16" x14ac:dyDescent="0.25">
      <c r="D1261" t="s">
        <v>1889</v>
      </c>
      <c r="E1261" t="s">
        <v>1890</v>
      </c>
      <c r="F1261" t="s">
        <v>15368</v>
      </c>
      <c r="G1261" s="59">
        <v>4865000</v>
      </c>
      <c r="H1261" s="122">
        <v>3.26</v>
      </c>
      <c r="I1261" s="97" t="b">
        <f>NOT(ISERROR(_xlfn.XLOOKUP(tblStocks2022[[#This Row],[Ticker]],tblTickers[Ticker],tblTickers[Ticker],NA(),0,1)))</f>
        <v>0</v>
      </c>
      <c r="K1261" t="s">
        <v>8978</v>
      </c>
      <c r="L1261" s="122">
        <v>23.87</v>
      </c>
      <c r="O1261" t="s">
        <v>13513</v>
      </c>
      <c r="P1261" s="122">
        <v>1</v>
      </c>
    </row>
    <row r="1262" spans="4:16" x14ac:dyDescent="0.25">
      <c r="D1262" t="s">
        <v>5135</v>
      </c>
      <c r="E1262" t="s">
        <v>5136</v>
      </c>
      <c r="F1262" t="s">
        <v>15368</v>
      </c>
      <c r="G1262" s="59">
        <v>8332000</v>
      </c>
      <c r="H1262" s="122">
        <v>23.78</v>
      </c>
      <c r="I1262" s="97" t="b">
        <f>NOT(ISERROR(_xlfn.XLOOKUP(tblStocks2022[[#This Row],[Ticker]],tblTickers[Ticker],tblTickers[Ticker],NA(),0,1)))</f>
        <v>0</v>
      </c>
      <c r="K1262" t="s">
        <v>6784</v>
      </c>
      <c r="L1262" s="122">
        <v>11.15</v>
      </c>
      <c r="O1262" t="s">
        <v>14407</v>
      </c>
      <c r="P1262" s="122">
        <v>1.45</v>
      </c>
    </row>
    <row r="1263" spans="4:16" x14ac:dyDescent="0.25">
      <c r="D1263" t="s">
        <v>3661</v>
      </c>
      <c r="E1263" t="s">
        <v>3656</v>
      </c>
      <c r="F1263" t="s">
        <v>15378</v>
      </c>
      <c r="G1263" s="59">
        <v>38350000</v>
      </c>
      <c r="H1263" s="122">
        <v>35.950000000000003</v>
      </c>
      <c r="I1263" s="97" t="b">
        <f>NOT(ISERROR(_xlfn.XLOOKUP(tblStocks2022[[#This Row],[Ticker]],tblTickers[Ticker],tblTickers[Ticker],NA(),0,1)))</f>
        <v>0</v>
      </c>
      <c r="K1263" t="s">
        <v>2119</v>
      </c>
      <c r="L1263" s="122">
        <v>13.99</v>
      </c>
      <c r="O1263" t="s">
        <v>12063</v>
      </c>
      <c r="P1263" s="122">
        <v>0.91</v>
      </c>
    </row>
    <row r="1264" spans="4:16" x14ac:dyDescent="0.25">
      <c r="D1264" t="s">
        <v>6341</v>
      </c>
      <c r="E1264" t="s">
        <v>6342</v>
      </c>
      <c r="F1264" t="s">
        <v>10710</v>
      </c>
      <c r="G1264" s="59">
        <v>44130000</v>
      </c>
      <c r="H1264" s="122">
        <v>54.45</v>
      </c>
      <c r="I1264" s="97" t="b">
        <f>NOT(ISERROR(_xlfn.XLOOKUP(tblStocks2022[[#This Row],[Ticker]],tblTickers[Ticker],tblTickers[Ticker],NA(),0,1)))</f>
        <v>0</v>
      </c>
      <c r="K1264" t="s">
        <v>5623</v>
      </c>
      <c r="L1264" s="122">
        <v>8.1</v>
      </c>
      <c r="O1264" t="s">
        <v>12693</v>
      </c>
      <c r="P1264" s="122">
        <v>1.92</v>
      </c>
    </row>
    <row r="1265" spans="4:16" x14ac:dyDescent="0.25">
      <c r="D1265" t="s">
        <v>5280</v>
      </c>
      <c r="E1265" t="s">
        <v>5281</v>
      </c>
      <c r="F1265" t="s">
        <v>15382</v>
      </c>
      <c r="G1265" s="59">
        <v>1556000</v>
      </c>
      <c r="H1265" s="122">
        <v>17</v>
      </c>
      <c r="I1265" s="97" t="b">
        <f>NOT(ISERROR(_xlfn.XLOOKUP(tblStocks2022[[#This Row],[Ticker]],tblTickers[Ticker],tblTickers[Ticker],NA(),0,1)))</f>
        <v>0</v>
      </c>
      <c r="K1265" t="s">
        <v>13889</v>
      </c>
      <c r="L1265" s="122">
        <v>4.43</v>
      </c>
      <c r="O1265" t="s">
        <v>12066</v>
      </c>
      <c r="P1265" s="122">
        <v>0.83</v>
      </c>
    </row>
    <row r="1266" spans="4:16" x14ac:dyDescent="0.25">
      <c r="D1266" t="s">
        <v>15250</v>
      </c>
      <c r="E1266" t="s">
        <v>15251</v>
      </c>
      <c r="F1266" t="s">
        <v>15368</v>
      </c>
      <c r="G1266" s="59">
        <v>65441000</v>
      </c>
      <c r="H1266" s="122">
        <v>68.430000000000007</v>
      </c>
      <c r="I1266" s="97" t="b">
        <f>NOT(ISERROR(_xlfn.XLOOKUP(tblStocks2022[[#This Row],[Ticker]],tblTickers[Ticker],tblTickers[Ticker],NA(),0,1)))</f>
        <v>0</v>
      </c>
      <c r="K1266" t="s">
        <v>162</v>
      </c>
      <c r="L1266" s="122">
        <v>110.26</v>
      </c>
      <c r="O1266" t="s">
        <v>4232</v>
      </c>
      <c r="P1266" s="122">
        <v>0.28999999999999998</v>
      </c>
    </row>
    <row r="1267" spans="4:16" x14ac:dyDescent="0.25">
      <c r="D1267" t="s">
        <v>6450</v>
      </c>
      <c r="E1267" t="s">
        <v>6451</v>
      </c>
      <c r="F1267" t="s">
        <v>15368</v>
      </c>
      <c r="G1267" s="59">
        <v>36968000</v>
      </c>
      <c r="H1267" s="122">
        <v>4.4800000000000004</v>
      </c>
      <c r="I1267" s="97" t="b">
        <f>NOT(ISERROR(_xlfn.XLOOKUP(tblStocks2022[[#This Row],[Ticker]],tblTickers[Ticker],tblTickers[Ticker],NA(),0,1)))</f>
        <v>0</v>
      </c>
      <c r="K1267" t="s">
        <v>2145</v>
      </c>
      <c r="L1267" s="122">
        <v>26.64</v>
      </c>
      <c r="O1267" t="s">
        <v>12072</v>
      </c>
      <c r="P1267" s="122">
        <v>0.95</v>
      </c>
    </row>
    <row r="1268" spans="4:16" x14ac:dyDescent="0.25">
      <c r="D1268" t="s">
        <v>13038</v>
      </c>
      <c r="E1268" t="s">
        <v>13039</v>
      </c>
      <c r="F1268" t="s">
        <v>15382</v>
      </c>
      <c r="G1268" s="59">
        <v>44413000</v>
      </c>
      <c r="H1268" s="122">
        <v>21.96</v>
      </c>
      <c r="I1268" s="97" t="b">
        <f>NOT(ISERROR(_xlfn.XLOOKUP(tblStocks2022[[#This Row],[Ticker]],tblTickers[Ticker],tblTickers[Ticker],NA(),0,1)))</f>
        <v>0</v>
      </c>
      <c r="K1268" t="s">
        <v>9594</v>
      </c>
      <c r="L1268" s="122">
        <v>94.56</v>
      </c>
      <c r="O1268" t="s">
        <v>5894</v>
      </c>
      <c r="P1268" s="122">
        <v>0.06</v>
      </c>
    </row>
    <row r="1269" spans="4:16" x14ac:dyDescent="0.25">
      <c r="D1269" t="s">
        <v>4915</v>
      </c>
      <c r="E1269" t="s">
        <v>4916</v>
      </c>
      <c r="F1269" t="s">
        <v>15382</v>
      </c>
      <c r="G1269" s="59">
        <v>158328000</v>
      </c>
      <c r="H1269" s="122">
        <v>2.06</v>
      </c>
      <c r="I1269" s="97" t="b">
        <f>NOT(ISERROR(_xlfn.XLOOKUP(tblStocks2022[[#This Row],[Ticker]],tblTickers[Ticker],tblTickers[Ticker],NA(),0,1)))</f>
        <v>0</v>
      </c>
      <c r="K1269" t="s">
        <v>11443</v>
      </c>
      <c r="L1269" s="122">
        <v>134.93</v>
      </c>
      <c r="O1269" t="s">
        <v>12068</v>
      </c>
      <c r="P1269" s="122">
        <v>0.76</v>
      </c>
    </row>
    <row r="1270" spans="4:16" x14ac:dyDescent="0.25">
      <c r="D1270" t="s">
        <v>631</v>
      </c>
      <c r="E1270" t="s">
        <v>632</v>
      </c>
      <c r="F1270" t="s">
        <v>14973</v>
      </c>
      <c r="G1270" s="59">
        <v>2550000</v>
      </c>
      <c r="H1270" s="122">
        <v>9.5299999999999994</v>
      </c>
      <c r="I1270" s="97" t="b">
        <f>NOT(ISERROR(_xlfn.XLOOKUP(tblStocks2022[[#This Row],[Ticker]],tblTickers[Ticker],tblTickers[Ticker],NA(),0,1)))</f>
        <v>0</v>
      </c>
      <c r="K1270" t="s">
        <v>10608</v>
      </c>
      <c r="L1270" s="122">
        <v>584.75</v>
      </c>
      <c r="O1270" t="s">
        <v>3707</v>
      </c>
      <c r="P1270" s="122">
        <v>0.89</v>
      </c>
    </row>
    <row r="1271" spans="4:16" x14ac:dyDescent="0.25">
      <c r="D1271" t="s">
        <v>1373</v>
      </c>
      <c r="E1271" t="s">
        <v>1374</v>
      </c>
      <c r="F1271" t="s">
        <v>15382</v>
      </c>
      <c r="G1271" s="59">
        <v>1077000</v>
      </c>
      <c r="H1271" s="122">
        <v>6.13</v>
      </c>
      <c r="I1271" s="97" t="b">
        <f>NOT(ISERROR(_xlfn.XLOOKUP(tblStocks2022[[#This Row],[Ticker]],tblTickers[Ticker],tblTickers[Ticker],NA(),0,1)))</f>
        <v>0</v>
      </c>
      <c r="K1271" t="s">
        <v>9357</v>
      </c>
      <c r="L1271" s="122">
        <v>11</v>
      </c>
      <c r="O1271" t="s">
        <v>12069</v>
      </c>
      <c r="P1271" s="122">
        <v>0.74</v>
      </c>
    </row>
    <row r="1272" spans="4:16" x14ac:dyDescent="0.25">
      <c r="D1272" t="s">
        <v>3997</v>
      </c>
      <c r="E1272" t="s">
        <v>3998</v>
      </c>
      <c r="F1272" t="s">
        <v>15382</v>
      </c>
      <c r="G1272" s="59">
        <v>4000000</v>
      </c>
      <c r="H1272" s="122">
        <v>1.31</v>
      </c>
      <c r="I1272" s="97" t="b">
        <f>NOT(ISERROR(_xlfn.XLOOKUP(tblStocks2022[[#This Row],[Ticker]],tblTickers[Ticker],tblTickers[Ticker],NA(),0,1)))</f>
        <v>0</v>
      </c>
      <c r="K1272" t="s">
        <v>600</v>
      </c>
      <c r="L1272" s="122">
        <v>29.43</v>
      </c>
      <c r="O1272" t="s">
        <v>12070</v>
      </c>
      <c r="P1272" s="122">
        <v>1.1499999999999999</v>
      </c>
    </row>
    <row r="1273" spans="4:16" x14ac:dyDescent="0.25">
      <c r="D1273" t="s">
        <v>5371</v>
      </c>
      <c r="E1273" t="s">
        <v>5372</v>
      </c>
      <c r="F1273" t="s">
        <v>2235</v>
      </c>
      <c r="G1273" s="59">
        <v>244574000</v>
      </c>
      <c r="H1273" s="122">
        <v>137</v>
      </c>
      <c r="I1273" s="97" t="b">
        <f>NOT(ISERROR(_xlfn.XLOOKUP(tblStocks2022[[#This Row],[Ticker]],tblTickers[Ticker],tblTickers[Ticker],NA(),0,1)))</f>
        <v>0</v>
      </c>
      <c r="K1273" t="s">
        <v>2072</v>
      </c>
      <c r="L1273" s="122">
        <v>2.08</v>
      </c>
      <c r="O1273" t="s">
        <v>12077</v>
      </c>
      <c r="P1273" s="122">
        <v>1.31</v>
      </c>
    </row>
    <row r="1274" spans="4:16" x14ac:dyDescent="0.25">
      <c r="D1274" t="s">
        <v>9155</v>
      </c>
      <c r="E1274" t="s">
        <v>9156</v>
      </c>
      <c r="F1274" t="s">
        <v>2235</v>
      </c>
      <c r="G1274" s="59">
        <v>1020000</v>
      </c>
      <c r="H1274" s="122">
        <v>21.01</v>
      </c>
      <c r="I1274" s="97" t="b">
        <f>NOT(ISERROR(_xlfn.XLOOKUP(tblStocks2022[[#This Row],[Ticker]],tblTickers[Ticker],tblTickers[Ticker],NA(),0,1)))</f>
        <v>0</v>
      </c>
      <c r="K1274" t="s">
        <v>1375</v>
      </c>
      <c r="L1274" s="122">
        <v>11.36</v>
      </c>
      <c r="O1274" t="s">
        <v>4421</v>
      </c>
      <c r="P1274" s="122">
        <v>0.97</v>
      </c>
    </row>
    <row r="1275" spans="4:16" x14ac:dyDescent="0.25">
      <c r="D1275" t="s">
        <v>914</v>
      </c>
      <c r="E1275" t="s">
        <v>915</v>
      </c>
      <c r="F1275" t="s">
        <v>15378</v>
      </c>
      <c r="G1275" s="59">
        <v>37929000</v>
      </c>
      <c r="H1275" s="122">
        <v>19.829999999999998</v>
      </c>
      <c r="I1275" s="97" t="b">
        <f>NOT(ISERROR(_xlfn.XLOOKUP(tblStocks2022[[#This Row],[Ticker]],tblTickers[Ticker],tblTickers[Ticker],NA(),0,1)))</f>
        <v>0</v>
      </c>
      <c r="K1275" t="s">
        <v>9113</v>
      </c>
      <c r="L1275" s="122">
        <v>33.22</v>
      </c>
      <c r="O1275" t="s">
        <v>12065</v>
      </c>
      <c r="P1275" s="122">
        <v>0.39</v>
      </c>
    </row>
    <row r="1276" spans="4:16" x14ac:dyDescent="0.25">
      <c r="D1276" t="s">
        <v>14964</v>
      </c>
      <c r="E1276" t="s">
        <v>14965</v>
      </c>
      <c r="F1276" t="s">
        <v>15368</v>
      </c>
      <c r="G1276" s="59">
        <v>25241000</v>
      </c>
      <c r="H1276" s="122">
        <v>3.86</v>
      </c>
      <c r="I1276" s="97" t="b">
        <f>NOT(ISERROR(_xlfn.XLOOKUP(tblStocks2022[[#This Row],[Ticker]],tblTickers[Ticker],tblTickers[Ticker],NA(),0,1)))</f>
        <v>0</v>
      </c>
      <c r="K1276" t="s">
        <v>12450</v>
      </c>
      <c r="L1276" s="122">
        <v>113.3</v>
      </c>
      <c r="O1276" t="s">
        <v>12071</v>
      </c>
      <c r="P1276" s="122">
        <v>1.02</v>
      </c>
    </row>
    <row r="1277" spans="4:16" x14ac:dyDescent="0.25">
      <c r="D1277" t="s">
        <v>9896</v>
      </c>
      <c r="E1277" t="s">
        <v>9897</v>
      </c>
      <c r="F1277" t="s">
        <v>15365</v>
      </c>
      <c r="G1277" s="59">
        <v>39000000</v>
      </c>
      <c r="H1277" s="122">
        <v>163.93</v>
      </c>
      <c r="I1277" s="97" t="b">
        <f>NOT(ISERROR(_xlfn.XLOOKUP(tblStocks2022[[#This Row],[Ticker]],tblTickers[Ticker],tblTickers[Ticker],NA(),0,1)))</f>
        <v>0</v>
      </c>
      <c r="K1277" t="s">
        <v>15198</v>
      </c>
      <c r="L1277" s="122">
        <v>13.31</v>
      </c>
      <c r="O1277" t="s">
        <v>12076</v>
      </c>
      <c r="P1277" s="122">
        <v>0.74</v>
      </c>
    </row>
    <row r="1278" spans="4:16" x14ac:dyDescent="0.25">
      <c r="D1278" t="s">
        <v>1448</v>
      </c>
      <c r="E1278" t="s">
        <v>1449</v>
      </c>
      <c r="F1278" t="s">
        <v>15381</v>
      </c>
      <c r="G1278" s="59">
        <v>53797000</v>
      </c>
      <c r="H1278" s="122">
        <v>10.74</v>
      </c>
      <c r="I1278" s="97" t="b">
        <f>NOT(ISERROR(_xlfn.XLOOKUP(tblStocks2022[[#This Row],[Ticker]],tblTickers[Ticker],tblTickers[Ticker],NA(),0,1)))</f>
        <v>0</v>
      </c>
      <c r="K1278" t="s">
        <v>15195</v>
      </c>
      <c r="L1278" s="122">
        <v>15.27</v>
      </c>
      <c r="O1278" t="s">
        <v>3762</v>
      </c>
      <c r="P1278" s="122">
        <v>0.94</v>
      </c>
    </row>
    <row r="1279" spans="4:16" x14ac:dyDescent="0.25">
      <c r="D1279" t="s">
        <v>4407</v>
      </c>
      <c r="E1279" t="s">
        <v>4408</v>
      </c>
      <c r="F1279" t="s">
        <v>15370</v>
      </c>
      <c r="G1279" s="59">
        <v>23957000</v>
      </c>
      <c r="H1279" s="122">
        <v>16.59</v>
      </c>
      <c r="I1279" s="97" t="b">
        <f>NOT(ISERROR(_xlfn.XLOOKUP(tblStocks2022[[#This Row],[Ticker]],tblTickers[Ticker],tblTickers[Ticker],NA(),0,1)))</f>
        <v>0</v>
      </c>
      <c r="K1279" t="s">
        <v>4257</v>
      </c>
      <c r="L1279" s="122">
        <v>13.85</v>
      </c>
      <c r="O1279" t="s">
        <v>12075</v>
      </c>
      <c r="P1279" s="122">
        <v>0.8</v>
      </c>
    </row>
    <row r="1280" spans="4:16" x14ac:dyDescent="0.25">
      <c r="D1280" t="s">
        <v>3238</v>
      </c>
      <c r="E1280" t="s">
        <v>3239</v>
      </c>
      <c r="F1280" t="s">
        <v>14252</v>
      </c>
      <c r="G1280" s="59">
        <v>101637000</v>
      </c>
      <c r="H1280" s="122">
        <v>14.01</v>
      </c>
      <c r="I1280" s="97" t="b">
        <f>NOT(ISERROR(_xlfn.XLOOKUP(tblStocks2022[[#This Row],[Ticker]],tblTickers[Ticker],tblTickers[Ticker],NA(),0,1)))</f>
        <v>0</v>
      </c>
      <c r="K1280" t="s">
        <v>15197</v>
      </c>
      <c r="L1280" s="122">
        <v>10.16</v>
      </c>
      <c r="O1280" t="s">
        <v>12064</v>
      </c>
      <c r="P1280" s="122">
        <v>1.22</v>
      </c>
    </row>
    <row r="1281" spans="4:16" x14ac:dyDescent="0.25">
      <c r="D1281" t="s">
        <v>5118</v>
      </c>
      <c r="E1281" t="s">
        <v>5119</v>
      </c>
      <c r="F1281" t="s">
        <v>2235</v>
      </c>
      <c r="G1281" s="59">
        <v>836262000</v>
      </c>
      <c r="H1281" s="122">
        <v>41.25</v>
      </c>
      <c r="I1281" s="97" t="b">
        <f>NOT(ISERROR(_xlfn.XLOOKUP(tblStocks2022[[#This Row],[Ticker]],tblTickers[Ticker],tblTickers[Ticker],NA(),0,1)))</f>
        <v>1</v>
      </c>
      <c r="K1281" t="s">
        <v>4256</v>
      </c>
      <c r="L1281" s="122">
        <v>15.14</v>
      </c>
      <c r="O1281" t="s">
        <v>12073</v>
      </c>
      <c r="P1281" s="122">
        <v>0.83</v>
      </c>
    </row>
    <row r="1282" spans="4:16" x14ac:dyDescent="0.25">
      <c r="D1282" t="s">
        <v>3017</v>
      </c>
      <c r="E1282" t="s">
        <v>3018</v>
      </c>
      <c r="F1282" t="s">
        <v>15375</v>
      </c>
      <c r="G1282" s="59">
        <v>66610000</v>
      </c>
      <c r="H1282" s="122">
        <v>13.77</v>
      </c>
      <c r="I1282" s="97" t="b">
        <f>NOT(ISERROR(_xlfn.XLOOKUP(tblStocks2022[[#This Row],[Ticker]],tblTickers[Ticker],tblTickers[Ticker],NA(),0,1)))</f>
        <v>0</v>
      </c>
      <c r="K1282" t="s">
        <v>15214</v>
      </c>
      <c r="L1282" s="122">
        <v>14.29</v>
      </c>
      <c r="O1282" t="s">
        <v>12067</v>
      </c>
      <c r="P1282" s="122">
        <v>1.07</v>
      </c>
    </row>
    <row r="1283" spans="4:16" x14ac:dyDescent="0.25">
      <c r="D1283" t="s">
        <v>11783</v>
      </c>
      <c r="E1283" t="s">
        <v>11784</v>
      </c>
      <c r="F1283" t="s">
        <v>15371</v>
      </c>
      <c r="G1283" s="59">
        <v>4296000</v>
      </c>
      <c r="H1283" s="122">
        <v>4.1100000000000003</v>
      </c>
      <c r="I1283" s="97" t="b">
        <f>NOT(ISERROR(_xlfn.XLOOKUP(tblStocks2022[[#This Row],[Ticker]],tblTickers[Ticker],tblTickers[Ticker],NA(),0,1)))</f>
        <v>0</v>
      </c>
      <c r="K1283" t="s">
        <v>15194</v>
      </c>
      <c r="L1283" s="122">
        <v>17.600000000000001</v>
      </c>
      <c r="O1283" t="s">
        <v>3769</v>
      </c>
      <c r="P1283" s="122">
        <v>0.97</v>
      </c>
    </row>
    <row r="1284" spans="4:16" x14ac:dyDescent="0.25">
      <c r="D1284" t="s">
        <v>9741</v>
      </c>
      <c r="E1284" t="s">
        <v>9742</v>
      </c>
      <c r="F1284" t="s">
        <v>15372</v>
      </c>
      <c r="G1284" s="59">
        <v>1550000</v>
      </c>
      <c r="H1284" s="122">
        <v>20.079999999999998</v>
      </c>
      <c r="I1284" s="97" t="b">
        <f>NOT(ISERROR(_xlfn.XLOOKUP(tblStocks2022[[#This Row],[Ticker]],tblTickers[Ticker],tblTickers[Ticker],NA(),0,1)))</f>
        <v>0</v>
      </c>
      <c r="K1284" t="s">
        <v>4258</v>
      </c>
      <c r="L1284" s="122">
        <v>16.64</v>
      </c>
      <c r="O1284" t="s">
        <v>12074</v>
      </c>
      <c r="P1284" s="122">
        <v>1.21</v>
      </c>
    </row>
    <row r="1285" spans="4:16" x14ac:dyDescent="0.25">
      <c r="D1285" t="s">
        <v>564</v>
      </c>
      <c r="E1285" t="s">
        <v>474</v>
      </c>
      <c r="F1285" t="s">
        <v>15375</v>
      </c>
      <c r="G1285" s="59">
        <v>950000</v>
      </c>
      <c r="H1285" s="122">
        <v>40.54</v>
      </c>
      <c r="I1285" s="97" t="b">
        <f>NOT(ISERROR(_xlfn.XLOOKUP(tblStocks2022[[#This Row],[Ticker]],tblTickers[Ticker],tblTickers[Ticker],NA(),0,1)))</f>
        <v>0</v>
      </c>
      <c r="K1285" t="s">
        <v>15196</v>
      </c>
      <c r="L1285" s="122">
        <v>10.67</v>
      </c>
      <c r="O1285" t="s">
        <v>1822</v>
      </c>
      <c r="P1285" s="122">
        <v>1.37</v>
      </c>
    </row>
    <row r="1286" spans="4:16" x14ac:dyDescent="0.25">
      <c r="D1286" t="s">
        <v>3402</v>
      </c>
      <c r="E1286" t="s">
        <v>3403</v>
      </c>
      <c r="F1286" t="s">
        <v>14252</v>
      </c>
      <c r="G1286" s="59">
        <v>94665000</v>
      </c>
      <c r="H1286" s="122">
        <v>2.73</v>
      </c>
      <c r="I1286" s="97" t="b">
        <f>NOT(ISERROR(_xlfn.XLOOKUP(tblStocks2022[[#This Row],[Ticker]],tblTickers[Ticker],tblTickers[Ticker],NA(),0,1)))</f>
        <v>0</v>
      </c>
      <c r="K1286" t="s">
        <v>6319</v>
      </c>
      <c r="L1286" s="122">
        <v>76.94</v>
      </c>
      <c r="O1286" t="s">
        <v>3708</v>
      </c>
      <c r="P1286" s="122">
        <v>1</v>
      </c>
    </row>
    <row r="1287" spans="4:16" x14ac:dyDescent="0.25">
      <c r="D1287" t="s">
        <v>11547</v>
      </c>
      <c r="E1287" t="s">
        <v>11548</v>
      </c>
      <c r="F1287" t="s">
        <v>2810</v>
      </c>
      <c r="G1287" s="59">
        <v>28211000</v>
      </c>
      <c r="H1287" s="122">
        <v>43.05</v>
      </c>
      <c r="I1287" s="97" t="b">
        <f>NOT(ISERROR(_xlfn.XLOOKUP(tblStocks2022[[#This Row],[Ticker]],tblTickers[Ticker],tblTickers[Ticker],NA(),0,1)))</f>
        <v>0</v>
      </c>
      <c r="K1287" t="s">
        <v>12126</v>
      </c>
      <c r="L1287" s="122">
        <v>152.79</v>
      </c>
      <c r="O1287" t="s">
        <v>14822</v>
      </c>
      <c r="P1287" s="122">
        <v>0.42</v>
      </c>
    </row>
    <row r="1288" spans="4:16" x14ac:dyDescent="0.25">
      <c r="D1288" t="s">
        <v>12130</v>
      </c>
      <c r="E1288" t="s">
        <v>12131</v>
      </c>
      <c r="F1288" t="s">
        <v>15382</v>
      </c>
      <c r="G1288" s="59">
        <v>13458000</v>
      </c>
      <c r="H1288" s="122">
        <v>1.79</v>
      </c>
      <c r="I1288" s="97" t="b">
        <f>NOT(ISERROR(_xlfn.XLOOKUP(tblStocks2022[[#This Row],[Ticker]],tblTickers[Ticker],tblTickers[Ticker],NA(),0,1)))</f>
        <v>0</v>
      </c>
      <c r="K1288" t="s">
        <v>963</v>
      </c>
      <c r="L1288" s="122">
        <v>49.8</v>
      </c>
      <c r="O1288" t="s">
        <v>14950</v>
      </c>
      <c r="P1288" s="122">
        <v>1.31</v>
      </c>
    </row>
    <row r="1289" spans="4:16" x14ac:dyDescent="0.25">
      <c r="D1289" t="s">
        <v>12146</v>
      </c>
      <c r="E1289" t="s">
        <v>12147</v>
      </c>
      <c r="F1289" t="s">
        <v>1114</v>
      </c>
      <c r="G1289" s="59">
        <v>13670000</v>
      </c>
      <c r="H1289" s="122">
        <v>45.82</v>
      </c>
      <c r="I1289" s="97" t="b">
        <f>NOT(ISERROR(_xlfn.XLOOKUP(tblStocks2022[[#This Row],[Ticker]],tblTickers[Ticker],tblTickers[Ticker],NA(),0,1)))</f>
        <v>0</v>
      </c>
      <c r="K1289" t="s">
        <v>1302</v>
      </c>
      <c r="L1289" s="122">
        <v>4.04</v>
      </c>
      <c r="O1289" t="s">
        <v>12956</v>
      </c>
      <c r="P1289" s="122">
        <v>1.65</v>
      </c>
    </row>
    <row r="1290" spans="4:16" x14ac:dyDescent="0.25">
      <c r="D1290" t="s">
        <v>7560</v>
      </c>
      <c r="E1290" t="s">
        <v>7561</v>
      </c>
      <c r="F1290" t="s">
        <v>15380</v>
      </c>
      <c r="G1290" s="59">
        <v>37259000</v>
      </c>
      <c r="H1290" s="122">
        <v>224.35</v>
      </c>
      <c r="I1290" s="97" t="b">
        <f>NOT(ISERROR(_xlfn.XLOOKUP(tblStocks2022[[#This Row],[Ticker]],tblTickers[Ticker],tblTickers[Ticker],NA(),0,1)))</f>
        <v>0</v>
      </c>
      <c r="K1290" t="s">
        <v>11281</v>
      </c>
      <c r="L1290" s="122">
        <v>10.16</v>
      </c>
      <c r="O1290" t="s">
        <v>13024</v>
      </c>
      <c r="P1290" s="122">
        <v>1.98</v>
      </c>
    </row>
    <row r="1291" spans="4:16" x14ac:dyDescent="0.25">
      <c r="D1291" t="s">
        <v>4454</v>
      </c>
      <c r="E1291" t="s">
        <v>4455</v>
      </c>
      <c r="F1291" t="s">
        <v>14201</v>
      </c>
      <c r="G1291" s="59">
        <v>520409000</v>
      </c>
      <c r="H1291" s="122">
        <v>239.56</v>
      </c>
      <c r="I1291" s="97" t="b">
        <f>NOT(ISERROR(_xlfn.XLOOKUP(tblStocks2022[[#This Row],[Ticker]],tblTickers[Ticker],tblTickers[Ticker],NA(),0,1)))</f>
        <v>1</v>
      </c>
      <c r="K1291" t="s">
        <v>11921</v>
      </c>
      <c r="L1291" s="122">
        <v>1.59</v>
      </c>
      <c r="O1291" t="s">
        <v>284</v>
      </c>
      <c r="P1291" s="122">
        <v>0.41</v>
      </c>
    </row>
    <row r="1292" spans="4:16" x14ac:dyDescent="0.25">
      <c r="D1292" t="s">
        <v>3248</v>
      </c>
      <c r="E1292" t="s">
        <v>3249</v>
      </c>
      <c r="F1292" t="s">
        <v>14252</v>
      </c>
      <c r="G1292" s="59">
        <v>7796000</v>
      </c>
      <c r="H1292" s="122">
        <v>83.06</v>
      </c>
      <c r="I1292" s="97" t="b">
        <f>NOT(ISERROR(_xlfn.XLOOKUP(tblStocks2022[[#This Row],[Ticker]],tblTickers[Ticker],tblTickers[Ticker],NA(),0,1)))</f>
        <v>0</v>
      </c>
      <c r="K1292" t="s">
        <v>4789</v>
      </c>
      <c r="L1292" s="122">
        <v>2.34</v>
      </c>
      <c r="O1292" t="s">
        <v>7622</v>
      </c>
      <c r="P1292" s="122">
        <v>1.44</v>
      </c>
    </row>
    <row r="1293" spans="4:16" x14ac:dyDescent="0.25">
      <c r="D1293" t="s">
        <v>2549</v>
      </c>
      <c r="E1293" t="s">
        <v>161</v>
      </c>
      <c r="F1293" t="s">
        <v>15371</v>
      </c>
      <c r="G1293" s="59">
        <v>12080000</v>
      </c>
      <c r="H1293" s="122">
        <v>46.52</v>
      </c>
      <c r="I1293" s="97" t="b">
        <f>NOT(ISERROR(_xlfn.XLOOKUP(tblStocks2022[[#This Row],[Ticker]],tblTickers[Ticker],tblTickers[Ticker],NA(),0,1)))</f>
        <v>0</v>
      </c>
      <c r="K1293" t="s">
        <v>5916</v>
      </c>
      <c r="L1293" s="122">
        <v>166.23</v>
      </c>
      <c r="O1293" t="s">
        <v>15345</v>
      </c>
      <c r="P1293" s="122">
        <v>0.21</v>
      </c>
    </row>
    <row r="1294" spans="4:16" x14ac:dyDescent="0.25">
      <c r="D1294" t="s">
        <v>132</v>
      </c>
      <c r="E1294" t="s">
        <v>133</v>
      </c>
      <c r="F1294" t="s">
        <v>9954</v>
      </c>
      <c r="G1294" s="59">
        <v>19129000</v>
      </c>
      <c r="H1294" s="122">
        <v>9.33</v>
      </c>
      <c r="I1294" s="97" t="b">
        <f>NOT(ISERROR(_xlfn.XLOOKUP(tblStocks2022[[#This Row],[Ticker]],tblTickers[Ticker],tblTickers[Ticker],NA(),0,1)))</f>
        <v>0</v>
      </c>
      <c r="K1294" t="s">
        <v>1936</v>
      </c>
      <c r="L1294" s="122">
        <v>3.33</v>
      </c>
      <c r="O1294" t="s">
        <v>14533</v>
      </c>
      <c r="P1294" s="122">
        <v>0.66</v>
      </c>
    </row>
    <row r="1295" spans="4:16" x14ac:dyDescent="0.25">
      <c r="D1295" t="s">
        <v>11039</v>
      </c>
      <c r="E1295" t="s">
        <v>11040</v>
      </c>
      <c r="F1295" t="s">
        <v>15368</v>
      </c>
      <c r="G1295" s="59">
        <v>72742000</v>
      </c>
      <c r="H1295" s="122">
        <v>40.79</v>
      </c>
      <c r="I1295" s="97" t="b">
        <f>NOT(ISERROR(_xlfn.XLOOKUP(tblStocks2022[[#This Row],[Ticker]],tblTickers[Ticker],tblTickers[Ticker],NA(),0,1)))</f>
        <v>0</v>
      </c>
      <c r="K1295" t="s">
        <v>12438</v>
      </c>
      <c r="L1295" s="122">
        <v>86.39</v>
      </c>
      <c r="O1295" t="s">
        <v>14371</v>
      </c>
      <c r="P1295" s="122">
        <v>2.34</v>
      </c>
    </row>
    <row r="1296" spans="4:16" x14ac:dyDescent="0.25">
      <c r="D1296" t="s">
        <v>11453</v>
      </c>
      <c r="E1296" t="s">
        <v>11454</v>
      </c>
      <c r="F1296" t="s">
        <v>15382</v>
      </c>
      <c r="G1296" s="59">
        <v>415050000</v>
      </c>
      <c r="H1296" s="122">
        <v>220.6</v>
      </c>
      <c r="I1296" s="97" t="b">
        <f>NOT(ISERROR(_xlfn.XLOOKUP(tblStocks2022[[#This Row],[Ticker]],tblTickers[Ticker],tblTickers[Ticker],NA(),0,1)))</f>
        <v>1</v>
      </c>
      <c r="K1296" t="s">
        <v>11421</v>
      </c>
      <c r="L1296" s="122">
        <v>7.58</v>
      </c>
      <c r="O1296" t="s">
        <v>11713</v>
      </c>
      <c r="P1296" s="122">
        <v>1</v>
      </c>
    </row>
    <row r="1297" spans="4:16" x14ac:dyDescent="0.25">
      <c r="D1297" t="s">
        <v>12558</v>
      </c>
      <c r="E1297" t="s">
        <v>12559</v>
      </c>
      <c r="F1297" t="s">
        <v>15372</v>
      </c>
      <c r="G1297" s="59">
        <v>17598000</v>
      </c>
      <c r="H1297" s="122">
        <v>12.69</v>
      </c>
      <c r="I1297" s="97" t="b">
        <f>NOT(ISERROR(_xlfn.XLOOKUP(tblStocks2022[[#This Row],[Ticker]],tblTickers[Ticker],tblTickers[Ticker],NA(),0,1)))</f>
        <v>0</v>
      </c>
      <c r="K1297" t="s">
        <v>13528</v>
      </c>
      <c r="L1297" s="122">
        <v>39.07</v>
      </c>
      <c r="O1297" t="s">
        <v>12914</v>
      </c>
      <c r="P1297" s="122">
        <v>1.38</v>
      </c>
    </row>
    <row r="1298" spans="4:16" x14ac:dyDescent="0.25">
      <c r="D1298" t="s">
        <v>14258</v>
      </c>
      <c r="E1298" t="s">
        <v>14259</v>
      </c>
      <c r="F1298" t="s">
        <v>15382</v>
      </c>
      <c r="G1298" s="59">
        <v>88991000</v>
      </c>
      <c r="H1298" s="122">
        <v>0.99</v>
      </c>
      <c r="I1298" s="97" t="b">
        <f>NOT(ISERROR(_xlfn.XLOOKUP(tblStocks2022[[#This Row],[Ticker]],tblTickers[Ticker],tblTickers[Ticker],NA(),0,1)))</f>
        <v>0</v>
      </c>
      <c r="K1298" t="s">
        <v>314</v>
      </c>
      <c r="L1298" s="122">
        <v>388.68</v>
      </c>
      <c r="O1298" t="s">
        <v>3822</v>
      </c>
      <c r="P1298" s="122">
        <v>0.19</v>
      </c>
    </row>
    <row r="1299" spans="4:16" x14ac:dyDescent="0.25">
      <c r="D1299" t="s">
        <v>1687</v>
      </c>
      <c r="E1299" t="s">
        <v>1688</v>
      </c>
      <c r="F1299" t="s">
        <v>15368</v>
      </c>
      <c r="G1299" s="59">
        <v>84681000</v>
      </c>
      <c r="H1299" s="122">
        <v>6.27</v>
      </c>
      <c r="I1299" s="97" t="b">
        <f>NOT(ISERROR(_xlfn.XLOOKUP(tblStocks2022[[#This Row],[Ticker]],tblTickers[Ticker],tblTickers[Ticker],NA(),0,1)))</f>
        <v>0</v>
      </c>
      <c r="K1299" t="s">
        <v>853</v>
      </c>
      <c r="L1299" s="122">
        <v>38.229999999999997</v>
      </c>
      <c r="O1299" t="s">
        <v>11019</v>
      </c>
      <c r="P1299" s="122">
        <v>1.04</v>
      </c>
    </row>
    <row r="1300" spans="4:16" x14ac:dyDescent="0.25">
      <c r="D1300" t="s">
        <v>5122</v>
      </c>
      <c r="E1300" t="s">
        <v>5123</v>
      </c>
      <c r="F1300" t="s">
        <v>15382</v>
      </c>
      <c r="G1300" s="59">
        <v>268046000</v>
      </c>
      <c r="H1300" s="122">
        <v>0.91</v>
      </c>
      <c r="I1300" s="97" t="b">
        <f>NOT(ISERROR(_xlfn.XLOOKUP(tblStocks2022[[#This Row],[Ticker]],tblTickers[Ticker],tblTickers[Ticker],NA(),0,1)))</f>
        <v>0</v>
      </c>
      <c r="K1300" t="s">
        <v>4593</v>
      </c>
      <c r="L1300" s="122">
        <v>23.63</v>
      </c>
      <c r="O1300" t="s">
        <v>13807</v>
      </c>
      <c r="P1300" s="122">
        <v>6.48</v>
      </c>
    </row>
    <row r="1301" spans="4:16" x14ac:dyDescent="0.25">
      <c r="D1301" t="s">
        <v>1849</v>
      </c>
      <c r="E1301" t="s">
        <v>1850</v>
      </c>
      <c r="F1301" t="s">
        <v>15378</v>
      </c>
      <c r="G1301" s="59">
        <v>5100000</v>
      </c>
      <c r="H1301" s="122">
        <v>21.43</v>
      </c>
      <c r="I1301" s="97" t="b">
        <f>NOT(ISERROR(_xlfn.XLOOKUP(tblStocks2022[[#This Row],[Ticker]],tblTickers[Ticker],tblTickers[Ticker],NA(),0,1)))</f>
        <v>0</v>
      </c>
      <c r="K1301" t="s">
        <v>3796</v>
      </c>
      <c r="L1301" s="122">
        <v>29.21</v>
      </c>
      <c r="O1301" t="s">
        <v>3617</v>
      </c>
      <c r="P1301" s="122">
        <v>1.74</v>
      </c>
    </row>
    <row r="1302" spans="4:16" x14ac:dyDescent="0.25">
      <c r="D1302" t="s">
        <v>14222</v>
      </c>
      <c r="E1302" t="s">
        <v>14223</v>
      </c>
      <c r="F1302" t="s">
        <v>15368</v>
      </c>
      <c r="G1302" s="59">
        <v>37757000</v>
      </c>
      <c r="H1302" s="122">
        <v>7.91</v>
      </c>
      <c r="I1302" s="97" t="b">
        <f>NOT(ISERROR(_xlfn.XLOOKUP(tblStocks2022[[#This Row],[Ticker]],tblTickers[Ticker],tblTickers[Ticker],NA(),0,1)))</f>
        <v>0</v>
      </c>
      <c r="K1302" t="s">
        <v>10606</v>
      </c>
      <c r="L1302" s="122">
        <v>299.45</v>
      </c>
      <c r="O1302" t="s">
        <v>13487</v>
      </c>
      <c r="P1302" s="122">
        <v>1.19</v>
      </c>
    </row>
    <row r="1303" spans="4:16" x14ac:dyDescent="0.25">
      <c r="D1303" t="s">
        <v>8373</v>
      </c>
      <c r="E1303" t="s">
        <v>8374</v>
      </c>
      <c r="F1303" t="s">
        <v>15373</v>
      </c>
      <c r="G1303" s="59">
        <v>31834000</v>
      </c>
      <c r="H1303" s="122">
        <v>23.08</v>
      </c>
      <c r="I1303" s="97" t="b">
        <f>NOT(ISERROR(_xlfn.XLOOKUP(tblStocks2022[[#This Row],[Ticker]],tblTickers[Ticker],tblTickers[Ticker],NA(),0,1)))</f>
        <v>0</v>
      </c>
      <c r="K1303" t="s">
        <v>9848</v>
      </c>
      <c r="L1303" s="122">
        <v>2.69</v>
      </c>
      <c r="O1303" t="s">
        <v>15087</v>
      </c>
      <c r="P1303" s="122">
        <v>0.4</v>
      </c>
    </row>
    <row r="1304" spans="4:16" x14ac:dyDescent="0.25">
      <c r="D1304" t="s">
        <v>5846</v>
      </c>
      <c r="E1304" t="s">
        <v>4616</v>
      </c>
      <c r="F1304" t="s">
        <v>14252</v>
      </c>
      <c r="G1304" s="59">
        <v>240000</v>
      </c>
      <c r="H1304" s="122">
        <v>21.16</v>
      </c>
      <c r="I1304" s="97" t="b">
        <f>NOT(ISERROR(_xlfn.XLOOKUP(tblStocks2022[[#This Row],[Ticker]],tblTickers[Ticker],tblTickers[Ticker],NA(),0,1)))</f>
        <v>0</v>
      </c>
      <c r="K1304" t="s">
        <v>2262</v>
      </c>
      <c r="L1304" s="122">
        <v>53.84</v>
      </c>
      <c r="O1304" t="s">
        <v>14566</v>
      </c>
      <c r="P1304" s="122">
        <v>0.72</v>
      </c>
    </row>
    <row r="1305" spans="4:16" x14ac:dyDescent="0.25">
      <c r="D1305" t="s">
        <v>4106</v>
      </c>
      <c r="E1305" t="s">
        <v>4107</v>
      </c>
      <c r="F1305" t="s">
        <v>11941</v>
      </c>
      <c r="G1305" s="59">
        <v>14139000</v>
      </c>
      <c r="H1305" s="122">
        <v>23.54</v>
      </c>
      <c r="I1305" s="97" t="b">
        <f>NOT(ISERROR(_xlfn.XLOOKUP(tblStocks2022[[#This Row],[Ticker]],tblTickers[Ticker],tblTickers[Ticker],NA(),0,1)))</f>
        <v>0</v>
      </c>
      <c r="K1305" t="s">
        <v>2326</v>
      </c>
      <c r="L1305" s="122">
        <v>32.32</v>
      </c>
      <c r="O1305" t="s">
        <v>13025</v>
      </c>
      <c r="P1305" s="122">
        <v>1.21</v>
      </c>
    </row>
    <row r="1306" spans="4:16" x14ac:dyDescent="0.25">
      <c r="D1306" t="s">
        <v>15359</v>
      </c>
      <c r="E1306" t="s">
        <v>15360</v>
      </c>
      <c r="F1306" t="s">
        <v>15375</v>
      </c>
      <c r="G1306" s="59">
        <v>106082000</v>
      </c>
      <c r="H1306" s="122">
        <v>125.47</v>
      </c>
      <c r="I1306" s="97" t="b">
        <f>NOT(ISERROR(_xlfn.XLOOKUP(tblStocks2022[[#This Row],[Ticker]],tblTickers[Ticker],tblTickers[Ticker],NA(),0,1)))</f>
        <v>0</v>
      </c>
      <c r="K1306" t="s">
        <v>13598</v>
      </c>
      <c r="L1306" s="122">
        <v>1.35</v>
      </c>
      <c r="O1306" t="s">
        <v>9902</v>
      </c>
      <c r="P1306" s="122">
        <v>1.25</v>
      </c>
    </row>
    <row r="1307" spans="4:16" x14ac:dyDescent="0.25">
      <c r="D1307" t="s">
        <v>13753</v>
      </c>
      <c r="E1307" t="s">
        <v>13754</v>
      </c>
      <c r="F1307" t="s">
        <v>14201</v>
      </c>
      <c r="G1307" s="59">
        <v>315949000</v>
      </c>
      <c r="H1307" s="122">
        <v>76.959999999999994</v>
      </c>
      <c r="I1307" s="97" t="b">
        <f>NOT(ISERROR(_xlfn.XLOOKUP(tblStocks2022[[#This Row],[Ticker]],tblTickers[Ticker],tblTickers[Ticker],NA(),0,1)))</f>
        <v>0</v>
      </c>
      <c r="K1307" t="s">
        <v>12276</v>
      </c>
      <c r="L1307" s="122">
        <v>45.01</v>
      </c>
      <c r="O1307" t="s">
        <v>7187</v>
      </c>
      <c r="P1307" s="122">
        <v>1.5</v>
      </c>
    </row>
    <row r="1308" spans="4:16" x14ac:dyDescent="0.25">
      <c r="D1308" t="s">
        <v>8557</v>
      </c>
      <c r="E1308" t="s">
        <v>8558</v>
      </c>
      <c r="F1308" t="s">
        <v>15382</v>
      </c>
      <c r="G1308" s="59">
        <v>23000000</v>
      </c>
      <c r="H1308" s="122">
        <v>10.28</v>
      </c>
      <c r="I1308" s="97" t="b">
        <f>NOT(ISERROR(_xlfn.XLOOKUP(tblStocks2022[[#This Row],[Ticker]],tblTickers[Ticker],tblTickers[Ticker],NA(),0,1)))</f>
        <v>0</v>
      </c>
      <c r="K1308" t="s">
        <v>10872</v>
      </c>
      <c r="L1308" s="122">
        <v>1.72</v>
      </c>
      <c r="O1308" t="s">
        <v>2578</v>
      </c>
      <c r="P1308" s="122">
        <v>0.87</v>
      </c>
    </row>
    <row r="1309" spans="4:16" x14ac:dyDescent="0.25">
      <c r="D1309" t="s">
        <v>9930</v>
      </c>
      <c r="E1309" t="s">
        <v>9931</v>
      </c>
      <c r="F1309" t="s">
        <v>15373</v>
      </c>
      <c r="G1309" s="59">
        <v>22201000</v>
      </c>
      <c r="H1309" s="122">
        <v>94.74</v>
      </c>
      <c r="I1309" s="97" t="b">
        <f>NOT(ISERROR(_xlfn.XLOOKUP(tblStocks2022[[#This Row],[Ticker]],tblTickers[Ticker],tblTickers[Ticker],NA(),0,1)))</f>
        <v>0</v>
      </c>
      <c r="K1309" t="s">
        <v>6045</v>
      </c>
      <c r="L1309" s="122">
        <v>4.13</v>
      </c>
      <c r="O1309" t="s">
        <v>14649</v>
      </c>
      <c r="P1309" s="122">
        <v>1.51</v>
      </c>
    </row>
    <row r="1310" spans="4:16" x14ac:dyDescent="0.25">
      <c r="D1310" t="s">
        <v>5845</v>
      </c>
      <c r="E1310" t="s">
        <v>4616</v>
      </c>
      <c r="F1310" t="s">
        <v>14252</v>
      </c>
      <c r="G1310" s="59">
        <v>260000</v>
      </c>
      <c r="H1310" s="122">
        <v>21.76</v>
      </c>
      <c r="I1310" s="97" t="b">
        <f>NOT(ISERROR(_xlfn.XLOOKUP(tblStocks2022[[#This Row],[Ticker]],tblTickers[Ticker],tblTickers[Ticker],NA(),0,1)))</f>
        <v>0</v>
      </c>
      <c r="K1310" t="s">
        <v>11833</v>
      </c>
      <c r="L1310" s="122">
        <v>126.52</v>
      </c>
      <c r="O1310" t="s">
        <v>14650</v>
      </c>
      <c r="P1310" s="122">
        <v>0.57999999999999996</v>
      </c>
    </row>
    <row r="1311" spans="4:16" x14ac:dyDescent="0.25">
      <c r="D1311" t="s">
        <v>10222</v>
      </c>
      <c r="E1311" t="s">
        <v>10223</v>
      </c>
      <c r="F1311" t="s">
        <v>14252</v>
      </c>
      <c r="G1311" s="59">
        <v>56329000</v>
      </c>
      <c r="H1311" s="122">
        <v>66.84</v>
      </c>
      <c r="I1311" s="97" t="b">
        <f>NOT(ISERROR(_xlfn.XLOOKUP(tblStocks2022[[#This Row],[Ticker]],tblTickers[Ticker],tblTickers[Ticker],NA(),0,1)))</f>
        <v>0</v>
      </c>
      <c r="K1311" t="s">
        <v>10810</v>
      </c>
      <c r="L1311" s="122">
        <v>3.13</v>
      </c>
      <c r="O1311" t="s">
        <v>15333</v>
      </c>
      <c r="P1311" s="122">
        <v>2.1</v>
      </c>
    </row>
    <row r="1312" spans="4:16" x14ac:dyDescent="0.25">
      <c r="D1312" t="s">
        <v>12745</v>
      </c>
      <c r="E1312" t="s">
        <v>12746</v>
      </c>
      <c r="F1312" t="s">
        <v>15371</v>
      </c>
      <c r="G1312" s="59">
        <v>53734000</v>
      </c>
      <c r="H1312" s="122">
        <v>62.95</v>
      </c>
      <c r="I1312" s="97" t="b">
        <f>NOT(ISERROR(_xlfn.XLOOKUP(tblStocks2022[[#This Row],[Ticker]],tblTickers[Ticker],tblTickers[Ticker],NA(),0,1)))</f>
        <v>0</v>
      </c>
      <c r="K1312" t="s">
        <v>2327</v>
      </c>
      <c r="L1312" s="122">
        <v>41.69</v>
      </c>
      <c r="O1312" t="s">
        <v>2500</v>
      </c>
      <c r="P1312" s="122">
        <v>0.3</v>
      </c>
    </row>
    <row r="1313" spans="4:16" x14ac:dyDescent="0.25">
      <c r="D1313" t="s">
        <v>11867</v>
      </c>
      <c r="E1313" t="s">
        <v>11868</v>
      </c>
      <c r="F1313" t="s">
        <v>15376</v>
      </c>
      <c r="G1313" s="59">
        <v>50833000</v>
      </c>
      <c r="H1313" s="122">
        <v>46.85</v>
      </c>
      <c r="I1313" s="97" t="b">
        <f>NOT(ISERROR(_xlfn.XLOOKUP(tblStocks2022[[#This Row],[Ticker]],tblTickers[Ticker],tblTickers[Ticker],NA(),0,1)))</f>
        <v>0</v>
      </c>
      <c r="K1313" t="s">
        <v>14807</v>
      </c>
      <c r="L1313" s="122">
        <v>4.99</v>
      </c>
      <c r="O1313" t="s">
        <v>13869</v>
      </c>
      <c r="P1313" s="122">
        <v>0.66</v>
      </c>
    </row>
    <row r="1314" spans="4:16" x14ac:dyDescent="0.25">
      <c r="D1314" t="s">
        <v>2188</v>
      </c>
      <c r="E1314" t="s">
        <v>2189</v>
      </c>
      <c r="F1314" t="s">
        <v>5172</v>
      </c>
      <c r="G1314" s="59">
        <v>150918000</v>
      </c>
      <c r="H1314" s="122">
        <v>30.62</v>
      </c>
      <c r="I1314" s="97" t="b">
        <f>NOT(ISERROR(_xlfn.XLOOKUP(tblStocks2022[[#This Row],[Ticker]],tblTickers[Ticker],tblTickers[Ticker],NA(),0,1)))</f>
        <v>0</v>
      </c>
      <c r="K1314" t="s">
        <v>9679</v>
      </c>
      <c r="L1314" s="122">
        <v>103.46</v>
      </c>
      <c r="O1314" t="s">
        <v>14970</v>
      </c>
      <c r="P1314" s="122">
        <v>0.28000000000000003</v>
      </c>
    </row>
    <row r="1315" spans="4:16" x14ac:dyDescent="0.25">
      <c r="D1315" t="s">
        <v>8120</v>
      </c>
      <c r="E1315" t="s">
        <v>8121</v>
      </c>
      <c r="F1315" t="s">
        <v>15382</v>
      </c>
      <c r="G1315" s="59">
        <v>15000000</v>
      </c>
      <c r="H1315" s="122">
        <v>10.050000000000001</v>
      </c>
      <c r="I1315" s="97" t="b">
        <f>NOT(ISERROR(_xlfn.XLOOKUP(tblStocks2022[[#This Row],[Ticker]],tblTickers[Ticker],tblTickers[Ticker],NA(),0,1)))</f>
        <v>0</v>
      </c>
      <c r="K1315" t="s">
        <v>8567</v>
      </c>
      <c r="L1315" s="122">
        <v>7.65</v>
      </c>
      <c r="O1315" t="s">
        <v>933</v>
      </c>
      <c r="P1315" s="122">
        <v>7.99</v>
      </c>
    </row>
    <row r="1316" spans="4:16" x14ac:dyDescent="0.25">
      <c r="D1316" t="s">
        <v>5090</v>
      </c>
      <c r="E1316" t="s">
        <v>5091</v>
      </c>
      <c r="F1316" t="s">
        <v>15368</v>
      </c>
      <c r="G1316" s="59">
        <v>30887000</v>
      </c>
      <c r="H1316" s="122">
        <v>12.78</v>
      </c>
      <c r="I1316" s="97" t="b">
        <f>NOT(ISERROR(_xlfn.XLOOKUP(tblStocks2022[[#This Row],[Ticker]],tblTickers[Ticker],tblTickers[Ticker],NA(),0,1)))</f>
        <v>0</v>
      </c>
      <c r="K1316" t="s">
        <v>8428</v>
      </c>
      <c r="L1316" s="122">
        <v>5.26</v>
      </c>
      <c r="O1316" t="s">
        <v>15016</v>
      </c>
      <c r="P1316" s="122">
        <v>1.46</v>
      </c>
    </row>
    <row r="1317" spans="4:16" x14ac:dyDescent="0.25">
      <c r="D1317" t="s">
        <v>3963</v>
      </c>
      <c r="E1317" t="s">
        <v>3964</v>
      </c>
      <c r="F1317" t="s">
        <v>15369</v>
      </c>
      <c r="G1317" s="59">
        <v>13161000</v>
      </c>
      <c r="H1317" s="122">
        <v>47.52</v>
      </c>
      <c r="I1317" s="97" t="b">
        <f>NOT(ISERROR(_xlfn.XLOOKUP(tblStocks2022[[#This Row],[Ticker]],tblTickers[Ticker],tblTickers[Ticker],NA(),0,1)))</f>
        <v>0</v>
      </c>
      <c r="K1317" t="s">
        <v>1574</v>
      </c>
      <c r="L1317" s="122">
        <v>6.11</v>
      </c>
      <c r="O1317" t="s">
        <v>184</v>
      </c>
      <c r="P1317" s="122">
        <v>1.78</v>
      </c>
    </row>
    <row r="1318" spans="4:16" x14ac:dyDescent="0.25">
      <c r="D1318" t="s">
        <v>12274</v>
      </c>
      <c r="E1318" t="s">
        <v>12275</v>
      </c>
      <c r="F1318" t="s">
        <v>2235</v>
      </c>
      <c r="G1318" s="59">
        <v>16987000</v>
      </c>
      <c r="H1318" s="122">
        <v>32.5</v>
      </c>
      <c r="I1318" s="97" t="b">
        <f>NOT(ISERROR(_xlfn.XLOOKUP(tblStocks2022[[#This Row],[Ticker]],tblTickers[Ticker],tblTickers[Ticker],NA(),0,1)))</f>
        <v>0</v>
      </c>
      <c r="K1318" t="s">
        <v>8728</v>
      </c>
      <c r="L1318" s="122">
        <v>0.1</v>
      </c>
      <c r="O1318" t="s">
        <v>3250</v>
      </c>
      <c r="P1318" s="122">
        <v>0.56000000000000005</v>
      </c>
    </row>
    <row r="1319" spans="4:16" x14ac:dyDescent="0.25">
      <c r="D1319" t="s">
        <v>5759</v>
      </c>
      <c r="E1319" t="s">
        <v>5760</v>
      </c>
      <c r="F1319" t="s">
        <v>14252</v>
      </c>
      <c r="G1319" s="59">
        <v>48966000</v>
      </c>
      <c r="H1319" s="122">
        <v>5.9</v>
      </c>
      <c r="I1319" s="97" t="b">
        <f>NOT(ISERROR(_xlfn.XLOOKUP(tblStocks2022[[#This Row],[Ticker]],tblTickers[Ticker],tblTickers[Ticker],NA(),0,1)))</f>
        <v>0</v>
      </c>
      <c r="K1319" t="s">
        <v>8904</v>
      </c>
      <c r="L1319" s="122">
        <v>10.91</v>
      </c>
      <c r="O1319" t="s">
        <v>7646</v>
      </c>
      <c r="P1319" s="122">
        <v>0.56000000000000005</v>
      </c>
    </row>
    <row r="1320" spans="4:16" x14ac:dyDescent="0.25">
      <c r="D1320" t="s">
        <v>5731</v>
      </c>
      <c r="E1320" t="s">
        <v>5732</v>
      </c>
      <c r="F1320" t="s">
        <v>15375</v>
      </c>
      <c r="G1320" s="59">
        <v>622073000</v>
      </c>
      <c r="H1320" s="122">
        <v>8.6999999999999993</v>
      </c>
      <c r="I1320" s="97" t="b">
        <f>NOT(ISERROR(_xlfn.XLOOKUP(tblStocks2022[[#This Row],[Ticker]],tblTickers[Ticker],tblTickers[Ticker],NA(),0,1)))</f>
        <v>0</v>
      </c>
      <c r="K1320" t="s">
        <v>13175</v>
      </c>
      <c r="L1320" s="122">
        <v>18.440000000000001</v>
      </c>
      <c r="O1320" t="s">
        <v>10714</v>
      </c>
      <c r="P1320" s="122">
        <v>0.33</v>
      </c>
    </row>
    <row r="1321" spans="4:16" x14ac:dyDescent="0.25">
      <c r="D1321" t="s">
        <v>12264</v>
      </c>
      <c r="E1321" t="s">
        <v>12265</v>
      </c>
      <c r="F1321" t="s">
        <v>2235</v>
      </c>
      <c r="G1321" s="59">
        <v>8519000</v>
      </c>
      <c r="H1321" s="122">
        <v>4.2300000000000004</v>
      </c>
      <c r="I1321" s="97" t="b">
        <f>NOT(ISERROR(_xlfn.XLOOKUP(tblStocks2022[[#This Row],[Ticker]],tblTickers[Ticker],tblTickers[Ticker],NA(),0,1)))</f>
        <v>0</v>
      </c>
      <c r="K1321" t="s">
        <v>12540</v>
      </c>
      <c r="L1321" s="122">
        <v>25.28</v>
      </c>
      <c r="O1321" t="s">
        <v>15017</v>
      </c>
      <c r="P1321" s="122">
        <v>0.67</v>
      </c>
    </row>
    <row r="1322" spans="4:16" x14ac:dyDescent="0.25">
      <c r="D1322" t="s">
        <v>2573</v>
      </c>
      <c r="E1322" t="s">
        <v>2574</v>
      </c>
      <c r="F1322" t="s">
        <v>15382</v>
      </c>
      <c r="G1322" s="59">
        <v>457106000</v>
      </c>
      <c r="H1322" s="122">
        <v>55.32</v>
      </c>
      <c r="I1322" s="97" t="b">
        <f>NOT(ISERROR(_xlfn.XLOOKUP(tblStocks2022[[#This Row],[Ticker]],tblTickers[Ticker],tblTickers[Ticker],NA(),0,1)))</f>
        <v>0</v>
      </c>
      <c r="K1322" t="s">
        <v>1891</v>
      </c>
      <c r="L1322" s="122">
        <v>30.17</v>
      </c>
      <c r="O1322" t="s">
        <v>5246</v>
      </c>
      <c r="P1322" s="122">
        <v>0.01</v>
      </c>
    </row>
    <row r="1323" spans="4:16" x14ac:dyDescent="0.25">
      <c r="D1323" t="s">
        <v>11968</v>
      </c>
      <c r="E1323" t="s">
        <v>11969</v>
      </c>
      <c r="F1323" t="s">
        <v>14252</v>
      </c>
      <c r="G1323" s="59">
        <v>9494000</v>
      </c>
      <c r="H1323" s="122">
        <v>86.26</v>
      </c>
      <c r="I1323" s="97" t="b">
        <f>NOT(ISERROR(_xlfn.XLOOKUP(tblStocks2022[[#This Row],[Ticker]],tblTickers[Ticker],tblTickers[Ticker],NA(),0,1)))</f>
        <v>0</v>
      </c>
      <c r="K1323" t="s">
        <v>15302</v>
      </c>
      <c r="L1323" s="122">
        <v>0.22</v>
      </c>
      <c r="O1323" t="s">
        <v>619</v>
      </c>
      <c r="P1323" s="122">
        <v>0.92</v>
      </c>
    </row>
    <row r="1324" spans="4:16" x14ac:dyDescent="0.25">
      <c r="D1324" t="s">
        <v>12636</v>
      </c>
      <c r="E1324" t="s">
        <v>12637</v>
      </c>
      <c r="F1324" t="s">
        <v>14201</v>
      </c>
      <c r="G1324" s="59">
        <v>433048000</v>
      </c>
      <c r="H1324" s="122">
        <v>135.63999999999999</v>
      </c>
      <c r="I1324" s="97" t="b">
        <f>NOT(ISERROR(_xlfn.XLOOKUP(tblStocks2022[[#This Row],[Ticker]],tblTickers[Ticker],tblTickers[Ticker],NA(),0,1)))</f>
        <v>1</v>
      </c>
      <c r="K1324" t="s">
        <v>3088</v>
      </c>
      <c r="L1324" s="122">
        <v>2.29</v>
      </c>
      <c r="O1324" t="s">
        <v>14113</v>
      </c>
      <c r="P1324" s="122">
        <v>0.91</v>
      </c>
    </row>
    <row r="1325" spans="4:16" x14ac:dyDescent="0.25">
      <c r="D1325" t="s">
        <v>12061</v>
      </c>
      <c r="E1325" t="s">
        <v>12062</v>
      </c>
      <c r="F1325" t="s">
        <v>15396</v>
      </c>
      <c r="G1325" s="59">
        <v>432500000</v>
      </c>
      <c r="H1325" s="122">
        <v>22.67</v>
      </c>
      <c r="I1325" s="97" t="b">
        <f>NOT(ISERROR(_xlfn.XLOOKUP(tblStocks2022[[#This Row],[Ticker]],tblTickers[Ticker],tblTickers[Ticker],NA(),0,1)))</f>
        <v>0</v>
      </c>
      <c r="K1325" t="s">
        <v>13631</v>
      </c>
      <c r="L1325" s="122">
        <v>12.96</v>
      </c>
      <c r="O1325" t="s">
        <v>2747</v>
      </c>
      <c r="P1325" s="122">
        <v>0.6</v>
      </c>
    </row>
    <row r="1326" spans="4:16" x14ac:dyDescent="0.25">
      <c r="D1326" t="s">
        <v>3758</v>
      </c>
      <c r="E1326" t="s">
        <v>3759</v>
      </c>
      <c r="F1326" t="s">
        <v>15378</v>
      </c>
      <c r="G1326" s="59">
        <v>119946000</v>
      </c>
      <c r="H1326" s="122">
        <v>82.21</v>
      </c>
      <c r="I1326" s="97" t="b">
        <f>NOT(ISERROR(_xlfn.XLOOKUP(tblStocks2022[[#This Row],[Ticker]],tblTickers[Ticker],tblTickers[Ticker],NA(),0,1)))</f>
        <v>0</v>
      </c>
      <c r="K1326" t="s">
        <v>4597</v>
      </c>
      <c r="L1326" s="122">
        <v>79.709999999999994</v>
      </c>
      <c r="O1326" t="s">
        <v>9827</v>
      </c>
      <c r="P1326" s="122">
        <v>40.020000000000003</v>
      </c>
    </row>
    <row r="1327" spans="4:16" x14ac:dyDescent="0.25">
      <c r="D1327" t="s">
        <v>10830</v>
      </c>
      <c r="E1327" t="s">
        <v>10831</v>
      </c>
      <c r="F1327" t="s">
        <v>2235</v>
      </c>
      <c r="G1327" s="59">
        <v>1112707000</v>
      </c>
      <c r="H1327" s="122">
        <v>8.06</v>
      </c>
      <c r="I1327" s="97" t="b">
        <f>NOT(ISERROR(_xlfn.XLOOKUP(tblStocks2022[[#This Row],[Ticker]],tblTickers[Ticker],tblTickers[Ticker],NA(),0,1)))</f>
        <v>1</v>
      </c>
      <c r="K1327" t="s">
        <v>12586</v>
      </c>
      <c r="L1327" s="122">
        <v>6.89</v>
      </c>
      <c r="O1327" t="s">
        <v>14262</v>
      </c>
      <c r="P1327" s="122">
        <v>0.9</v>
      </c>
    </row>
    <row r="1328" spans="4:16" x14ac:dyDescent="0.25">
      <c r="D1328" t="s">
        <v>578</v>
      </c>
      <c r="E1328" t="s">
        <v>579</v>
      </c>
      <c r="F1328" t="s">
        <v>14201</v>
      </c>
      <c r="G1328" s="59">
        <v>141237000</v>
      </c>
      <c r="H1328" s="122">
        <v>1.33</v>
      </c>
      <c r="I1328" s="97" t="b">
        <f>NOT(ISERROR(_xlfn.XLOOKUP(tblStocks2022[[#This Row],[Ticker]],tblTickers[Ticker],tblTickers[Ticker],NA(),0,1)))</f>
        <v>0</v>
      </c>
      <c r="K1328" t="s">
        <v>7702</v>
      </c>
      <c r="L1328" s="122">
        <v>4.0199999999999996</v>
      </c>
      <c r="O1328" t="s">
        <v>136</v>
      </c>
      <c r="P1328" s="122">
        <v>0.88</v>
      </c>
    </row>
    <row r="1329" spans="4:16" x14ac:dyDescent="0.25">
      <c r="D1329" t="s">
        <v>15190</v>
      </c>
      <c r="E1329" t="s">
        <v>15191</v>
      </c>
      <c r="F1329" t="s">
        <v>15382</v>
      </c>
      <c r="G1329" s="59">
        <v>15180000</v>
      </c>
      <c r="H1329" s="122">
        <v>1.64</v>
      </c>
      <c r="I1329" s="97" t="b">
        <f>NOT(ISERROR(_xlfn.XLOOKUP(tblStocks2022[[#This Row],[Ticker]],tblTickers[Ticker],tblTickers[Ticker],NA(),0,1)))</f>
        <v>0</v>
      </c>
      <c r="K1329" t="s">
        <v>12006</v>
      </c>
      <c r="L1329" s="122">
        <v>17.66</v>
      </c>
      <c r="O1329" t="s">
        <v>1868</v>
      </c>
      <c r="P1329" s="122">
        <v>1.96</v>
      </c>
    </row>
    <row r="1330" spans="4:16" x14ac:dyDescent="0.25">
      <c r="D1330" t="s">
        <v>2358</v>
      </c>
      <c r="E1330" t="s">
        <v>2359</v>
      </c>
      <c r="F1330" t="s">
        <v>15382</v>
      </c>
      <c r="G1330" s="59">
        <v>1845000</v>
      </c>
      <c r="H1330" s="122">
        <v>2.09</v>
      </c>
      <c r="I1330" s="97" t="b">
        <f>NOT(ISERROR(_xlfn.XLOOKUP(tblStocks2022[[#This Row],[Ticker]],tblTickers[Ticker],tblTickers[Ticker],NA(),0,1)))</f>
        <v>0</v>
      </c>
      <c r="K1330" t="s">
        <v>3720</v>
      </c>
      <c r="L1330" s="122">
        <v>19.28</v>
      </c>
      <c r="O1330" t="s">
        <v>114</v>
      </c>
      <c r="P1330" s="122">
        <v>0.56000000000000005</v>
      </c>
    </row>
    <row r="1331" spans="4:16" x14ac:dyDescent="0.25">
      <c r="D1331" t="s">
        <v>12648</v>
      </c>
      <c r="E1331" t="s">
        <v>12649</v>
      </c>
      <c r="F1331" t="s">
        <v>15378</v>
      </c>
      <c r="G1331" s="59">
        <v>21007000</v>
      </c>
      <c r="H1331" s="122">
        <v>23.79</v>
      </c>
      <c r="I1331" s="97" t="b">
        <f>NOT(ISERROR(_xlfn.XLOOKUP(tblStocks2022[[#This Row],[Ticker]],tblTickers[Ticker],tblTickers[Ticker],NA(),0,1)))</f>
        <v>0</v>
      </c>
      <c r="K1331" t="s">
        <v>7432</v>
      </c>
      <c r="L1331" s="122">
        <v>5.24</v>
      </c>
      <c r="O1331" t="s">
        <v>7985</v>
      </c>
      <c r="P1331" s="122">
        <v>1.42</v>
      </c>
    </row>
    <row r="1332" spans="4:16" x14ac:dyDescent="0.25">
      <c r="D1332" t="s">
        <v>14138</v>
      </c>
      <c r="E1332" t="s">
        <v>14139</v>
      </c>
      <c r="F1332" t="s">
        <v>14201</v>
      </c>
      <c r="G1332" s="59">
        <v>476055000</v>
      </c>
      <c r="H1332" s="122">
        <v>1.05</v>
      </c>
      <c r="I1332" s="97" t="b">
        <f>NOT(ISERROR(_xlfn.XLOOKUP(tblStocks2022[[#This Row],[Ticker]],tblTickers[Ticker],tblTickers[Ticker],NA(),0,1)))</f>
        <v>0</v>
      </c>
      <c r="K1332" t="s">
        <v>7704</v>
      </c>
      <c r="L1332" s="122">
        <v>8.66</v>
      </c>
      <c r="O1332" t="s">
        <v>507</v>
      </c>
      <c r="P1332" s="122">
        <v>1.05</v>
      </c>
    </row>
    <row r="1333" spans="4:16" x14ac:dyDescent="0.25">
      <c r="D1333" t="s">
        <v>13314</v>
      </c>
      <c r="E1333" t="s">
        <v>13315</v>
      </c>
      <c r="F1333" t="s">
        <v>9163</v>
      </c>
      <c r="G1333" s="59">
        <v>48013000</v>
      </c>
      <c r="H1333" s="122">
        <v>57.08</v>
      </c>
      <c r="I1333" s="97" t="b">
        <f>NOT(ISERROR(_xlfn.XLOOKUP(tblStocks2022[[#This Row],[Ticker]],tblTickers[Ticker],tblTickers[Ticker],NA(),0,1)))</f>
        <v>0</v>
      </c>
      <c r="K1333" t="s">
        <v>6122</v>
      </c>
      <c r="L1333" s="122">
        <v>10.9</v>
      </c>
      <c r="O1333" t="s">
        <v>508</v>
      </c>
      <c r="P1333" s="122">
        <v>1.06</v>
      </c>
    </row>
    <row r="1334" spans="4:16" x14ac:dyDescent="0.25">
      <c r="D1334" t="s">
        <v>4960</v>
      </c>
      <c r="E1334" t="s">
        <v>4616</v>
      </c>
      <c r="F1334" t="s">
        <v>15372</v>
      </c>
      <c r="G1334" s="59">
        <v>18750000</v>
      </c>
      <c r="H1334" s="122">
        <v>31.58</v>
      </c>
      <c r="I1334" s="97" t="b">
        <f>NOT(ISERROR(_xlfn.XLOOKUP(tblStocks2022[[#This Row],[Ticker]],tblTickers[Ticker],tblTickers[Ticker],NA(),0,1)))</f>
        <v>0</v>
      </c>
      <c r="K1334" t="s">
        <v>15279</v>
      </c>
      <c r="L1334" s="122">
        <v>10.72</v>
      </c>
      <c r="O1334" t="s">
        <v>3092</v>
      </c>
      <c r="P1334" s="122">
        <v>1.37</v>
      </c>
    </row>
    <row r="1335" spans="4:16" x14ac:dyDescent="0.25">
      <c r="D1335" t="s">
        <v>10772</v>
      </c>
      <c r="E1335" t="s">
        <v>10773</v>
      </c>
      <c r="F1335" t="s">
        <v>15372</v>
      </c>
      <c r="G1335" s="59">
        <v>8513000</v>
      </c>
      <c r="H1335" s="122">
        <v>28.97</v>
      </c>
      <c r="I1335" s="97" t="b">
        <f>NOT(ISERROR(_xlfn.XLOOKUP(tblStocks2022[[#This Row],[Ticker]],tblTickers[Ticker],tblTickers[Ticker],NA(),0,1)))</f>
        <v>0</v>
      </c>
      <c r="K1335" t="s">
        <v>36</v>
      </c>
      <c r="L1335" s="122">
        <v>39.659999999999997</v>
      </c>
      <c r="O1335" t="s">
        <v>12683</v>
      </c>
      <c r="P1335" s="122">
        <v>1.08</v>
      </c>
    </row>
    <row r="1336" spans="4:16" x14ac:dyDescent="0.25">
      <c r="D1336" t="s">
        <v>13252</v>
      </c>
      <c r="E1336" t="s">
        <v>13253</v>
      </c>
      <c r="F1336" t="s">
        <v>2235</v>
      </c>
      <c r="G1336" s="59">
        <v>36303000</v>
      </c>
      <c r="H1336" s="122">
        <v>26.57</v>
      </c>
      <c r="I1336" s="97" t="b">
        <f>NOT(ISERROR(_xlfn.XLOOKUP(tblStocks2022[[#This Row],[Ticker]],tblTickers[Ticker],tblTickers[Ticker],NA(),0,1)))</f>
        <v>0</v>
      </c>
      <c r="K1336" t="s">
        <v>5213</v>
      </c>
      <c r="L1336" s="122">
        <v>0.18</v>
      </c>
      <c r="O1336" t="s">
        <v>13163</v>
      </c>
      <c r="P1336" s="122">
        <v>1.1599999999999999</v>
      </c>
    </row>
    <row r="1337" spans="4:16" x14ac:dyDescent="0.25">
      <c r="D1337" t="s">
        <v>5572</v>
      </c>
      <c r="E1337" t="s">
        <v>1893</v>
      </c>
      <c r="F1337" t="s">
        <v>15368</v>
      </c>
      <c r="G1337" s="59">
        <v>1400000</v>
      </c>
      <c r="H1337" s="122">
        <v>20.059999999999999</v>
      </c>
      <c r="I1337" s="97" t="b">
        <f>NOT(ISERROR(_xlfn.XLOOKUP(tblStocks2022[[#This Row],[Ticker]],tblTickers[Ticker],tblTickers[Ticker],NA(),0,1)))</f>
        <v>0</v>
      </c>
      <c r="K1337" t="s">
        <v>9926</v>
      </c>
      <c r="L1337" s="122">
        <v>20.420000000000002</v>
      </c>
      <c r="O1337" t="s">
        <v>13475</v>
      </c>
      <c r="P1337" s="122">
        <v>0.56000000000000005</v>
      </c>
    </row>
    <row r="1338" spans="4:16" x14ac:dyDescent="0.25">
      <c r="D1338" t="s">
        <v>1705</v>
      </c>
      <c r="E1338" t="s">
        <v>1706</v>
      </c>
      <c r="F1338" t="s">
        <v>15367</v>
      </c>
      <c r="G1338" s="59">
        <v>31772000</v>
      </c>
      <c r="H1338" s="122">
        <v>50.01</v>
      </c>
      <c r="I1338" s="97" t="b">
        <f>NOT(ISERROR(_xlfn.XLOOKUP(tblStocks2022[[#This Row],[Ticker]],tblTickers[Ticker],tblTickers[Ticker],NA(),0,1)))</f>
        <v>0</v>
      </c>
      <c r="K1338" t="s">
        <v>66</v>
      </c>
      <c r="L1338" s="122">
        <v>29.08</v>
      </c>
      <c r="O1338" t="s">
        <v>2718</v>
      </c>
      <c r="P1338" s="122">
        <v>1.42</v>
      </c>
    </row>
    <row r="1339" spans="4:16" x14ac:dyDescent="0.25">
      <c r="D1339" t="s">
        <v>7834</v>
      </c>
      <c r="E1339" t="s">
        <v>7835</v>
      </c>
      <c r="F1339" t="s">
        <v>15368</v>
      </c>
      <c r="G1339" s="59">
        <v>19916000</v>
      </c>
      <c r="H1339" s="122">
        <v>53.76</v>
      </c>
      <c r="I1339" s="97" t="b">
        <f>NOT(ISERROR(_xlfn.XLOOKUP(tblStocks2022[[#This Row],[Ticker]],tblTickers[Ticker],tblTickers[Ticker],NA(),0,1)))</f>
        <v>0</v>
      </c>
      <c r="K1339" t="s">
        <v>7390</v>
      </c>
      <c r="L1339" s="122">
        <v>6.39</v>
      </c>
      <c r="O1339" t="s">
        <v>11259</v>
      </c>
      <c r="P1339" s="122">
        <v>0.49</v>
      </c>
    </row>
    <row r="1340" spans="4:16" x14ac:dyDescent="0.25">
      <c r="D1340" t="s">
        <v>9607</v>
      </c>
      <c r="E1340" t="s">
        <v>9608</v>
      </c>
      <c r="F1340" t="s">
        <v>15366</v>
      </c>
      <c r="G1340" s="59">
        <v>875000</v>
      </c>
      <c r="H1340" s="122">
        <v>17.28</v>
      </c>
      <c r="I1340" s="97" t="b">
        <f>NOT(ISERROR(_xlfn.XLOOKUP(tblStocks2022[[#This Row],[Ticker]],tblTickers[Ticker],tblTickers[Ticker],NA(),0,1)))</f>
        <v>0</v>
      </c>
      <c r="K1340" t="s">
        <v>218</v>
      </c>
      <c r="L1340" s="122">
        <v>174.51</v>
      </c>
      <c r="O1340" t="s">
        <v>11105</v>
      </c>
      <c r="P1340" s="122">
        <v>1.36</v>
      </c>
    </row>
    <row r="1341" spans="4:16" x14ac:dyDescent="0.25">
      <c r="D1341" t="s">
        <v>8559</v>
      </c>
      <c r="E1341" t="s">
        <v>8560</v>
      </c>
      <c r="F1341" t="s">
        <v>15382</v>
      </c>
      <c r="G1341" s="59">
        <v>12650000</v>
      </c>
      <c r="H1341" s="122">
        <v>10.26</v>
      </c>
      <c r="I1341" s="97" t="b">
        <f>NOT(ISERROR(_xlfn.XLOOKUP(tblStocks2022[[#This Row],[Ticker]],tblTickers[Ticker],tblTickers[Ticker],NA(),0,1)))</f>
        <v>0</v>
      </c>
      <c r="K1341" t="s">
        <v>9183</v>
      </c>
      <c r="L1341" s="122">
        <v>1.5</v>
      </c>
      <c r="O1341" t="s">
        <v>2597</v>
      </c>
      <c r="P1341" s="122">
        <v>0.79</v>
      </c>
    </row>
    <row r="1342" spans="4:16" x14ac:dyDescent="0.25">
      <c r="D1342" t="s">
        <v>11313</v>
      </c>
      <c r="E1342" t="s">
        <v>11314</v>
      </c>
      <c r="F1342" t="s">
        <v>15382</v>
      </c>
      <c r="G1342" s="59">
        <v>14820000</v>
      </c>
      <c r="H1342" s="122">
        <v>13.12</v>
      </c>
      <c r="I1342" s="97" t="b">
        <f>NOT(ISERROR(_xlfn.XLOOKUP(tblStocks2022[[#This Row],[Ticker]],tblTickers[Ticker],tblTickers[Ticker],NA(),0,1)))</f>
        <v>0</v>
      </c>
      <c r="K1342" t="s">
        <v>796</v>
      </c>
      <c r="L1342" s="122">
        <v>1.1100000000000001</v>
      </c>
      <c r="O1342" t="s">
        <v>8020</v>
      </c>
      <c r="P1342" s="122">
        <v>0.04</v>
      </c>
    </row>
    <row r="1343" spans="4:16" x14ac:dyDescent="0.25">
      <c r="D1343" t="s">
        <v>6251</v>
      </c>
      <c r="E1343" t="s">
        <v>6252</v>
      </c>
      <c r="F1343" t="s">
        <v>15371</v>
      </c>
      <c r="G1343" s="59">
        <v>50000000</v>
      </c>
      <c r="H1343" s="122">
        <v>9.94</v>
      </c>
      <c r="I1343" s="97" t="b">
        <f>NOT(ISERROR(_xlfn.XLOOKUP(tblStocks2022[[#This Row],[Ticker]],tblTickers[Ticker],tblTickers[Ticker],NA(),0,1)))</f>
        <v>0</v>
      </c>
      <c r="K1343" t="s">
        <v>3355</v>
      </c>
      <c r="L1343" s="122">
        <v>38.1</v>
      </c>
      <c r="O1343" t="s">
        <v>84</v>
      </c>
      <c r="P1343" s="122">
        <v>3.89</v>
      </c>
    </row>
    <row r="1344" spans="4:16" x14ac:dyDescent="0.25">
      <c r="D1344" t="s">
        <v>6716</v>
      </c>
      <c r="E1344" t="s">
        <v>6717</v>
      </c>
      <c r="F1344" t="s">
        <v>15382</v>
      </c>
      <c r="G1344" s="59">
        <v>55200000</v>
      </c>
      <c r="H1344" s="122">
        <v>9.99</v>
      </c>
      <c r="I1344" s="97" t="b">
        <f>NOT(ISERROR(_xlfn.XLOOKUP(tblStocks2022[[#This Row],[Ticker]],tblTickers[Ticker],tblTickers[Ticker],NA(),0,1)))</f>
        <v>0</v>
      </c>
      <c r="K1344" t="s">
        <v>2074</v>
      </c>
      <c r="L1344" s="122">
        <v>3.08</v>
      </c>
      <c r="O1344" t="s">
        <v>11207</v>
      </c>
      <c r="P1344" s="122">
        <v>0.84</v>
      </c>
    </row>
    <row r="1345" spans="4:16" x14ac:dyDescent="0.25">
      <c r="D1345" t="s">
        <v>5621</v>
      </c>
      <c r="E1345" t="s">
        <v>5622</v>
      </c>
      <c r="F1345" t="s">
        <v>15382</v>
      </c>
      <c r="G1345" s="59">
        <v>125015000</v>
      </c>
      <c r="H1345" s="122">
        <v>7.97</v>
      </c>
      <c r="I1345" s="97" t="b">
        <f>NOT(ISERROR(_xlfn.XLOOKUP(tblStocks2022[[#This Row],[Ticker]],tblTickers[Ticker],tblTickers[Ticker],NA(),0,1)))</f>
        <v>0</v>
      </c>
      <c r="K1345" t="s">
        <v>10806</v>
      </c>
      <c r="L1345" s="122">
        <v>7.19</v>
      </c>
      <c r="O1345" t="s">
        <v>1325</v>
      </c>
      <c r="P1345" s="122">
        <v>0.34</v>
      </c>
    </row>
    <row r="1346" spans="4:16" x14ac:dyDescent="0.25">
      <c r="D1346" t="s">
        <v>5761</v>
      </c>
      <c r="E1346" t="s">
        <v>5762</v>
      </c>
      <c r="F1346" t="s">
        <v>15382</v>
      </c>
      <c r="G1346" s="59">
        <v>36830000</v>
      </c>
      <c r="H1346" s="122">
        <v>0.4</v>
      </c>
      <c r="I1346" s="97" t="b">
        <f>NOT(ISERROR(_xlfn.XLOOKUP(tblStocks2022[[#This Row],[Ticker]],tblTickers[Ticker],tblTickers[Ticker],NA(),0,1)))</f>
        <v>0</v>
      </c>
      <c r="K1346" t="s">
        <v>11913</v>
      </c>
      <c r="L1346" s="122">
        <v>54.83</v>
      </c>
      <c r="O1346" t="s">
        <v>1865</v>
      </c>
      <c r="P1346" s="122">
        <v>1.74</v>
      </c>
    </row>
    <row r="1347" spans="4:16" x14ac:dyDescent="0.25">
      <c r="D1347" t="s">
        <v>8561</v>
      </c>
      <c r="E1347" t="s">
        <v>8562</v>
      </c>
      <c r="F1347" t="s">
        <v>15382</v>
      </c>
      <c r="G1347" s="59">
        <v>21240000</v>
      </c>
      <c r="H1347" s="122">
        <v>10.02</v>
      </c>
      <c r="I1347" s="97" t="b">
        <f>NOT(ISERROR(_xlfn.XLOOKUP(tblStocks2022[[#This Row],[Ticker]],tblTickers[Ticker],tblTickers[Ticker],NA(),0,1)))</f>
        <v>0</v>
      </c>
      <c r="K1347" t="s">
        <v>14174</v>
      </c>
      <c r="L1347" s="122">
        <v>17.87</v>
      </c>
      <c r="O1347" t="s">
        <v>4897</v>
      </c>
      <c r="P1347" s="122">
        <v>0.66</v>
      </c>
    </row>
    <row r="1348" spans="4:16" x14ac:dyDescent="0.25">
      <c r="D1348" t="s">
        <v>3741</v>
      </c>
      <c r="E1348" t="s">
        <v>3742</v>
      </c>
      <c r="F1348" t="s">
        <v>15377</v>
      </c>
      <c r="G1348" s="59">
        <v>153595000</v>
      </c>
      <c r="H1348" s="122">
        <v>64.150000000000006</v>
      </c>
      <c r="I1348" s="97" t="b">
        <f>NOT(ISERROR(_xlfn.XLOOKUP(tblStocks2022[[#This Row],[Ticker]],tblTickers[Ticker],tblTickers[Ticker],NA(),0,1)))</f>
        <v>1</v>
      </c>
      <c r="K1348" t="s">
        <v>14675</v>
      </c>
      <c r="L1348" s="122">
        <v>3.83</v>
      </c>
      <c r="O1348" t="s">
        <v>2384</v>
      </c>
      <c r="P1348" s="122">
        <v>1.37</v>
      </c>
    </row>
    <row r="1349" spans="4:16" x14ac:dyDescent="0.25">
      <c r="D1349" t="s">
        <v>1747</v>
      </c>
      <c r="E1349" t="s">
        <v>1748</v>
      </c>
      <c r="F1349" t="s">
        <v>14201</v>
      </c>
      <c r="G1349" s="59">
        <v>32700000</v>
      </c>
      <c r="H1349" s="122">
        <v>62.07</v>
      </c>
      <c r="I1349" s="97" t="b">
        <f>NOT(ISERROR(_xlfn.XLOOKUP(tblStocks2022[[#This Row],[Ticker]],tblTickers[Ticker],tblTickers[Ticker],NA(),0,1)))</f>
        <v>0</v>
      </c>
      <c r="K1349" t="s">
        <v>6026</v>
      </c>
      <c r="L1349" s="122">
        <v>0.3</v>
      </c>
      <c r="O1349" t="s">
        <v>8473</v>
      </c>
      <c r="P1349" s="122">
        <v>0.55000000000000004</v>
      </c>
    </row>
    <row r="1350" spans="4:16" x14ac:dyDescent="0.25">
      <c r="D1350" t="s">
        <v>9872</v>
      </c>
      <c r="E1350" t="s">
        <v>9873</v>
      </c>
      <c r="F1350" t="s">
        <v>15375</v>
      </c>
      <c r="G1350" s="59">
        <v>280939000</v>
      </c>
      <c r="H1350" s="122">
        <v>3.36</v>
      </c>
      <c r="I1350" s="97" t="b">
        <f>NOT(ISERROR(_xlfn.XLOOKUP(tblStocks2022[[#This Row],[Ticker]],tblTickers[Ticker],tblTickers[Ticker],NA(),0,1)))</f>
        <v>0</v>
      </c>
      <c r="K1350" t="s">
        <v>8030</v>
      </c>
      <c r="L1350" s="122">
        <v>22.76</v>
      </c>
      <c r="O1350" t="s">
        <v>13731</v>
      </c>
      <c r="P1350" s="122">
        <v>1.07</v>
      </c>
    </row>
    <row r="1351" spans="4:16" x14ac:dyDescent="0.25">
      <c r="D1351" t="s">
        <v>8777</v>
      </c>
      <c r="E1351" t="s">
        <v>8778</v>
      </c>
      <c r="F1351" t="s">
        <v>15375</v>
      </c>
      <c r="G1351" s="59">
        <v>9515000</v>
      </c>
      <c r="H1351" s="122">
        <v>1.06</v>
      </c>
      <c r="I1351" s="97" t="b">
        <f>NOT(ISERROR(_xlfn.XLOOKUP(tblStocks2022[[#This Row],[Ticker]],tblTickers[Ticker],tblTickers[Ticker],NA(),0,1)))</f>
        <v>0</v>
      </c>
      <c r="K1351" t="s">
        <v>7838</v>
      </c>
      <c r="L1351" s="122">
        <v>11.69</v>
      </c>
      <c r="O1351" t="s">
        <v>4003</v>
      </c>
      <c r="P1351" s="122">
        <v>0.28999999999999998</v>
      </c>
    </row>
    <row r="1352" spans="4:16" x14ac:dyDescent="0.25">
      <c r="D1352" t="s">
        <v>2259</v>
      </c>
      <c r="E1352" t="s">
        <v>1748</v>
      </c>
      <c r="F1352" t="s">
        <v>14201</v>
      </c>
      <c r="G1352" s="59">
        <v>6200000</v>
      </c>
      <c r="H1352" s="122">
        <v>58.89</v>
      </c>
      <c r="I1352" s="97" t="b">
        <f>NOT(ISERROR(_xlfn.XLOOKUP(tblStocks2022[[#This Row],[Ticker]],tblTickers[Ticker],tblTickers[Ticker],NA(),0,1)))</f>
        <v>0</v>
      </c>
      <c r="K1352" t="s">
        <v>4458</v>
      </c>
      <c r="L1352" s="122">
        <v>22.66</v>
      </c>
      <c r="O1352" t="s">
        <v>2441</v>
      </c>
      <c r="P1352" s="122">
        <v>0.59</v>
      </c>
    </row>
    <row r="1353" spans="4:16" x14ac:dyDescent="0.25">
      <c r="D1353" t="s">
        <v>3519</v>
      </c>
      <c r="E1353" t="s">
        <v>3520</v>
      </c>
      <c r="F1353" t="s">
        <v>15372</v>
      </c>
      <c r="G1353" s="59">
        <v>33477000</v>
      </c>
      <c r="H1353" s="122">
        <v>5.78</v>
      </c>
      <c r="I1353" s="97" t="b">
        <f>NOT(ISERROR(_xlfn.XLOOKUP(tblStocks2022[[#This Row],[Ticker]],tblTickers[Ticker],tblTickers[Ticker],NA(),0,1)))</f>
        <v>0</v>
      </c>
      <c r="K1353" t="s">
        <v>5268</v>
      </c>
      <c r="L1353" s="122">
        <v>0.95</v>
      </c>
      <c r="O1353" t="s">
        <v>11905</v>
      </c>
      <c r="P1353" s="122">
        <v>0.6</v>
      </c>
    </row>
    <row r="1354" spans="4:16" x14ac:dyDescent="0.25">
      <c r="D1354" t="s">
        <v>296</v>
      </c>
      <c r="E1354" t="s">
        <v>297</v>
      </c>
      <c r="F1354" t="s">
        <v>15368</v>
      </c>
      <c r="G1354" s="59">
        <v>62309000</v>
      </c>
      <c r="H1354" s="122">
        <v>13.77</v>
      </c>
      <c r="I1354" s="97" t="b">
        <f>NOT(ISERROR(_xlfn.XLOOKUP(tblStocks2022[[#This Row],[Ticker]],tblTickers[Ticker],tblTickers[Ticker],NA(),0,1)))</f>
        <v>0</v>
      </c>
      <c r="K1354" t="s">
        <v>2909</v>
      </c>
      <c r="L1354" s="122">
        <v>5.4</v>
      </c>
      <c r="O1354" t="s">
        <v>3252</v>
      </c>
      <c r="P1354" s="122">
        <v>1.46</v>
      </c>
    </row>
    <row r="1355" spans="4:16" x14ac:dyDescent="0.25">
      <c r="D1355" t="s">
        <v>1751</v>
      </c>
      <c r="E1355" t="s">
        <v>1752</v>
      </c>
      <c r="F1355" t="s">
        <v>15368</v>
      </c>
      <c r="G1355" s="59">
        <v>53533000</v>
      </c>
      <c r="H1355" s="122">
        <v>11.41</v>
      </c>
      <c r="I1355" s="97" t="b">
        <f>NOT(ISERROR(_xlfn.XLOOKUP(tblStocks2022[[#This Row],[Ticker]],tblTickers[Ticker],tblTickers[Ticker],NA(),0,1)))</f>
        <v>0</v>
      </c>
      <c r="K1355" t="s">
        <v>3817</v>
      </c>
      <c r="L1355" s="122">
        <v>1.04</v>
      </c>
      <c r="O1355" t="s">
        <v>14758</v>
      </c>
      <c r="P1355" s="122">
        <v>0.83</v>
      </c>
    </row>
    <row r="1356" spans="4:16" x14ac:dyDescent="0.25">
      <c r="D1356" t="s">
        <v>156</v>
      </c>
      <c r="E1356" t="s">
        <v>157</v>
      </c>
      <c r="F1356" t="s">
        <v>15368</v>
      </c>
      <c r="G1356" s="59">
        <v>272675000</v>
      </c>
      <c r="H1356" s="122">
        <v>160.63999999999999</v>
      </c>
      <c r="I1356" s="97" t="b">
        <f>NOT(ISERROR(_xlfn.XLOOKUP(tblStocks2022[[#This Row],[Ticker]],tblTickers[Ticker],tblTickers[Ticker],NA(),0,1)))</f>
        <v>1</v>
      </c>
      <c r="K1356" t="s">
        <v>4668</v>
      </c>
      <c r="L1356" s="122">
        <v>6.79</v>
      </c>
      <c r="O1356" t="s">
        <v>4339</v>
      </c>
      <c r="P1356" s="122">
        <v>1.06</v>
      </c>
    </row>
    <row r="1357" spans="4:16" x14ac:dyDescent="0.25">
      <c r="D1357" t="s">
        <v>8375</v>
      </c>
      <c r="E1357" t="s">
        <v>8376</v>
      </c>
      <c r="F1357" t="s">
        <v>2235</v>
      </c>
      <c r="G1357" s="59">
        <v>37332000</v>
      </c>
      <c r="H1357" s="122">
        <v>20.14</v>
      </c>
      <c r="I1357" s="97" t="b">
        <f>NOT(ISERROR(_xlfn.XLOOKUP(tblStocks2022[[#This Row],[Ticker]],tblTickers[Ticker],tblTickers[Ticker],NA(),0,1)))</f>
        <v>0</v>
      </c>
      <c r="K1357" t="s">
        <v>1793</v>
      </c>
      <c r="L1357" s="122">
        <v>2.77</v>
      </c>
      <c r="O1357" t="s">
        <v>2362</v>
      </c>
      <c r="P1357" s="122">
        <v>0.7</v>
      </c>
    </row>
    <row r="1358" spans="4:16" x14ac:dyDescent="0.25">
      <c r="D1358" t="s">
        <v>8563</v>
      </c>
      <c r="E1358" t="s">
        <v>8564</v>
      </c>
      <c r="F1358" t="s">
        <v>15382</v>
      </c>
      <c r="G1358" s="59">
        <v>45122000</v>
      </c>
      <c r="H1358" s="122">
        <v>2.58</v>
      </c>
      <c r="I1358" s="97" t="b">
        <f>NOT(ISERROR(_xlfn.XLOOKUP(tblStocks2022[[#This Row],[Ticker]],tblTickers[Ticker],tblTickers[Ticker],NA(),0,1)))</f>
        <v>0</v>
      </c>
      <c r="K1358" t="s">
        <v>9359</v>
      </c>
      <c r="L1358" s="122">
        <v>11.32</v>
      </c>
      <c r="O1358" t="s">
        <v>4338</v>
      </c>
      <c r="P1358" s="122">
        <v>0.75</v>
      </c>
    </row>
    <row r="1359" spans="4:16" x14ac:dyDescent="0.25">
      <c r="D1359" t="s">
        <v>2094</v>
      </c>
      <c r="E1359" t="s">
        <v>2095</v>
      </c>
      <c r="F1359" t="s">
        <v>15368</v>
      </c>
      <c r="G1359" s="59">
        <v>72470000</v>
      </c>
      <c r="H1359" s="122">
        <v>0.76</v>
      </c>
      <c r="I1359" s="97" t="b">
        <f>NOT(ISERROR(_xlfn.XLOOKUP(tblStocks2022[[#This Row],[Ticker]],tblTickers[Ticker],tblTickers[Ticker],NA(),0,1)))</f>
        <v>0</v>
      </c>
      <c r="K1359" t="s">
        <v>10940</v>
      </c>
      <c r="L1359" s="122">
        <v>1.08</v>
      </c>
      <c r="O1359" t="s">
        <v>8019</v>
      </c>
      <c r="P1359" s="122">
        <v>0.01</v>
      </c>
    </row>
    <row r="1360" spans="4:16" x14ac:dyDescent="0.25">
      <c r="D1360" t="s">
        <v>1147</v>
      </c>
      <c r="E1360" t="s">
        <v>1148</v>
      </c>
      <c r="F1360" t="s">
        <v>15375</v>
      </c>
      <c r="G1360" s="59">
        <v>135500000</v>
      </c>
      <c r="H1360" s="122">
        <v>178.58</v>
      </c>
      <c r="I1360" s="97" t="b">
        <f>NOT(ISERROR(_xlfn.XLOOKUP(tblStocks2022[[#This Row],[Ticker]],tblTickers[Ticker],tblTickers[Ticker],NA(),0,1)))</f>
        <v>1</v>
      </c>
      <c r="K1360" t="s">
        <v>12596</v>
      </c>
      <c r="L1360" s="122">
        <v>29.28</v>
      </c>
      <c r="O1360" t="s">
        <v>3928</v>
      </c>
      <c r="P1360" s="122">
        <v>3</v>
      </c>
    </row>
    <row r="1361" spans="4:16" x14ac:dyDescent="0.25">
      <c r="D1361" t="s">
        <v>9019</v>
      </c>
      <c r="E1361" t="s">
        <v>5587</v>
      </c>
      <c r="F1361" t="s">
        <v>15371</v>
      </c>
      <c r="G1361" s="59">
        <v>1850000</v>
      </c>
      <c r="H1361" s="122">
        <v>21.38</v>
      </c>
      <c r="I1361" s="97" t="b">
        <f>NOT(ISERROR(_xlfn.XLOOKUP(tblStocks2022[[#This Row],[Ticker]],tblTickers[Ticker],tblTickers[Ticker],NA(),0,1)))</f>
        <v>0</v>
      </c>
      <c r="K1361" t="s">
        <v>7439</v>
      </c>
      <c r="L1361" s="122">
        <v>19.38</v>
      </c>
      <c r="O1361" t="s">
        <v>9194</v>
      </c>
      <c r="P1361" s="122">
        <v>0.05</v>
      </c>
    </row>
    <row r="1362" spans="4:16" x14ac:dyDescent="0.25">
      <c r="D1362" t="s">
        <v>2550</v>
      </c>
      <c r="E1362" t="s">
        <v>2551</v>
      </c>
      <c r="F1362" t="s">
        <v>15368</v>
      </c>
      <c r="G1362" s="59">
        <v>74567000</v>
      </c>
      <c r="H1362" s="122">
        <v>1.68</v>
      </c>
      <c r="I1362" s="97" t="b">
        <f>NOT(ISERROR(_xlfn.XLOOKUP(tblStocks2022[[#This Row],[Ticker]],tblTickers[Ticker],tblTickers[Ticker],NA(),0,1)))</f>
        <v>0</v>
      </c>
      <c r="K1362" t="s">
        <v>7441</v>
      </c>
      <c r="L1362" s="122">
        <v>19.38</v>
      </c>
      <c r="O1362" t="s">
        <v>1316</v>
      </c>
      <c r="P1362" s="122">
        <v>0.61</v>
      </c>
    </row>
    <row r="1363" spans="4:16" x14ac:dyDescent="0.25">
      <c r="D1363" t="s">
        <v>15300</v>
      </c>
      <c r="E1363" t="s">
        <v>15301</v>
      </c>
      <c r="F1363" t="s">
        <v>15368</v>
      </c>
      <c r="G1363" s="59">
        <v>65811000</v>
      </c>
      <c r="H1363" s="122">
        <v>4.66</v>
      </c>
      <c r="I1363" s="97" t="b">
        <f>NOT(ISERROR(_xlfn.XLOOKUP(tblStocks2022[[#This Row],[Ticker]],tblTickers[Ticker],tblTickers[Ticker],NA(),0,1)))</f>
        <v>0</v>
      </c>
      <c r="K1363" t="s">
        <v>2614</v>
      </c>
      <c r="L1363" s="122">
        <v>1.17</v>
      </c>
      <c r="O1363" t="s">
        <v>14211</v>
      </c>
      <c r="P1363" s="122">
        <v>1.64</v>
      </c>
    </row>
    <row r="1364" spans="4:16" x14ac:dyDescent="0.25">
      <c r="D1364" t="s">
        <v>12460</v>
      </c>
      <c r="E1364" t="s">
        <v>12461</v>
      </c>
      <c r="F1364" t="s">
        <v>15368</v>
      </c>
      <c r="G1364" s="59">
        <v>55824000</v>
      </c>
      <c r="H1364" s="122">
        <v>2.5</v>
      </c>
      <c r="I1364" s="97" t="b">
        <f>NOT(ISERROR(_xlfn.XLOOKUP(tblStocks2022[[#This Row],[Ticker]],tblTickers[Ticker],tblTickers[Ticker],NA(),0,1)))</f>
        <v>0</v>
      </c>
      <c r="K1364" t="s">
        <v>9020</v>
      </c>
      <c r="L1364" s="122">
        <v>17.05</v>
      </c>
      <c r="O1364" t="s">
        <v>2752</v>
      </c>
      <c r="P1364" s="122">
        <v>0.72</v>
      </c>
    </row>
    <row r="1365" spans="4:16" x14ac:dyDescent="0.25">
      <c r="D1365" t="s">
        <v>13907</v>
      </c>
      <c r="E1365" t="s">
        <v>13908</v>
      </c>
      <c r="F1365" t="s">
        <v>14201</v>
      </c>
      <c r="G1365" s="59">
        <v>108428000</v>
      </c>
      <c r="H1365" s="122">
        <v>102.24</v>
      </c>
      <c r="I1365" s="97" t="b">
        <f>NOT(ISERROR(_xlfn.XLOOKUP(tblStocks2022[[#This Row],[Ticker]],tblTickers[Ticker],tblTickers[Ticker],NA(),0,1)))</f>
        <v>1</v>
      </c>
      <c r="K1365" t="s">
        <v>5045</v>
      </c>
      <c r="L1365" s="122">
        <v>11.03</v>
      </c>
      <c r="O1365" t="s">
        <v>9507</v>
      </c>
      <c r="P1365" s="122">
        <v>0.28000000000000003</v>
      </c>
    </row>
    <row r="1366" spans="4:16" x14ac:dyDescent="0.25">
      <c r="D1366" t="s">
        <v>12282</v>
      </c>
      <c r="E1366" t="s">
        <v>12283</v>
      </c>
      <c r="F1366" t="s">
        <v>15382</v>
      </c>
      <c r="G1366" s="59">
        <v>2318000</v>
      </c>
      <c r="H1366" s="122">
        <v>20.18</v>
      </c>
      <c r="I1366" s="97" t="b">
        <f>NOT(ISERROR(_xlfn.XLOOKUP(tblStocks2022[[#This Row],[Ticker]],tblTickers[Ticker],tblTickers[Ticker],NA(),0,1)))</f>
        <v>0</v>
      </c>
      <c r="K1366" t="s">
        <v>7440</v>
      </c>
      <c r="L1366" s="122">
        <v>20.38</v>
      </c>
      <c r="O1366" t="s">
        <v>14083</v>
      </c>
      <c r="P1366" s="122">
        <v>1.1100000000000001</v>
      </c>
    </row>
    <row r="1367" spans="4:16" x14ac:dyDescent="0.25">
      <c r="D1367" t="s">
        <v>8900</v>
      </c>
      <c r="E1367" t="s">
        <v>8901</v>
      </c>
      <c r="F1367" t="s">
        <v>15367</v>
      </c>
      <c r="G1367" s="59">
        <v>7954000</v>
      </c>
      <c r="H1367" s="122">
        <v>0.84</v>
      </c>
      <c r="I1367" s="97" t="b">
        <f>NOT(ISERROR(_xlfn.XLOOKUP(tblStocks2022[[#This Row],[Ticker]],tblTickers[Ticker],tblTickers[Ticker],NA(),0,1)))</f>
        <v>0</v>
      </c>
      <c r="K1367" t="s">
        <v>8126</v>
      </c>
      <c r="L1367" s="122">
        <v>10.84</v>
      </c>
      <c r="O1367" t="s">
        <v>2751</v>
      </c>
      <c r="P1367" s="122">
        <v>0.46</v>
      </c>
    </row>
    <row r="1368" spans="4:16" x14ac:dyDescent="0.25">
      <c r="D1368" t="s">
        <v>166</v>
      </c>
      <c r="E1368" t="s">
        <v>167</v>
      </c>
      <c r="F1368" t="s">
        <v>14201</v>
      </c>
      <c r="G1368" s="59">
        <v>34382000</v>
      </c>
      <c r="H1368" s="122">
        <v>11.68</v>
      </c>
      <c r="I1368" s="97" t="b">
        <f>NOT(ISERROR(_xlfn.XLOOKUP(tblStocks2022[[#This Row],[Ticker]],tblTickers[Ticker],tblTickers[Ticker],NA(),0,1)))</f>
        <v>0</v>
      </c>
      <c r="K1368" t="s">
        <v>2896</v>
      </c>
      <c r="L1368" s="122">
        <v>105.61</v>
      </c>
      <c r="O1368" t="s">
        <v>4245</v>
      </c>
      <c r="P1368" s="122">
        <v>0.09</v>
      </c>
    </row>
    <row r="1369" spans="4:16" x14ac:dyDescent="0.25">
      <c r="D1369" t="s">
        <v>10992</v>
      </c>
      <c r="E1369" t="s">
        <v>10993</v>
      </c>
      <c r="F1369" t="s">
        <v>15382</v>
      </c>
      <c r="G1369" s="59">
        <v>6220000</v>
      </c>
      <c r="H1369" s="122">
        <v>8.26</v>
      </c>
      <c r="I1369" s="97" t="b">
        <f>NOT(ISERROR(_xlfn.XLOOKUP(tblStocks2022[[#This Row],[Ticker]],tblTickers[Ticker],tblTickers[Ticker],NA(),0,1)))</f>
        <v>0</v>
      </c>
      <c r="K1369" t="s">
        <v>4326</v>
      </c>
      <c r="L1369" s="122">
        <v>2.09</v>
      </c>
      <c r="O1369" t="s">
        <v>12436</v>
      </c>
      <c r="P1369" s="122">
        <v>0.75</v>
      </c>
    </row>
    <row r="1370" spans="4:16" x14ac:dyDescent="0.25">
      <c r="D1370" t="s">
        <v>3478</v>
      </c>
      <c r="E1370" t="s">
        <v>3479</v>
      </c>
      <c r="F1370" t="s">
        <v>15382</v>
      </c>
      <c r="G1370" s="59">
        <v>214950000</v>
      </c>
      <c r="H1370" s="122">
        <v>17.93</v>
      </c>
      <c r="I1370" s="97" t="b">
        <f>NOT(ISERROR(_xlfn.XLOOKUP(tblStocks2022[[#This Row],[Ticker]],tblTickers[Ticker],tblTickers[Ticker],NA(),0,1)))</f>
        <v>0</v>
      </c>
      <c r="K1370" t="s">
        <v>4585</v>
      </c>
      <c r="L1370" s="122">
        <v>9.26</v>
      </c>
      <c r="O1370" t="s">
        <v>2753</v>
      </c>
      <c r="P1370" s="122">
        <v>1.29</v>
      </c>
    </row>
    <row r="1371" spans="4:16" x14ac:dyDescent="0.25">
      <c r="D1371" t="s">
        <v>5282</v>
      </c>
      <c r="E1371" t="s">
        <v>161</v>
      </c>
      <c r="F1371" t="s">
        <v>15371</v>
      </c>
      <c r="G1371" s="59">
        <v>240000</v>
      </c>
      <c r="H1371" s="122">
        <v>25.79</v>
      </c>
      <c r="I1371" s="97" t="b">
        <f>NOT(ISERROR(_xlfn.XLOOKUP(tblStocks2022[[#This Row],[Ticker]],tblTickers[Ticker],tblTickers[Ticker],NA(),0,1)))</f>
        <v>0</v>
      </c>
      <c r="K1371" t="s">
        <v>15036</v>
      </c>
      <c r="L1371" s="122">
        <v>36.119999999999997</v>
      </c>
      <c r="O1371" t="s">
        <v>8018</v>
      </c>
      <c r="P1371" s="122">
        <v>0.04</v>
      </c>
    </row>
    <row r="1372" spans="4:16" x14ac:dyDescent="0.25">
      <c r="D1372" t="s">
        <v>8698</v>
      </c>
      <c r="E1372" t="s">
        <v>8699</v>
      </c>
      <c r="F1372" t="s">
        <v>11941</v>
      </c>
      <c r="G1372" s="59">
        <v>327000000</v>
      </c>
      <c r="H1372" s="122">
        <v>86.21</v>
      </c>
      <c r="I1372" s="97" t="b">
        <f>NOT(ISERROR(_xlfn.XLOOKUP(tblStocks2022[[#This Row],[Ticker]],tblTickers[Ticker],tblTickers[Ticker],NA(),0,1)))</f>
        <v>0</v>
      </c>
      <c r="K1372" t="s">
        <v>12286</v>
      </c>
      <c r="L1372" s="122">
        <v>1.64</v>
      </c>
      <c r="O1372" t="s">
        <v>12118</v>
      </c>
      <c r="P1372" s="122">
        <v>3.83</v>
      </c>
    </row>
    <row r="1373" spans="4:16" x14ac:dyDescent="0.25">
      <c r="D1373" t="s">
        <v>14898</v>
      </c>
      <c r="E1373" t="s">
        <v>14899</v>
      </c>
      <c r="F1373" t="s">
        <v>14201</v>
      </c>
      <c r="G1373" s="59">
        <v>17755000</v>
      </c>
      <c r="H1373" s="122">
        <v>2.02</v>
      </c>
      <c r="I1373" s="97" t="b">
        <f>NOT(ISERROR(_xlfn.XLOOKUP(tblStocks2022[[#This Row],[Ticker]],tblTickers[Ticker],tblTickers[Ticker],NA(),0,1)))</f>
        <v>0</v>
      </c>
      <c r="K1373" t="s">
        <v>10218</v>
      </c>
      <c r="L1373" s="122">
        <v>142.59</v>
      </c>
      <c r="O1373" t="s">
        <v>510</v>
      </c>
      <c r="P1373" s="122">
        <v>2.29</v>
      </c>
    </row>
    <row r="1374" spans="4:16" x14ac:dyDescent="0.25">
      <c r="D1374" t="s">
        <v>3301</v>
      </c>
      <c r="E1374" t="s">
        <v>3302</v>
      </c>
      <c r="F1374" t="s">
        <v>15378</v>
      </c>
      <c r="G1374" s="59">
        <v>34871000</v>
      </c>
      <c r="H1374" s="122">
        <v>65</v>
      </c>
      <c r="I1374" s="97" t="b">
        <f>NOT(ISERROR(_xlfn.XLOOKUP(tblStocks2022[[#This Row],[Ticker]],tblTickers[Ticker],tblTickers[Ticker],NA(),0,1)))</f>
        <v>0</v>
      </c>
      <c r="K1374" t="s">
        <v>3124</v>
      </c>
      <c r="L1374" s="122">
        <v>19.64</v>
      </c>
      <c r="O1374" t="s">
        <v>717</v>
      </c>
      <c r="P1374" s="122">
        <v>1.17</v>
      </c>
    </row>
    <row r="1375" spans="4:16" x14ac:dyDescent="0.25">
      <c r="D1375" t="s">
        <v>3198</v>
      </c>
      <c r="E1375" t="s">
        <v>3199</v>
      </c>
      <c r="F1375" t="s">
        <v>15377</v>
      </c>
      <c r="G1375" s="59">
        <v>21667000</v>
      </c>
      <c r="H1375" s="122">
        <v>14.01</v>
      </c>
      <c r="I1375" s="97" t="b">
        <f>NOT(ISERROR(_xlfn.XLOOKUP(tblStocks2022[[#This Row],[Ticker]],tblTickers[Ticker],tblTickers[Ticker],NA(),0,1)))</f>
        <v>0</v>
      </c>
      <c r="K1375" t="s">
        <v>12478</v>
      </c>
      <c r="L1375" s="122">
        <v>48.14</v>
      </c>
      <c r="O1375" t="s">
        <v>9754</v>
      </c>
      <c r="P1375" s="122">
        <v>0.85</v>
      </c>
    </row>
    <row r="1376" spans="4:16" x14ac:dyDescent="0.25">
      <c r="D1376" t="s">
        <v>15240</v>
      </c>
      <c r="E1376" t="s">
        <v>15241</v>
      </c>
      <c r="F1376" t="s">
        <v>2235</v>
      </c>
      <c r="G1376" s="59">
        <v>76382000</v>
      </c>
      <c r="H1376" s="122">
        <v>34.68</v>
      </c>
      <c r="I1376" s="97" t="b">
        <f>NOT(ISERROR(_xlfn.XLOOKUP(tblStocks2022[[#This Row],[Ticker]],tblTickers[Ticker],tblTickers[Ticker],NA(),0,1)))</f>
        <v>0</v>
      </c>
      <c r="K1376" t="s">
        <v>9884</v>
      </c>
      <c r="L1376" s="122">
        <v>55.81</v>
      </c>
      <c r="O1376" t="s">
        <v>2754</v>
      </c>
      <c r="P1376" s="122">
        <v>1.59</v>
      </c>
    </row>
    <row r="1377" spans="4:16" x14ac:dyDescent="0.25">
      <c r="D1377" t="s">
        <v>4712</v>
      </c>
      <c r="E1377" t="s">
        <v>4713</v>
      </c>
      <c r="F1377" t="s">
        <v>15365</v>
      </c>
      <c r="G1377" s="59">
        <v>148921000</v>
      </c>
      <c r="H1377" s="122">
        <v>1.29</v>
      </c>
      <c r="I1377" s="97" t="b">
        <f>NOT(ISERROR(_xlfn.XLOOKUP(tblStocks2022[[#This Row],[Ticker]],tblTickers[Ticker],tblTickers[Ticker],NA(),0,1)))</f>
        <v>0</v>
      </c>
      <c r="K1377" t="s">
        <v>5628</v>
      </c>
      <c r="L1377" s="122">
        <v>0.5</v>
      </c>
      <c r="O1377" t="s">
        <v>7233</v>
      </c>
      <c r="P1377" s="122">
        <v>0.16</v>
      </c>
    </row>
    <row r="1378" spans="4:16" x14ac:dyDescent="0.25">
      <c r="D1378" t="s">
        <v>8565</v>
      </c>
      <c r="E1378" t="s">
        <v>8566</v>
      </c>
      <c r="F1378" t="s">
        <v>8710</v>
      </c>
      <c r="G1378" s="59">
        <v>14076000</v>
      </c>
      <c r="H1378" s="122">
        <v>3.81</v>
      </c>
      <c r="I1378" s="97" t="b">
        <f>NOT(ISERROR(_xlfn.XLOOKUP(tblStocks2022[[#This Row],[Ticker]],tblTickers[Ticker],tblTickers[Ticker],NA(),0,1)))</f>
        <v>0</v>
      </c>
      <c r="K1378" t="s">
        <v>4635</v>
      </c>
      <c r="L1378" s="122">
        <v>6</v>
      </c>
      <c r="O1378" t="s">
        <v>10525</v>
      </c>
      <c r="P1378" s="122">
        <v>4.93</v>
      </c>
    </row>
    <row r="1379" spans="4:16" x14ac:dyDescent="0.25">
      <c r="D1379" t="s">
        <v>15343</v>
      </c>
      <c r="E1379" t="s">
        <v>15344</v>
      </c>
      <c r="F1379" t="s">
        <v>15371</v>
      </c>
      <c r="G1379" s="59">
        <v>13539000</v>
      </c>
      <c r="H1379" s="122">
        <v>33.36</v>
      </c>
      <c r="I1379" s="97" t="b">
        <f>NOT(ISERROR(_xlfn.XLOOKUP(tblStocks2022[[#This Row],[Ticker]],tblTickers[Ticker],tblTickers[Ticker],NA(),0,1)))</f>
        <v>0</v>
      </c>
      <c r="K1379" t="s">
        <v>9992</v>
      </c>
      <c r="L1379" s="122">
        <v>50.04</v>
      </c>
      <c r="O1379" t="s">
        <v>9202</v>
      </c>
      <c r="P1379" s="122">
        <v>1.58</v>
      </c>
    </row>
    <row r="1380" spans="4:16" x14ac:dyDescent="0.25">
      <c r="D1380" t="s">
        <v>838</v>
      </c>
      <c r="E1380" t="s">
        <v>839</v>
      </c>
      <c r="F1380" t="s">
        <v>15371</v>
      </c>
      <c r="G1380" s="59">
        <v>36718000</v>
      </c>
      <c r="H1380" s="122">
        <v>0.22</v>
      </c>
      <c r="I1380" s="97" t="b">
        <f>NOT(ISERROR(_xlfn.XLOOKUP(tblStocks2022[[#This Row],[Ticker]],tblTickers[Ticker],tblTickers[Ticker],NA(),0,1)))</f>
        <v>0</v>
      </c>
      <c r="K1380" t="s">
        <v>8730</v>
      </c>
      <c r="L1380" s="122">
        <v>10.88</v>
      </c>
      <c r="O1380" t="s">
        <v>6271</v>
      </c>
      <c r="P1380" s="122">
        <v>2.08</v>
      </c>
    </row>
    <row r="1381" spans="4:16" x14ac:dyDescent="0.25">
      <c r="D1381" t="s">
        <v>1257</v>
      </c>
      <c r="E1381" t="s">
        <v>1258</v>
      </c>
      <c r="F1381" t="s">
        <v>15371</v>
      </c>
      <c r="G1381" s="59">
        <v>4927000</v>
      </c>
      <c r="H1381" s="122">
        <v>17.350000000000001</v>
      </c>
      <c r="I1381" s="97" t="b">
        <f>NOT(ISERROR(_xlfn.XLOOKUP(tblStocks2022[[#This Row],[Ticker]],tblTickers[Ticker],tblTickers[Ticker],NA(),0,1)))</f>
        <v>0</v>
      </c>
      <c r="K1381" t="s">
        <v>3146</v>
      </c>
      <c r="L1381" s="122">
        <v>12.2</v>
      </c>
      <c r="O1381" t="s">
        <v>7939</v>
      </c>
      <c r="P1381" s="122">
        <v>1.25</v>
      </c>
    </row>
    <row r="1382" spans="4:16" x14ac:dyDescent="0.25">
      <c r="D1382" t="s">
        <v>3854</v>
      </c>
      <c r="E1382" t="s">
        <v>3855</v>
      </c>
      <c r="F1382" t="s">
        <v>15365</v>
      </c>
      <c r="G1382" s="59">
        <v>300842000</v>
      </c>
      <c r="H1382" s="122">
        <v>4.4000000000000004</v>
      </c>
      <c r="I1382" s="97" t="b">
        <f>NOT(ISERROR(_xlfn.XLOOKUP(tblStocks2022[[#This Row],[Ticker]],tblTickers[Ticker],tblTickers[Ticker],NA(),0,1)))</f>
        <v>0</v>
      </c>
      <c r="K1382" t="s">
        <v>1619</v>
      </c>
      <c r="L1382" s="122">
        <v>2.2799999999999998</v>
      </c>
      <c r="O1382" t="s">
        <v>9159</v>
      </c>
      <c r="P1382" s="122">
        <v>1.1599999999999999</v>
      </c>
    </row>
    <row r="1383" spans="4:16" x14ac:dyDescent="0.25">
      <c r="D1383" t="s">
        <v>8122</v>
      </c>
      <c r="E1383" t="s">
        <v>8123</v>
      </c>
      <c r="F1383" t="s">
        <v>15382</v>
      </c>
      <c r="G1383" s="59">
        <v>9359000</v>
      </c>
      <c r="H1383" s="122">
        <v>9.11</v>
      </c>
      <c r="I1383" s="97" t="b">
        <f>NOT(ISERROR(_xlfn.XLOOKUP(tblStocks2022[[#This Row],[Ticker]],tblTickers[Ticker],tblTickers[Ticker],NA(),0,1)))</f>
        <v>0</v>
      </c>
      <c r="K1383" t="s">
        <v>12047</v>
      </c>
      <c r="L1383" s="122">
        <v>39.020000000000003</v>
      </c>
      <c r="O1383" t="s">
        <v>953</v>
      </c>
      <c r="P1383" s="122">
        <v>0.6</v>
      </c>
    </row>
    <row r="1384" spans="4:16" x14ac:dyDescent="0.25">
      <c r="D1384" t="s">
        <v>11283</v>
      </c>
      <c r="E1384" t="s">
        <v>11284</v>
      </c>
      <c r="F1384" t="s">
        <v>15382</v>
      </c>
      <c r="G1384" s="59">
        <v>11250000</v>
      </c>
      <c r="H1384" s="122">
        <v>37.450000000000003</v>
      </c>
      <c r="I1384" s="97" t="b">
        <f>NOT(ISERROR(_xlfn.XLOOKUP(tblStocks2022[[#This Row],[Ticker]],tblTickers[Ticker],tblTickers[Ticker],NA(),0,1)))</f>
        <v>0</v>
      </c>
      <c r="K1384" t="s">
        <v>13413</v>
      </c>
      <c r="L1384" s="122">
        <v>43.85</v>
      </c>
      <c r="O1384" t="s">
        <v>10570</v>
      </c>
      <c r="P1384" s="122">
        <v>1</v>
      </c>
    </row>
    <row r="1385" spans="4:16" x14ac:dyDescent="0.25">
      <c r="D1385" t="s">
        <v>14571</v>
      </c>
      <c r="E1385" t="s">
        <v>11284</v>
      </c>
      <c r="F1385" t="s">
        <v>15368</v>
      </c>
      <c r="G1385" s="59">
        <v>41175000</v>
      </c>
      <c r="H1385" s="122">
        <v>35.799999999999997</v>
      </c>
      <c r="I1385" s="97" t="b">
        <f>NOT(ISERROR(_xlfn.XLOOKUP(tblStocks2022[[#This Row],[Ticker]],tblTickers[Ticker],tblTickers[Ticker],NA(),0,1)))</f>
        <v>0</v>
      </c>
      <c r="K1385" t="s">
        <v>11635</v>
      </c>
      <c r="L1385" s="122">
        <v>3.69</v>
      </c>
      <c r="O1385" t="s">
        <v>10090</v>
      </c>
      <c r="P1385" s="122">
        <v>0.9</v>
      </c>
    </row>
    <row r="1386" spans="4:16" x14ac:dyDescent="0.25">
      <c r="D1386" t="s">
        <v>12078</v>
      </c>
      <c r="E1386" t="s">
        <v>12079</v>
      </c>
      <c r="F1386" t="s">
        <v>15375</v>
      </c>
      <c r="G1386" s="59">
        <v>92324000</v>
      </c>
      <c r="H1386" s="122">
        <v>8.18</v>
      </c>
      <c r="I1386" s="97" t="b">
        <f>NOT(ISERROR(_xlfn.XLOOKUP(tblStocks2022[[#This Row],[Ticker]],tblTickers[Ticker],tblTickers[Ticker],NA(),0,1)))</f>
        <v>0</v>
      </c>
      <c r="K1386" t="s">
        <v>3748</v>
      </c>
      <c r="L1386" s="122">
        <v>47.05</v>
      </c>
      <c r="O1386" t="s">
        <v>511</v>
      </c>
      <c r="P1386" s="122">
        <v>1.1000000000000001</v>
      </c>
    </row>
    <row r="1387" spans="4:16" x14ac:dyDescent="0.25">
      <c r="D1387" t="s">
        <v>3501</v>
      </c>
      <c r="E1387" t="s">
        <v>3502</v>
      </c>
      <c r="F1387" t="s">
        <v>15382</v>
      </c>
      <c r="G1387" s="59">
        <v>30709000</v>
      </c>
      <c r="H1387" s="122">
        <v>5.94</v>
      </c>
      <c r="I1387" s="97" t="b">
        <f>NOT(ISERROR(_xlfn.XLOOKUP(tblStocks2022[[#This Row],[Ticker]],tblTickers[Ticker],tblTickers[Ticker],NA(),0,1)))</f>
        <v>0</v>
      </c>
      <c r="K1387" t="s">
        <v>14172</v>
      </c>
      <c r="L1387" s="122">
        <v>2286.96</v>
      </c>
      <c r="O1387" t="s">
        <v>9365</v>
      </c>
      <c r="P1387" s="122">
        <v>0.1</v>
      </c>
    </row>
    <row r="1388" spans="4:16" x14ac:dyDescent="0.25">
      <c r="D1388" t="s">
        <v>13209</v>
      </c>
      <c r="E1388" t="s">
        <v>13210</v>
      </c>
      <c r="F1388" t="s">
        <v>14201</v>
      </c>
      <c r="G1388" s="59">
        <v>104652000</v>
      </c>
      <c r="H1388" s="122">
        <v>26.19</v>
      </c>
      <c r="I1388" s="97" t="b">
        <f>NOT(ISERROR(_xlfn.XLOOKUP(tblStocks2022[[#This Row],[Ticker]],tblTickers[Ticker],tblTickers[Ticker],NA(),0,1)))</f>
        <v>0</v>
      </c>
      <c r="K1388" t="s">
        <v>10136</v>
      </c>
      <c r="L1388" s="122">
        <v>239.57</v>
      </c>
      <c r="O1388" t="s">
        <v>1940</v>
      </c>
      <c r="P1388" s="122">
        <v>1.5</v>
      </c>
    </row>
    <row r="1389" spans="4:16" x14ac:dyDescent="0.25">
      <c r="D1389" t="s">
        <v>5383</v>
      </c>
      <c r="E1389" t="s">
        <v>5384</v>
      </c>
      <c r="F1389" t="s">
        <v>14252</v>
      </c>
      <c r="G1389" s="59">
        <v>156502000</v>
      </c>
      <c r="H1389" s="122">
        <v>31.54</v>
      </c>
      <c r="I1389" s="97" t="b">
        <f>NOT(ISERROR(_xlfn.XLOOKUP(tblStocks2022[[#This Row],[Ticker]],tblTickers[Ticker],tblTickers[Ticker],NA(),0,1)))</f>
        <v>0</v>
      </c>
      <c r="K1389" t="s">
        <v>4040</v>
      </c>
      <c r="L1389" s="122">
        <v>5.32</v>
      </c>
      <c r="O1389" t="s">
        <v>716</v>
      </c>
      <c r="P1389" s="122">
        <v>1.79</v>
      </c>
    </row>
    <row r="1390" spans="4:16" x14ac:dyDescent="0.25">
      <c r="D1390" t="s">
        <v>12266</v>
      </c>
      <c r="E1390" t="s">
        <v>12267</v>
      </c>
      <c r="F1390" t="s">
        <v>15368</v>
      </c>
      <c r="G1390" s="59">
        <v>177582000</v>
      </c>
      <c r="H1390" s="122">
        <v>3.65</v>
      </c>
      <c r="I1390" s="97" t="b">
        <f>NOT(ISERROR(_xlfn.XLOOKUP(tblStocks2022[[#This Row],[Ticker]],tblTickers[Ticker],tblTickers[Ticker],NA(),0,1)))</f>
        <v>0</v>
      </c>
      <c r="K1390" t="s">
        <v>4342</v>
      </c>
      <c r="L1390" s="122">
        <v>0.51</v>
      </c>
      <c r="O1390" t="s">
        <v>13755</v>
      </c>
      <c r="P1390" s="122">
        <v>1.2</v>
      </c>
    </row>
    <row r="1391" spans="4:16" x14ac:dyDescent="0.25">
      <c r="D1391" t="s">
        <v>5954</v>
      </c>
      <c r="E1391" t="s">
        <v>5955</v>
      </c>
      <c r="F1391" t="s">
        <v>15365</v>
      </c>
      <c r="G1391" s="59">
        <v>159526000</v>
      </c>
      <c r="H1391" s="122">
        <v>16.07</v>
      </c>
      <c r="I1391" s="97" t="b">
        <f>NOT(ISERROR(_xlfn.XLOOKUP(tblStocks2022[[#This Row],[Ticker]],tblTickers[Ticker],tblTickers[Ticker],NA(),0,1)))</f>
        <v>0</v>
      </c>
      <c r="K1391" t="s">
        <v>9721</v>
      </c>
      <c r="L1391" s="122">
        <v>2.81</v>
      </c>
      <c r="O1391" t="s">
        <v>1319</v>
      </c>
      <c r="P1391" s="122">
        <v>0.77</v>
      </c>
    </row>
    <row r="1392" spans="4:16" x14ac:dyDescent="0.25">
      <c r="D1392" t="s">
        <v>9986</v>
      </c>
      <c r="E1392" t="s">
        <v>9987</v>
      </c>
      <c r="F1392" t="s">
        <v>15371</v>
      </c>
      <c r="G1392" s="59">
        <v>27247000</v>
      </c>
      <c r="H1392" s="122">
        <v>33.39</v>
      </c>
      <c r="I1392" s="97" t="b">
        <f>NOT(ISERROR(_xlfn.XLOOKUP(tblStocks2022[[#This Row],[Ticker]],tblTickers[Ticker],tblTickers[Ticker],NA(),0,1)))</f>
        <v>0</v>
      </c>
      <c r="K1392" t="s">
        <v>13633</v>
      </c>
      <c r="L1392" s="122">
        <v>25.32</v>
      </c>
      <c r="O1392" t="s">
        <v>505</v>
      </c>
      <c r="P1392" s="122">
        <v>1.19</v>
      </c>
    </row>
    <row r="1393" spans="4:16" x14ac:dyDescent="0.25">
      <c r="D1393" t="s">
        <v>2204</v>
      </c>
      <c r="E1393" t="s">
        <v>2205</v>
      </c>
      <c r="F1393" t="s">
        <v>15371</v>
      </c>
      <c r="G1393" s="59">
        <v>27791000</v>
      </c>
      <c r="H1393" s="122">
        <v>4.33</v>
      </c>
      <c r="I1393" s="97" t="b">
        <f>NOT(ISERROR(_xlfn.XLOOKUP(tblStocks2022[[#This Row],[Ticker]],tblTickers[Ticker],tblTickers[Ticker],NA(),0,1)))</f>
        <v>0</v>
      </c>
      <c r="K1393" t="s">
        <v>5886</v>
      </c>
      <c r="L1393" s="122">
        <v>5.4</v>
      </c>
      <c r="O1393" t="s">
        <v>6523</v>
      </c>
      <c r="P1393" s="122">
        <v>3.04</v>
      </c>
    </row>
    <row r="1394" spans="4:16" x14ac:dyDescent="0.25">
      <c r="D1394" t="s">
        <v>12675</v>
      </c>
      <c r="E1394" t="s">
        <v>12676</v>
      </c>
      <c r="F1394" t="s">
        <v>14252</v>
      </c>
      <c r="G1394" s="59">
        <v>7134000</v>
      </c>
      <c r="H1394" s="122">
        <v>9.98</v>
      </c>
      <c r="I1394" s="97" t="b">
        <f>NOT(ISERROR(_xlfn.XLOOKUP(tblStocks2022[[#This Row],[Ticker]],tblTickers[Ticker],tblTickers[Ticker],NA(),0,1)))</f>
        <v>0</v>
      </c>
      <c r="K1394" t="s">
        <v>14096</v>
      </c>
      <c r="L1394" s="122">
        <v>80.05</v>
      </c>
      <c r="O1394" t="s">
        <v>7940</v>
      </c>
      <c r="P1394" s="122">
        <v>0.76</v>
      </c>
    </row>
    <row r="1395" spans="4:16" x14ac:dyDescent="0.25">
      <c r="D1395" t="s">
        <v>13439</v>
      </c>
      <c r="E1395" t="s">
        <v>13440</v>
      </c>
      <c r="F1395" t="s">
        <v>11941</v>
      </c>
      <c r="G1395" s="59">
        <v>23215000</v>
      </c>
      <c r="H1395" s="122">
        <v>25.58</v>
      </c>
      <c r="I1395" s="97" t="b">
        <f>NOT(ISERROR(_xlfn.XLOOKUP(tblStocks2022[[#This Row],[Ticker]],tblTickers[Ticker],tblTickers[Ticker],NA(),0,1)))</f>
        <v>0</v>
      </c>
      <c r="K1395" t="s">
        <v>5624</v>
      </c>
      <c r="L1395" s="122">
        <v>8.75</v>
      </c>
      <c r="O1395" t="s">
        <v>1896</v>
      </c>
      <c r="P1395" s="122">
        <v>1.2</v>
      </c>
    </row>
    <row r="1396" spans="4:16" x14ac:dyDescent="0.25">
      <c r="D1396" t="s">
        <v>15074</v>
      </c>
      <c r="E1396" t="s">
        <v>269</v>
      </c>
      <c r="F1396" t="s">
        <v>15371</v>
      </c>
      <c r="G1396" s="59">
        <v>500000</v>
      </c>
      <c r="H1396" s="122">
        <v>16.84</v>
      </c>
      <c r="I1396" s="97" t="b">
        <f>NOT(ISERROR(_xlfn.XLOOKUP(tblStocks2022[[#This Row],[Ticker]],tblTickers[Ticker],tblTickers[Ticker],NA(),0,1)))</f>
        <v>0</v>
      </c>
      <c r="K1396" t="s">
        <v>8278</v>
      </c>
      <c r="L1396" s="122">
        <v>1.56</v>
      </c>
      <c r="O1396" t="s">
        <v>14654</v>
      </c>
      <c r="P1396" s="122">
        <v>1.24</v>
      </c>
    </row>
    <row r="1397" spans="4:16" x14ac:dyDescent="0.25">
      <c r="D1397" t="s">
        <v>14054</v>
      </c>
      <c r="E1397" t="s">
        <v>14055</v>
      </c>
      <c r="F1397" t="s">
        <v>15375</v>
      </c>
      <c r="G1397" s="59">
        <v>196189000</v>
      </c>
      <c r="H1397" s="122">
        <v>85.2</v>
      </c>
      <c r="I1397" s="97" t="b">
        <f>NOT(ISERROR(_xlfn.XLOOKUP(tblStocks2022[[#This Row],[Ticker]],tblTickers[Ticker],tblTickers[Ticker],NA(),0,1)))</f>
        <v>1</v>
      </c>
      <c r="K1397" t="s">
        <v>376</v>
      </c>
      <c r="L1397" s="122">
        <v>10.41</v>
      </c>
      <c r="O1397" t="s">
        <v>13422</v>
      </c>
      <c r="P1397" s="122">
        <v>1.32</v>
      </c>
    </row>
    <row r="1398" spans="4:16" x14ac:dyDescent="0.25">
      <c r="D1398" t="s">
        <v>1753</v>
      </c>
      <c r="E1398" t="s">
        <v>1748</v>
      </c>
      <c r="F1398" t="s">
        <v>14201</v>
      </c>
      <c r="G1398" s="59">
        <v>8500000</v>
      </c>
      <c r="H1398" s="122">
        <v>67.739999999999995</v>
      </c>
      <c r="I1398" s="97" t="b">
        <f>NOT(ISERROR(_xlfn.XLOOKUP(tblStocks2022[[#This Row],[Ticker]],tblTickers[Ticker],tblTickers[Ticker],NA(),0,1)))</f>
        <v>0</v>
      </c>
      <c r="K1398" t="s">
        <v>1100</v>
      </c>
      <c r="L1398" s="122">
        <v>0.96</v>
      </c>
      <c r="O1398" t="s">
        <v>485</v>
      </c>
      <c r="P1398" s="122">
        <v>0.24</v>
      </c>
    </row>
    <row r="1399" spans="4:16" x14ac:dyDescent="0.25">
      <c r="D1399" t="s">
        <v>4738</v>
      </c>
      <c r="E1399" t="s">
        <v>4739</v>
      </c>
      <c r="F1399" t="s">
        <v>15389</v>
      </c>
      <c r="G1399" s="59">
        <v>48448000</v>
      </c>
      <c r="H1399" s="122">
        <v>12.41</v>
      </c>
      <c r="I1399" s="97" t="b">
        <f>NOT(ISERROR(_xlfn.XLOOKUP(tblStocks2022[[#This Row],[Ticker]],tblTickers[Ticker],tblTickers[Ticker],NA(),0,1)))</f>
        <v>0</v>
      </c>
      <c r="K1399" t="s">
        <v>9432</v>
      </c>
      <c r="L1399" s="122">
        <v>58.07</v>
      </c>
      <c r="O1399" t="s">
        <v>13809</v>
      </c>
      <c r="P1399" s="122">
        <v>1.26</v>
      </c>
    </row>
    <row r="1400" spans="4:16" x14ac:dyDescent="0.25">
      <c r="D1400" t="s">
        <v>12667</v>
      </c>
      <c r="E1400" t="s">
        <v>12668</v>
      </c>
      <c r="F1400" t="s">
        <v>15376</v>
      </c>
      <c r="G1400" s="59">
        <v>5236000</v>
      </c>
      <c r="H1400" s="122">
        <v>21.18</v>
      </c>
      <c r="I1400" s="97" t="b">
        <f>NOT(ISERROR(_xlfn.XLOOKUP(tblStocks2022[[#This Row],[Ticker]],tblTickers[Ticker],tblTickers[Ticker],NA(),0,1)))</f>
        <v>0</v>
      </c>
      <c r="K1400" t="s">
        <v>12252</v>
      </c>
      <c r="L1400" s="122">
        <v>18.53</v>
      </c>
      <c r="O1400" t="s">
        <v>10066</v>
      </c>
      <c r="P1400" s="122">
        <v>0.92</v>
      </c>
    </row>
    <row r="1401" spans="4:16" x14ac:dyDescent="0.25">
      <c r="D1401" t="s">
        <v>7075</v>
      </c>
      <c r="E1401" t="s">
        <v>7076</v>
      </c>
      <c r="F1401" t="s">
        <v>15382</v>
      </c>
      <c r="G1401" s="59">
        <v>3500000</v>
      </c>
      <c r="H1401" s="122">
        <v>10.41</v>
      </c>
      <c r="I1401" s="97" t="b">
        <f>NOT(ISERROR(_xlfn.XLOOKUP(tblStocks2022[[#This Row],[Ticker]],tblTickers[Ticker],tblTickers[Ticker],NA(),0,1)))</f>
        <v>0</v>
      </c>
      <c r="K1401" t="s">
        <v>8377</v>
      </c>
      <c r="L1401" s="122">
        <v>13.63</v>
      </c>
      <c r="O1401" t="s">
        <v>13479</v>
      </c>
      <c r="P1401" s="122">
        <v>1.05</v>
      </c>
    </row>
    <row r="1402" spans="4:16" x14ac:dyDescent="0.25">
      <c r="D1402" t="s">
        <v>12498</v>
      </c>
      <c r="E1402" t="s">
        <v>12499</v>
      </c>
      <c r="F1402" t="s">
        <v>15370</v>
      </c>
      <c r="G1402" s="59">
        <v>3477000</v>
      </c>
      <c r="H1402" s="122">
        <v>58.27</v>
      </c>
      <c r="I1402" s="97" t="b">
        <f>NOT(ISERROR(_xlfn.XLOOKUP(tblStocks2022[[#This Row],[Ticker]],tblTickers[Ticker],tblTickers[Ticker],NA(),0,1)))</f>
        <v>0</v>
      </c>
      <c r="K1402" t="s">
        <v>9908</v>
      </c>
      <c r="L1402" s="122">
        <v>8.43</v>
      </c>
      <c r="O1402" t="s">
        <v>3646</v>
      </c>
      <c r="P1402" s="122">
        <v>0.24</v>
      </c>
    </row>
    <row r="1403" spans="4:16" x14ac:dyDescent="0.25">
      <c r="D1403" t="s">
        <v>12721</v>
      </c>
      <c r="E1403" t="s">
        <v>12722</v>
      </c>
      <c r="F1403" t="s">
        <v>15389</v>
      </c>
      <c r="G1403" s="59">
        <v>136134000</v>
      </c>
      <c r="H1403" s="122">
        <v>8.65</v>
      </c>
      <c r="I1403" s="97" t="b">
        <f>NOT(ISERROR(_xlfn.XLOOKUP(tblStocks2022[[#This Row],[Ticker]],tblTickers[Ticker],tblTickers[Ticker],NA(),0,1)))</f>
        <v>0</v>
      </c>
      <c r="K1403" t="s">
        <v>10764</v>
      </c>
      <c r="L1403" s="122">
        <v>3.31</v>
      </c>
      <c r="O1403" t="s">
        <v>11976</v>
      </c>
      <c r="P1403" s="122">
        <v>0.88</v>
      </c>
    </row>
    <row r="1404" spans="4:16" x14ac:dyDescent="0.25">
      <c r="D1404" t="s">
        <v>8902</v>
      </c>
      <c r="E1404" t="s">
        <v>8903</v>
      </c>
      <c r="F1404" t="s">
        <v>15382</v>
      </c>
      <c r="G1404" s="59">
        <v>18700000</v>
      </c>
      <c r="H1404" s="122">
        <v>10.199999999999999</v>
      </c>
      <c r="I1404" s="97" t="b">
        <f>NOT(ISERROR(_xlfn.XLOOKUP(tblStocks2022[[#This Row],[Ticker]],tblTickers[Ticker],tblTickers[Ticker],NA(),0,1)))</f>
        <v>0</v>
      </c>
      <c r="K1404" t="s">
        <v>1576</v>
      </c>
      <c r="L1404" s="122">
        <v>24.43</v>
      </c>
      <c r="O1404" t="s">
        <v>11597</v>
      </c>
      <c r="P1404" s="122">
        <v>0.71</v>
      </c>
    </row>
    <row r="1405" spans="4:16" x14ac:dyDescent="0.25">
      <c r="D1405" t="s">
        <v>1816</v>
      </c>
      <c r="E1405" t="s">
        <v>1817</v>
      </c>
      <c r="F1405" t="s">
        <v>15384</v>
      </c>
      <c r="G1405" s="59">
        <v>492491000</v>
      </c>
      <c r="H1405" s="122">
        <v>39.369999999999997</v>
      </c>
      <c r="I1405" s="97" t="b">
        <f>NOT(ISERROR(_xlfn.XLOOKUP(tblStocks2022[[#This Row],[Ticker]],tblTickers[Ticker],tblTickers[Ticker],NA(),0,1)))</f>
        <v>1</v>
      </c>
      <c r="K1405" t="s">
        <v>10245</v>
      </c>
      <c r="L1405" s="122">
        <v>42.31</v>
      </c>
      <c r="O1405" t="s">
        <v>3164</v>
      </c>
      <c r="P1405" s="122">
        <v>0.82</v>
      </c>
    </row>
    <row r="1406" spans="4:16" x14ac:dyDescent="0.25">
      <c r="D1406" t="s">
        <v>6317</v>
      </c>
      <c r="E1406" t="s">
        <v>6318</v>
      </c>
      <c r="F1406" t="s">
        <v>15371</v>
      </c>
      <c r="G1406" s="59">
        <v>11251000</v>
      </c>
      <c r="H1406" s="122">
        <v>10.220000000000001</v>
      </c>
      <c r="I1406" s="97" t="b">
        <f>NOT(ISERROR(_xlfn.XLOOKUP(tblStocks2022[[#This Row],[Ticker]],tblTickers[Ticker],tblTickers[Ticker],NA(),0,1)))</f>
        <v>0</v>
      </c>
      <c r="K1406" t="s">
        <v>4657</v>
      </c>
      <c r="L1406" s="122">
        <v>4.2699999999999996</v>
      </c>
      <c r="O1406" t="s">
        <v>14781</v>
      </c>
      <c r="P1406" s="122">
        <v>0.52</v>
      </c>
    </row>
    <row r="1407" spans="4:16" x14ac:dyDescent="0.25">
      <c r="D1407" t="s">
        <v>7195</v>
      </c>
      <c r="E1407" t="s">
        <v>7196</v>
      </c>
      <c r="F1407" t="s">
        <v>15368</v>
      </c>
      <c r="G1407" s="59">
        <v>172483000</v>
      </c>
      <c r="H1407" s="122">
        <v>22.24</v>
      </c>
      <c r="I1407" s="97" t="b">
        <f>NOT(ISERROR(_xlfn.XLOOKUP(tblStocks2022[[#This Row],[Ticker]],tblTickers[Ticker],tblTickers[Ticker],NA(),0,1)))</f>
        <v>0</v>
      </c>
      <c r="K1407" t="s">
        <v>13303</v>
      </c>
      <c r="L1407" s="122">
        <v>74.209999999999994</v>
      </c>
      <c r="O1407" t="s">
        <v>3706</v>
      </c>
      <c r="P1407" s="122">
        <v>0.49</v>
      </c>
    </row>
    <row r="1408" spans="4:16" x14ac:dyDescent="0.25">
      <c r="D1408" t="s">
        <v>2260</v>
      </c>
      <c r="E1408" t="s">
        <v>2261</v>
      </c>
      <c r="F1408" t="s">
        <v>14252</v>
      </c>
      <c r="G1408" s="59">
        <v>7502000</v>
      </c>
      <c r="H1408" s="122">
        <v>3.32</v>
      </c>
      <c r="I1408" s="97" t="b">
        <f>NOT(ISERROR(_xlfn.XLOOKUP(tblStocks2022[[#This Row],[Ticker]],tblTickers[Ticker],tblTickers[Ticker],NA(),0,1)))</f>
        <v>0</v>
      </c>
      <c r="K1408" t="s">
        <v>2403</v>
      </c>
      <c r="L1408" s="122">
        <v>13.47</v>
      </c>
      <c r="O1408" t="s">
        <v>3645</v>
      </c>
      <c r="P1408" s="122">
        <v>0.33</v>
      </c>
    </row>
    <row r="1409" spans="4:16" x14ac:dyDescent="0.25">
      <c r="D1409" t="s">
        <v>9942</v>
      </c>
      <c r="E1409" t="s">
        <v>9943</v>
      </c>
      <c r="F1409" t="s">
        <v>14201</v>
      </c>
      <c r="G1409" s="59">
        <v>64299000</v>
      </c>
      <c r="H1409" s="122">
        <v>133.69999999999999</v>
      </c>
      <c r="I1409" s="97" t="b">
        <f>NOT(ISERROR(_xlfn.XLOOKUP(tblStocks2022[[#This Row],[Ticker]],tblTickers[Ticker],tblTickers[Ticker],NA(),0,1)))</f>
        <v>0</v>
      </c>
      <c r="K1409" t="s">
        <v>8012</v>
      </c>
      <c r="L1409" s="122">
        <v>10.38</v>
      </c>
      <c r="O1409" t="s">
        <v>2117</v>
      </c>
      <c r="P1409" s="122">
        <v>0.16</v>
      </c>
    </row>
    <row r="1410" spans="4:16" x14ac:dyDescent="0.25">
      <c r="D1410" t="s">
        <v>1831</v>
      </c>
      <c r="E1410" t="s">
        <v>1832</v>
      </c>
      <c r="F1410" t="s">
        <v>15371</v>
      </c>
      <c r="G1410" s="59">
        <v>47599000</v>
      </c>
      <c r="H1410" s="122">
        <v>7.68</v>
      </c>
      <c r="I1410" s="97" t="b">
        <f>NOT(ISERROR(_xlfn.XLOOKUP(tblStocks2022[[#This Row],[Ticker]],tblTickers[Ticker],tblTickers[Ticker],NA(),0,1)))</f>
        <v>0</v>
      </c>
      <c r="K1410" t="s">
        <v>8460</v>
      </c>
      <c r="L1410" s="122">
        <v>10.56</v>
      </c>
      <c r="O1410" t="s">
        <v>1941</v>
      </c>
      <c r="P1410" s="122">
        <v>0.16</v>
      </c>
    </row>
    <row r="1411" spans="4:16" x14ac:dyDescent="0.25">
      <c r="D1411" t="s">
        <v>8724</v>
      </c>
      <c r="E1411" t="s">
        <v>8725</v>
      </c>
      <c r="F1411" t="s">
        <v>14252</v>
      </c>
      <c r="G1411" s="59">
        <v>6522000</v>
      </c>
      <c r="H1411" s="122">
        <v>8.09</v>
      </c>
      <c r="I1411" s="97" t="b">
        <f>NOT(ISERROR(_xlfn.XLOOKUP(tblStocks2022[[#This Row],[Ticker]],tblTickers[Ticker],tblTickers[Ticker],NA(),0,1)))</f>
        <v>0</v>
      </c>
      <c r="K1411" t="s">
        <v>2841</v>
      </c>
      <c r="L1411" s="122">
        <v>3.65</v>
      </c>
      <c r="O1411" t="s">
        <v>9705</v>
      </c>
      <c r="P1411" s="122">
        <v>0.81</v>
      </c>
    </row>
    <row r="1412" spans="4:16" x14ac:dyDescent="0.25">
      <c r="D1412" t="s">
        <v>812</v>
      </c>
      <c r="E1412" t="s">
        <v>813</v>
      </c>
      <c r="F1412" t="s">
        <v>9163</v>
      </c>
      <c r="G1412" s="59">
        <v>362299000</v>
      </c>
      <c r="H1412" s="122">
        <v>29.84</v>
      </c>
      <c r="I1412" s="97" t="b">
        <f>NOT(ISERROR(_xlfn.XLOOKUP(tblStocks2022[[#This Row],[Ticker]],tblTickers[Ticker],tblTickers[Ticker],NA(),0,1)))</f>
        <v>0</v>
      </c>
      <c r="K1412" t="s">
        <v>15252</v>
      </c>
      <c r="L1412" s="122">
        <v>0.83</v>
      </c>
      <c r="O1412" t="s">
        <v>14651</v>
      </c>
      <c r="P1412" s="122">
        <v>0.33</v>
      </c>
    </row>
    <row r="1413" spans="4:16" x14ac:dyDescent="0.25">
      <c r="D1413" t="s">
        <v>15059</v>
      </c>
      <c r="E1413" t="s">
        <v>15060</v>
      </c>
      <c r="F1413" t="s">
        <v>15382</v>
      </c>
      <c r="G1413" s="59">
        <v>13381000</v>
      </c>
      <c r="H1413" s="122">
        <v>4.04</v>
      </c>
      <c r="I1413" s="97" t="b">
        <f>NOT(ISERROR(_xlfn.XLOOKUP(tblStocks2022[[#This Row],[Ticker]],tblTickers[Ticker],tblTickers[Ticker],NA(),0,1)))</f>
        <v>0</v>
      </c>
      <c r="K1413" t="s">
        <v>6321</v>
      </c>
      <c r="L1413" s="122">
        <v>7.0000000000000007E-2</v>
      </c>
      <c r="O1413" t="s">
        <v>2442</v>
      </c>
      <c r="P1413" s="122">
        <v>0.64</v>
      </c>
    </row>
    <row r="1414" spans="4:16" x14ac:dyDescent="0.25">
      <c r="D1414" t="s">
        <v>6714</v>
      </c>
      <c r="E1414" t="s">
        <v>6715</v>
      </c>
      <c r="F1414" t="s">
        <v>12944</v>
      </c>
      <c r="G1414" s="59">
        <v>220356000</v>
      </c>
      <c r="H1414" s="122">
        <v>5.18</v>
      </c>
      <c r="I1414" s="97" t="b">
        <f>NOT(ISERROR(_xlfn.XLOOKUP(tblStocks2022[[#This Row],[Ticker]],tblTickers[Ticker],tblTickers[Ticker],NA(),0,1)))</f>
        <v>0</v>
      </c>
      <c r="K1414" t="s">
        <v>4226</v>
      </c>
      <c r="L1414" s="122">
        <v>2.2200000000000002</v>
      </c>
      <c r="O1414" t="s">
        <v>14809</v>
      </c>
      <c r="P1414" s="122">
        <v>1.43</v>
      </c>
    </row>
    <row r="1415" spans="4:16" x14ac:dyDescent="0.25">
      <c r="D1415" t="s">
        <v>3838</v>
      </c>
      <c r="E1415" t="s">
        <v>3839</v>
      </c>
      <c r="F1415" t="s">
        <v>12944</v>
      </c>
      <c r="G1415" s="59">
        <v>494891000</v>
      </c>
      <c r="H1415" s="122">
        <v>23.1</v>
      </c>
      <c r="I1415" s="97" t="b">
        <f>NOT(ISERROR(_xlfn.XLOOKUP(tblStocks2022[[#This Row],[Ticker]],tblTickers[Ticker],tblTickers[Ticker],NA(),0,1)))</f>
        <v>0</v>
      </c>
      <c r="K1415" t="s">
        <v>2328</v>
      </c>
      <c r="L1415" s="122">
        <v>1.1000000000000001</v>
      </c>
      <c r="O1415" t="s">
        <v>713</v>
      </c>
      <c r="P1415" s="122">
        <v>1.1000000000000001</v>
      </c>
    </row>
    <row r="1416" spans="4:16" x14ac:dyDescent="0.25">
      <c r="D1416" t="s">
        <v>8988</v>
      </c>
      <c r="E1416" t="s">
        <v>8989</v>
      </c>
      <c r="F1416" t="s">
        <v>15368</v>
      </c>
      <c r="G1416" s="59">
        <v>20464000</v>
      </c>
      <c r="H1416" s="122">
        <v>22.28</v>
      </c>
      <c r="I1416" s="97" t="b">
        <f>NOT(ISERROR(_xlfn.XLOOKUP(tblStocks2022[[#This Row],[Ticker]],tblTickers[Ticker],tblTickers[Ticker],NA(),0,1)))</f>
        <v>0</v>
      </c>
      <c r="K1416" t="s">
        <v>8732</v>
      </c>
      <c r="L1416" s="122">
        <v>10.88</v>
      </c>
      <c r="O1416" t="s">
        <v>2694</v>
      </c>
      <c r="P1416" s="122">
        <v>1.04</v>
      </c>
    </row>
    <row r="1417" spans="4:16" x14ac:dyDescent="0.25">
      <c r="D1417" t="s">
        <v>8984</v>
      </c>
      <c r="E1417" t="s">
        <v>8985</v>
      </c>
      <c r="F1417" t="s">
        <v>15368</v>
      </c>
      <c r="G1417" s="59">
        <v>59404000</v>
      </c>
      <c r="H1417" s="122">
        <v>23.59</v>
      </c>
      <c r="I1417" s="97" t="b">
        <f>NOT(ISERROR(_xlfn.XLOOKUP(tblStocks2022[[#This Row],[Ticker]],tblTickers[Ticker],tblTickers[Ticker],NA(),0,1)))</f>
        <v>0</v>
      </c>
      <c r="K1417" t="s">
        <v>1273</v>
      </c>
      <c r="L1417" s="122">
        <v>12.18</v>
      </c>
      <c r="O1417" t="s">
        <v>12590</v>
      </c>
      <c r="P1417" s="122">
        <v>1.1100000000000001</v>
      </c>
    </row>
    <row r="1418" spans="4:16" x14ac:dyDescent="0.25">
      <c r="D1418" t="s">
        <v>6181</v>
      </c>
      <c r="E1418" t="s">
        <v>6182</v>
      </c>
      <c r="F1418" t="s">
        <v>14252</v>
      </c>
      <c r="G1418" s="59">
        <v>45796000</v>
      </c>
      <c r="H1418" s="122">
        <v>10.55</v>
      </c>
      <c r="I1418" s="97" t="b">
        <f>NOT(ISERROR(_xlfn.XLOOKUP(tblStocks2022[[#This Row],[Ticker]],tblTickers[Ticker],tblTickers[Ticker],NA(),0,1)))</f>
        <v>0</v>
      </c>
      <c r="K1418" t="s">
        <v>12214</v>
      </c>
      <c r="L1418" s="122">
        <v>125.63</v>
      </c>
      <c r="O1418" t="s">
        <v>1321</v>
      </c>
      <c r="P1418" s="122">
        <v>0.9</v>
      </c>
    </row>
    <row r="1419" spans="4:16" x14ac:dyDescent="0.25">
      <c r="D1419" t="s">
        <v>13062</v>
      </c>
      <c r="E1419" t="s">
        <v>13063</v>
      </c>
      <c r="F1419" t="s">
        <v>15382</v>
      </c>
      <c r="G1419" s="59">
        <v>86625000</v>
      </c>
      <c r="H1419" s="122">
        <v>0.72</v>
      </c>
      <c r="I1419" s="97" t="b">
        <f>NOT(ISERROR(_xlfn.XLOOKUP(tblStocks2022[[#This Row],[Ticker]],tblTickers[Ticker],tblTickers[Ticker],NA(),0,1)))</f>
        <v>0</v>
      </c>
      <c r="K1419" t="s">
        <v>14619</v>
      </c>
      <c r="L1419" s="122">
        <v>14.09</v>
      </c>
      <c r="O1419" t="s">
        <v>10076</v>
      </c>
      <c r="P1419" s="122">
        <v>0.6</v>
      </c>
    </row>
    <row r="1420" spans="4:16" x14ac:dyDescent="0.25">
      <c r="D1420" t="s">
        <v>8986</v>
      </c>
      <c r="E1420" t="s">
        <v>8987</v>
      </c>
      <c r="F1420" t="s">
        <v>15368</v>
      </c>
      <c r="G1420" s="59">
        <v>48884000</v>
      </c>
      <c r="H1420" s="122">
        <v>21.01</v>
      </c>
      <c r="I1420" s="97" t="b">
        <f>NOT(ISERROR(_xlfn.XLOOKUP(tblStocks2022[[#This Row],[Ticker]],tblTickers[Ticker],tblTickers[Ticker],NA(),0,1)))</f>
        <v>0</v>
      </c>
      <c r="K1420" t="s">
        <v>7410</v>
      </c>
      <c r="L1420" s="122">
        <v>40.409999999999997</v>
      </c>
      <c r="O1420" t="s">
        <v>8475</v>
      </c>
      <c r="P1420" s="122">
        <v>1.54</v>
      </c>
    </row>
    <row r="1421" spans="4:16" x14ac:dyDescent="0.25">
      <c r="D1421" t="s">
        <v>8980</v>
      </c>
      <c r="E1421" t="s">
        <v>8981</v>
      </c>
      <c r="F1421" t="s">
        <v>15368</v>
      </c>
      <c r="G1421" s="59">
        <v>62284000</v>
      </c>
      <c r="H1421" s="122">
        <v>19.940000000000001</v>
      </c>
      <c r="I1421" s="97" t="b">
        <f>NOT(ISERROR(_xlfn.XLOOKUP(tblStocks2022[[#This Row],[Ticker]],tblTickers[Ticker],tblTickers[Ticker],NA(),0,1)))</f>
        <v>0</v>
      </c>
      <c r="K1421" t="s">
        <v>172</v>
      </c>
      <c r="L1421" s="122">
        <v>109.51</v>
      </c>
      <c r="O1421" t="s">
        <v>9768</v>
      </c>
      <c r="P1421" s="122">
        <v>0.95</v>
      </c>
    </row>
    <row r="1422" spans="4:16" x14ac:dyDescent="0.25">
      <c r="D1422" t="s">
        <v>9668</v>
      </c>
      <c r="E1422" t="s">
        <v>8989</v>
      </c>
      <c r="F1422" t="s">
        <v>15368</v>
      </c>
      <c r="G1422" s="59">
        <v>2760000</v>
      </c>
      <c r="H1422" s="122">
        <v>25.71</v>
      </c>
      <c r="I1422" s="97" t="b">
        <f>NOT(ISERROR(_xlfn.XLOOKUP(tblStocks2022[[#This Row],[Ticker]],tblTickers[Ticker],tblTickers[Ticker],NA(),0,1)))</f>
        <v>0</v>
      </c>
      <c r="K1422" t="s">
        <v>3297</v>
      </c>
      <c r="L1422" s="122">
        <v>19.510000000000002</v>
      </c>
      <c r="O1422" t="s">
        <v>15272</v>
      </c>
      <c r="P1422" s="122">
        <v>1.88</v>
      </c>
    </row>
    <row r="1423" spans="4:16" x14ac:dyDescent="0.25">
      <c r="D1423" t="s">
        <v>9667</v>
      </c>
      <c r="E1423" t="s">
        <v>8989</v>
      </c>
      <c r="F1423" t="s">
        <v>15368</v>
      </c>
      <c r="G1423" s="59">
        <v>2520000</v>
      </c>
      <c r="H1423" s="122">
        <v>26.18</v>
      </c>
      <c r="I1423" s="97" t="b">
        <f>NOT(ISERROR(_xlfn.XLOOKUP(tblStocks2022[[#This Row],[Ticker]],tblTickers[Ticker],tblTickers[Ticker],NA(),0,1)))</f>
        <v>0</v>
      </c>
      <c r="K1423" t="s">
        <v>13571</v>
      </c>
      <c r="L1423" s="122">
        <v>27.9</v>
      </c>
      <c r="O1423" t="s">
        <v>6042</v>
      </c>
      <c r="P1423" s="122">
        <v>0.34</v>
      </c>
    </row>
    <row r="1424" spans="4:16" x14ac:dyDescent="0.25">
      <c r="D1424" t="s">
        <v>6108</v>
      </c>
      <c r="E1424" t="s">
        <v>6109</v>
      </c>
      <c r="F1424" t="s">
        <v>15382</v>
      </c>
      <c r="G1424" s="59">
        <v>67860000</v>
      </c>
      <c r="H1424" s="122">
        <v>3.11</v>
      </c>
      <c r="I1424" s="97" t="b">
        <f>NOT(ISERROR(_xlfn.XLOOKUP(tblStocks2022[[#This Row],[Ticker]],tblTickers[Ticker],tblTickers[Ticker],NA(),0,1)))</f>
        <v>0</v>
      </c>
      <c r="K1424" t="s">
        <v>12128</v>
      </c>
      <c r="L1424" s="122">
        <v>22.91</v>
      </c>
      <c r="O1424" t="s">
        <v>1254</v>
      </c>
      <c r="P1424" s="122">
        <v>0.68</v>
      </c>
    </row>
    <row r="1425" spans="4:16" x14ac:dyDescent="0.25">
      <c r="D1425" t="s">
        <v>10934</v>
      </c>
      <c r="E1425" t="s">
        <v>10935</v>
      </c>
      <c r="F1425" t="s">
        <v>14252</v>
      </c>
      <c r="G1425" s="59">
        <v>172631000</v>
      </c>
      <c r="H1425" s="122">
        <v>47.11</v>
      </c>
      <c r="I1425" s="97" t="b">
        <f>NOT(ISERROR(_xlfn.XLOOKUP(tblStocks2022[[#This Row],[Ticker]],tblTickers[Ticker],tblTickers[Ticker],NA(),0,1)))</f>
        <v>0</v>
      </c>
      <c r="K1425" t="s">
        <v>7647</v>
      </c>
      <c r="L1425" s="122">
        <v>28.57</v>
      </c>
      <c r="O1425" t="s">
        <v>3466</v>
      </c>
      <c r="P1425" s="122">
        <v>0.99</v>
      </c>
    </row>
    <row r="1426" spans="4:16" x14ac:dyDescent="0.25">
      <c r="D1426" t="s">
        <v>13001</v>
      </c>
      <c r="E1426" t="s">
        <v>13002</v>
      </c>
      <c r="F1426" t="s">
        <v>15368</v>
      </c>
      <c r="G1426" s="59">
        <v>18348000</v>
      </c>
      <c r="H1426" s="122">
        <v>1.45</v>
      </c>
      <c r="I1426" s="97" t="b">
        <f>NOT(ISERROR(_xlfn.XLOOKUP(tblStocks2022[[#This Row],[Ticker]],tblTickers[Ticker],tblTickers[Ticker],NA(),0,1)))</f>
        <v>0</v>
      </c>
      <c r="K1426" t="s">
        <v>13020</v>
      </c>
      <c r="L1426" s="122">
        <v>65.52</v>
      </c>
      <c r="O1426" t="s">
        <v>1322</v>
      </c>
      <c r="P1426" s="122">
        <v>0.87</v>
      </c>
    </row>
    <row r="1427" spans="4:16" x14ac:dyDescent="0.25">
      <c r="D1427" t="s">
        <v>9669</v>
      </c>
      <c r="E1427" t="s">
        <v>8989</v>
      </c>
      <c r="F1427" t="s">
        <v>15368</v>
      </c>
      <c r="G1427" s="59">
        <v>3240000</v>
      </c>
      <c r="H1427" s="122">
        <v>25.33</v>
      </c>
      <c r="I1427" s="97" t="b">
        <f>NOT(ISERROR(_xlfn.XLOOKUP(tblStocks2022[[#This Row],[Ticker]],tblTickers[Ticker],tblTickers[Ticker],NA(),0,1)))</f>
        <v>0</v>
      </c>
      <c r="K1427" t="s">
        <v>4179</v>
      </c>
      <c r="L1427" s="122">
        <v>71.739999999999995</v>
      </c>
      <c r="O1427" t="s">
        <v>614</v>
      </c>
      <c r="P1427" s="122">
        <v>1.1000000000000001</v>
      </c>
    </row>
    <row r="1428" spans="4:16" x14ac:dyDescent="0.25">
      <c r="D1428" t="s">
        <v>8124</v>
      </c>
      <c r="E1428" t="s">
        <v>8125</v>
      </c>
      <c r="F1428" t="s">
        <v>15371</v>
      </c>
      <c r="G1428" s="59">
        <v>28992000</v>
      </c>
      <c r="H1428" s="122">
        <v>2.1</v>
      </c>
      <c r="I1428" s="97" t="b">
        <f>NOT(ISERROR(_xlfn.XLOOKUP(tblStocks2022[[#This Row],[Ticker]],tblTickers[Ticker],tblTickers[Ticker],NA(),0,1)))</f>
        <v>0</v>
      </c>
      <c r="K1428" t="s">
        <v>13805</v>
      </c>
      <c r="L1428" s="122">
        <v>75.73</v>
      </c>
      <c r="O1428" t="s">
        <v>9282</v>
      </c>
      <c r="P1428" s="122">
        <v>0.98</v>
      </c>
    </row>
    <row r="1429" spans="4:16" x14ac:dyDescent="0.25">
      <c r="D1429" t="s">
        <v>8982</v>
      </c>
      <c r="E1429" t="s">
        <v>8983</v>
      </c>
      <c r="F1429" t="s">
        <v>15368</v>
      </c>
      <c r="G1429" s="59">
        <v>25564000</v>
      </c>
      <c r="H1429" s="122">
        <v>22.46</v>
      </c>
      <c r="I1429" s="97" t="b">
        <f>NOT(ISERROR(_xlfn.XLOOKUP(tblStocks2022[[#This Row],[Ticker]],tblTickers[Ticker],tblTickers[Ticker],NA(),0,1)))</f>
        <v>0</v>
      </c>
      <c r="K1429" t="s">
        <v>14048</v>
      </c>
      <c r="L1429" s="122">
        <v>4.3499999999999996</v>
      </c>
      <c r="O1429" t="s">
        <v>6466</v>
      </c>
      <c r="P1429" s="122">
        <v>1.65</v>
      </c>
    </row>
    <row r="1430" spans="4:16" x14ac:dyDescent="0.25">
      <c r="D1430" t="s">
        <v>9519</v>
      </c>
      <c r="E1430" t="s">
        <v>3685</v>
      </c>
      <c r="F1430" t="s">
        <v>15373</v>
      </c>
      <c r="G1430" s="59">
        <v>7856000</v>
      </c>
      <c r="H1430" s="122">
        <v>13.22</v>
      </c>
      <c r="I1430" s="97" t="b">
        <f>NOT(ISERROR(_xlfn.XLOOKUP(tblStocks2022[[#This Row],[Ticker]],tblTickers[Ticker],tblTickers[Ticker],NA(),0,1)))</f>
        <v>0</v>
      </c>
      <c r="K1430" t="s">
        <v>4917</v>
      </c>
      <c r="L1430" s="122">
        <v>1.27</v>
      </c>
      <c r="O1430" t="s">
        <v>722</v>
      </c>
      <c r="P1430" s="122">
        <v>1</v>
      </c>
    </row>
    <row r="1431" spans="4:16" x14ac:dyDescent="0.25">
      <c r="D1431" t="s">
        <v>3751</v>
      </c>
      <c r="E1431" t="s">
        <v>399</v>
      </c>
      <c r="F1431" t="s">
        <v>15375</v>
      </c>
      <c r="G1431" s="59">
        <v>20360000</v>
      </c>
      <c r="H1431" s="122">
        <v>46.62</v>
      </c>
      <c r="I1431" s="97" t="b">
        <f>NOT(ISERROR(_xlfn.XLOOKUP(tblStocks2022[[#This Row],[Ticker]],tblTickers[Ticker],tblTickers[Ticker],NA(),0,1)))</f>
        <v>0</v>
      </c>
      <c r="K1431" t="s">
        <v>7079</v>
      </c>
      <c r="L1431" s="122">
        <v>7.96</v>
      </c>
      <c r="O1431" t="s">
        <v>4560</v>
      </c>
      <c r="P1431" s="122">
        <v>1.2</v>
      </c>
    </row>
    <row r="1432" spans="4:16" x14ac:dyDescent="0.25">
      <c r="D1432" t="s">
        <v>8978</v>
      </c>
      <c r="E1432" t="s">
        <v>8979</v>
      </c>
      <c r="F1432" t="s">
        <v>15368</v>
      </c>
      <c r="G1432" s="59">
        <v>42004000</v>
      </c>
      <c r="H1432" s="122">
        <v>20.83</v>
      </c>
      <c r="I1432" s="97" t="b">
        <f>NOT(ISERROR(_xlfn.XLOOKUP(tblStocks2022[[#This Row],[Ticker]],tblTickers[Ticker],tblTickers[Ticker],NA(),0,1)))</f>
        <v>0</v>
      </c>
      <c r="K1432" t="s">
        <v>6557</v>
      </c>
      <c r="L1432" s="122">
        <v>1.18</v>
      </c>
      <c r="O1432" t="s">
        <v>3352</v>
      </c>
      <c r="P1432" s="122">
        <v>0.22</v>
      </c>
    </row>
    <row r="1433" spans="4:16" x14ac:dyDescent="0.25">
      <c r="D1433" t="s">
        <v>6784</v>
      </c>
      <c r="E1433" t="s">
        <v>6785</v>
      </c>
      <c r="F1433" t="s">
        <v>15382</v>
      </c>
      <c r="G1433" s="59">
        <v>30000000</v>
      </c>
      <c r="H1433" s="122">
        <v>10.09</v>
      </c>
      <c r="I1433" s="97" t="b">
        <f>NOT(ISERROR(_xlfn.XLOOKUP(tblStocks2022[[#This Row],[Ticker]],tblTickers[Ticker],tblTickers[Ticker],NA(),0,1)))</f>
        <v>0</v>
      </c>
      <c r="K1433" t="s">
        <v>4919</v>
      </c>
      <c r="L1433" s="122">
        <v>1.2</v>
      </c>
      <c r="O1433" t="s">
        <v>2720</v>
      </c>
      <c r="P1433" s="122">
        <v>0.05</v>
      </c>
    </row>
    <row r="1434" spans="4:16" x14ac:dyDescent="0.25">
      <c r="D1434" t="s">
        <v>2228</v>
      </c>
      <c r="E1434" t="s">
        <v>131</v>
      </c>
      <c r="F1434" t="s">
        <v>15371</v>
      </c>
      <c r="G1434" s="59">
        <v>800000</v>
      </c>
      <c r="H1434" s="122">
        <v>20.399999999999999</v>
      </c>
      <c r="I1434" s="97" t="b">
        <f>NOT(ISERROR(_xlfn.XLOOKUP(tblStocks2022[[#This Row],[Ticker]],tblTickers[Ticker],tblTickers[Ticker],NA(),0,1)))</f>
        <v>0</v>
      </c>
      <c r="K1434" t="s">
        <v>8128</v>
      </c>
      <c r="L1434" s="122">
        <v>1.1299999999999999</v>
      </c>
      <c r="O1434" t="s">
        <v>9426</v>
      </c>
      <c r="P1434" s="122">
        <v>0.12</v>
      </c>
    </row>
    <row r="1435" spans="4:16" x14ac:dyDescent="0.25">
      <c r="D1435" t="s">
        <v>2119</v>
      </c>
      <c r="E1435" t="s">
        <v>131</v>
      </c>
      <c r="F1435" t="s">
        <v>15371</v>
      </c>
      <c r="G1435" s="59">
        <v>3050000</v>
      </c>
      <c r="H1435" s="122">
        <v>20.2</v>
      </c>
      <c r="I1435" s="97" t="b">
        <f>NOT(ISERROR(_xlfn.XLOOKUP(tblStocks2022[[#This Row],[Ticker]],tblTickers[Ticker],tblTickers[Ticker],NA(),0,1)))</f>
        <v>0</v>
      </c>
      <c r="K1435" t="s">
        <v>11595</v>
      </c>
      <c r="L1435" s="122">
        <v>4.88</v>
      </c>
      <c r="O1435" t="s">
        <v>13189</v>
      </c>
      <c r="P1435" s="122">
        <v>2.08</v>
      </c>
    </row>
    <row r="1436" spans="4:16" x14ac:dyDescent="0.25">
      <c r="D1436" t="s">
        <v>5623</v>
      </c>
      <c r="E1436" t="s">
        <v>161</v>
      </c>
      <c r="F1436" t="s">
        <v>15371</v>
      </c>
      <c r="G1436" s="59">
        <v>270000</v>
      </c>
      <c r="H1436" s="122">
        <v>9.42</v>
      </c>
      <c r="I1436" s="97" t="b">
        <f>NOT(ISERROR(_xlfn.XLOOKUP(tblStocks2022[[#This Row],[Ticker]],tblTickers[Ticker],tblTickers[Ticker],NA(),0,1)))</f>
        <v>0</v>
      </c>
      <c r="K1436" t="s">
        <v>12709</v>
      </c>
      <c r="L1436" s="122">
        <v>20</v>
      </c>
      <c r="O1436" t="s">
        <v>12757</v>
      </c>
      <c r="P1436" s="122">
        <v>1.2</v>
      </c>
    </row>
    <row r="1437" spans="4:16" x14ac:dyDescent="0.25">
      <c r="D1437" t="s">
        <v>13889</v>
      </c>
      <c r="E1437" t="s">
        <v>13890</v>
      </c>
      <c r="F1437" t="s">
        <v>15370</v>
      </c>
      <c r="G1437" s="59">
        <v>9252000</v>
      </c>
      <c r="H1437" s="122">
        <v>4.25</v>
      </c>
      <c r="I1437" s="97" t="b">
        <f>NOT(ISERROR(_xlfn.XLOOKUP(tblStocks2022[[#This Row],[Ticker]],tblTickers[Ticker],tblTickers[Ticker],NA(),0,1)))</f>
        <v>0</v>
      </c>
      <c r="K1437" t="s">
        <v>9361</v>
      </c>
      <c r="L1437" s="122">
        <v>0.2</v>
      </c>
      <c r="O1437" t="s">
        <v>1313</v>
      </c>
      <c r="P1437" s="122">
        <v>0.14000000000000001</v>
      </c>
    </row>
    <row r="1438" spans="4:16" x14ac:dyDescent="0.25">
      <c r="D1438" t="s">
        <v>162</v>
      </c>
      <c r="E1438" t="s">
        <v>163</v>
      </c>
      <c r="F1438" t="s">
        <v>15383</v>
      </c>
      <c r="G1438" s="59">
        <v>14788000</v>
      </c>
      <c r="H1438" s="122">
        <v>93.09</v>
      </c>
      <c r="I1438" s="97" t="b">
        <f>NOT(ISERROR(_xlfn.XLOOKUP(tblStocks2022[[#This Row],[Ticker]],tblTickers[Ticker],tblTickers[Ticker],NA(),0,1)))</f>
        <v>0</v>
      </c>
      <c r="K1438" t="s">
        <v>5826</v>
      </c>
      <c r="L1438" s="122">
        <v>98.21</v>
      </c>
      <c r="O1438" t="s">
        <v>10048</v>
      </c>
      <c r="P1438" s="122">
        <v>1.36</v>
      </c>
    </row>
    <row r="1439" spans="4:16" x14ac:dyDescent="0.25">
      <c r="D1439" t="s">
        <v>2145</v>
      </c>
      <c r="E1439" t="s">
        <v>2146</v>
      </c>
      <c r="F1439" t="s">
        <v>15373</v>
      </c>
      <c r="G1439" s="59">
        <v>25299000</v>
      </c>
      <c r="H1439" s="122">
        <v>35.799999999999997</v>
      </c>
      <c r="I1439" s="97" t="b">
        <f>NOT(ISERROR(_xlfn.XLOOKUP(tblStocks2022[[#This Row],[Ticker]],tblTickers[Ticker],tblTickers[Ticker],NA(),0,1)))</f>
        <v>0</v>
      </c>
      <c r="K1439" t="s">
        <v>12536</v>
      </c>
      <c r="L1439" s="122">
        <v>67.209999999999994</v>
      </c>
      <c r="O1439" t="s">
        <v>3437</v>
      </c>
      <c r="P1439" s="122">
        <v>7.0000000000000007E-2</v>
      </c>
    </row>
    <row r="1440" spans="4:16" x14ac:dyDescent="0.25">
      <c r="D1440" t="s">
        <v>9594</v>
      </c>
      <c r="E1440" t="s">
        <v>9595</v>
      </c>
      <c r="F1440" t="s">
        <v>15365</v>
      </c>
      <c r="G1440" s="59">
        <v>243868000</v>
      </c>
      <c r="H1440" s="122">
        <v>80.61</v>
      </c>
      <c r="I1440" s="97" t="b">
        <f>NOT(ISERROR(_xlfn.XLOOKUP(tblStocks2022[[#This Row],[Ticker]],tblTickers[Ticker],tblTickers[Ticker],NA(),0,1)))</f>
        <v>1</v>
      </c>
      <c r="K1440" t="s">
        <v>1726</v>
      </c>
      <c r="L1440" s="122">
        <v>24.52</v>
      </c>
      <c r="O1440" t="s">
        <v>3465</v>
      </c>
      <c r="P1440" s="122">
        <v>0.89</v>
      </c>
    </row>
    <row r="1441" spans="4:16" x14ac:dyDescent="0.25">
      <c r="D1441" t="s">
        <v>11443</v>
      </c>
      <c r="E1441" t="s">
        <v>11444</v>
      </c>
      <c r="F1441" t="s">
        <v>15387</v>
      </c>
      <c r="G1441" s="59">
        <v>37400000</v>
      </c>
      <c r="H1441" s="122">
        <v>105.71</v>
      </c>
      <c r="I1441" s="97" t="b">
        <f>NOT(ISERROR(_xlfn.XLOOKUP(tblStocks2022[[#This Row],[Ticker]],tblTickers[Ticker],tblTickers[Ticker],NA(),0,1)))</f>
        <v>0</v>
      </c>
      <c r="K1441" t="s">
        <v>3632</v>
      </c>
      <c r="L1441" s="122">
        <v>25.82</v>
      </c>
      <c r="O1441" t="s">
        <v>4390</v>
      </c>
      <c r="P1441" s="122">
        <v>0.5</v>
      </c>
    </row>
    <row r="1442" spans="4:16" x14ac:dyDescent="0.25">
      <c r="D1442" t="s">
        <v>10608</v>
      </c>
      <c r="E1442" t="s">
        <v>10609</v>
      </c>
      <c r="F1442" t="s">
        <v>15376</v>
      </c>
      <c r="G1442" s="59">
        <v>14870000</v>
      </c>
      <c r="H1442" s="122">
        <v>510.43</v>
      </c>
      <c r="I1442" s="97" t="b">
        <f>NOT(ISERROR(_xlfn.XLOOKUP(tblStocks2022[[#This Row],[Ticker]],tblTickers[Ticker],tblTickers[Ticker],NA(),0,1)))</f>
        <v>0</v>
      </c>
      <c r="K1442" t="s">
        <v>8130</v>
      </c>
      <c r="L1442" s="122">
        <v>25.65</v>
      </c>
      <c r="O1442" t="s">
        <v>8587</v>
      </c>
      <c r="P1442" s="122">
        <v>0.61</v>
      </c>
    </row>
    <row r="1443" spans="4:16" x14ac:dyDescent="0.25">
      <c r="D1443" t="s">
        <v>9357</v>
      </c>
      <c r="E1443" t="s">
        <v>9358</v>
      </c>
      <c r="F1443" t="s">
        <v>15382</v>
      </c>
      <c r="G1443" s="59">
        <v>11500000</v>
      </c>
      <c r="H1443" s="122">
        <v>10.3</v>
      </c>
      <c r="I1443" s="97" t="b">
        <f>NOT(ISERROR(_xlfn.XLOOKUP(tblStocks2022[[#This Row],[Ticker]],tblTickers[Ticker],tblTickers[Ticker],NA(),0,1)))</f>
        <v>0</v>
      </c>
      <c r="K1443" t="s">
        <v>3558</v>
      </c>
      <c r="L1443" s="122">
        <v>1.72</v>
      </c>
      <c r="O1443" t="s">
        <v>14688</v>
      </c>
      <c r="P1443" s="122">
        <v>0.65</v>
      </c>
    </row>
    <row r="1444" spans="4:16" x14ac:dyDescent="0.25">
      <c r="D1444" t="s">
        <v>600</v>
      </c>
      <c r="E1444" t="s">
        <v>601</v>
      </c>
      <c r="F1444" t="s">
        <v>15381</v>
      </c>
      <c r="G1444" s="59">
        <v>38599000</v>
      </c>
      <c r="H1444" s="122">
        <v>33.28</v>
      </c>
      <c r="I1444" s="97" t="b">
        <f>NOT(ISERROR(_xlfn.XLOOKUP(tblStocks2022[[#This Row],[Ticker]],tblTickers[Ticker],tblTickers[Ticker],NA(),0,1)))</f>
        <v>0</v>
      </c>
      <c r="K1444" t="s">
        <v>3126</v>
      </c>
      <c r="L1444" s="122">
        <v>6.02</v>
      </c>
      <c r="O1444" t="s">
        <v>12344</v>
      </c>
      <c r="P1444" s="122">
        <v>0.85</v>
      </c>
    </row>
    <row r="1445" spans="4:16" x14ac:dyDescent="0.25">
      <c r="D1445" t="s">
        <v>2072</v>
      </c>
      <c r="E1445" t="s">
        <v>2073</v>
      </c>
      <c r="F1445" t="s">
        <v>15382</v>
      </c>
      <c r="G1445" s="59">
        <v>5844000</v>
      </c>
      <c r="H1445" s="122">
        <v>2.2000000000000002</v>
      </c>
      <c r="I1445" s="97" t="b">
        <f>NOT(ISERROR(_xlfn.XLOOKUP(tblStocks2022[[#This Row],[Ticker]],tblTickers[Ticker],tblTickers[Ticker],NA(),0,1)))</f>
        <v>0</v>
      </c>
      <c r="K1445" t="s">
        <v>14260</v>
      </c>
      <c r="L1445" s="122">
        <v>22.45</v>
      </c>
      <c r="O1445" t="s">
        <v>2921</v>
      </c>
      <c r="P1445" s="122">
        <v>1.76</v>
      </c>
    </row>
    <row r="1446" spans="4:16" x14ac:dyDescent="0.25">
      <c r="D1446" t="s">
        <v>1375</v>
      </c>
      <c r="E1446" t="s">
        <v>1376</v>
      </c>
      <c r="F1446" t="s">
        <v>15368</v>
      </c>
      <c r="G1446" s="59">
        <v>125477000</v>
      </c>
      <c r="H1446" s="122">
        <v>25.27</v>
      </c>
      <c r="I1446" s="97" t="b">
        <f>NOT(ISERROR(_xlfn.XLOOKUP(tblStocks2022[[#This Row],[Ticker]],tblTickers[Ticker],tblTickers[Ticker],NA(),0,1)))</f>
        <v>0</v>
      </c>
      <c r="K1446" t="s">
        <v>3128</v>
      </c>
      <c r="L1446" s="122">
        <v>1.33</v>
      </c>
      <c r="O1446" t="s">
        <v>509</v>
      </c>
      <c r="P1446" s="122">
        <v>1.76</v>
      </c>
    </row>
    <row r="1447" spans="4:16" x14ac:dyDescent="0.25">
      <c r="D1447" t="s">
        <v>9113</v>
      </c>
      <c r="E1447" t="s">
        <v>8484</v>
      </c>
      <c r="F1447" t="s">
        <v>15370</v>
      </c>
      <c r="G1447" s="59">
        <v>3975000</v>
      </c>
      <c r="H1447" s="122">
        <v>27.12</v>
      </c>
      <c r="I1447" s="97" t="b">
        <f>NOT(ISERROR(_xlfn.XLOOKUP(tblStocks2022[[#This Row],[Ticker]],tblTickers[Ticker],tblTickers[Ticker],NA(),0,1)))</f>
        <v>0</v>
      </c>
      <c r="K1447" t="s">
        <v>2638</v>
      </c>
      <c r="L1447" s="122">
        <v>8.0299999999999994</v>
      </c>
      <c r="O1447" t="s">
        <v>714</v>
      </c>
      <c r="P1447" s="122">
        <v>1.4</v>
      </c>
    </row>
    <row r="1448" spans="4:16" x14ac:dyDescent="0.25">
      <c r="D1448" t="s">
        <v>12450</v>
      </c>
      <c r="E1448" t="s">
        <v>12451</v>
      </c>
      <c r="F1448" t="s">
        <v>11941</v>
      </c>
      <c r="G1448" s="59">
        <v>53299000</v>
      </c>
      <c r="H1448" s="122">
        <v>112.64</v>
      </c>
      <c r="I1448" s="97" t="b">
        <f>NOT(ISERROR(_xlfn.XLOOKUP(tblStocks2022[[#This Row],[Ticker]],tblTickers[Ticker],tblTickers[Ticker],NA(),0,1)))</f>
        <v>0</v>
      </c>
      <c r="K1448" t="s">
        <v>6018</v>
      </c>
      <c r="L1448" s="122">
        <v>0.78</v>
      </c>
      <c r="O1448" t="s">
        <v>2235</v>
      </c>
      <c r="P1448" s="122">
        <v>1.6</v>
      </c>
    </row>
    <row r="1449" spans="4:16" x14ac:dyDescent="0.25">
      <c r="D1449" t="s">
        <v>15198</v>
      </c>
      <c r="E1449" t="s">
        <v>161</v>
      </c>
      <c r="F1449" t="s">
        <v>15371</v>
      </c>
      <c r="G1449" s="59">
        <v>480000</v>
      </c>
      <c r="H1449" s="122">
        <v>14.36</v>
      </c>
      <c r="I1449" s="97" t="b">
        <f>NOT(ISERROR(_xlfn.XLOOKUP(tblStocks2022[[#This Row],[Ticker]],tblTickers[Ticker],tblTickers[Ticker],NA(),0,1)))</f>
        <v>0</v>
      </c>
      <c r="K1449" t="s">
        <v>11805</v>
      </c>
      <c r="L1449" s="122">
        <v>131.12</v>
      </c>
      <c r="O1449" t="s">
        <v>3333</v>
      </c>
      <c r="P1449" s="122">
        <v>1.03</v>
      </c>
    </row>
    <row r="1450" spans="4:16" x14ac:dyDescent="0.25">
      <c r="D1450" t="s">
        <v>15195</v>
      </c>
      <c r="E1450" t="s">
        <v>161</v>
      </c>
      <c r="F1450" t="s">
        <v>15371</v>
      </c>
      <c r="G1450" s="59">
        <v>620000</v>
      </c>
      <c r="H1450" s="122">
        <v>14.23</v>
      </c>
      <c r="I1450" s="97" t="b">
        <f>NOT(ISERROR(_xlfn.XLOOKUP(tblStocks2022[[#This Row],[Ticker]],tblTickers[Ticker],tblTickers[Ticker],NA(),0,1)))</f>
        <v>0</v>
      </c>
      <c r="K1450" t="s">
        <v>5094</v>
      </c>
      <c r="L1450" s="122">
        <v>29.3</v>
      </c>
      <c r="O1450" t="s">
        <v>3505</v>
      </c>
      <c r="P1450" s="122">
        <v>0.47</v>
      </c>
    </row>
    <row r="1451" spans="4:16" x14ac:dyDescent="0.25">
      <c r="D1451" t="s">
        <v>4257</v>
      </c>
      <c r="E1451" t="s">
        <v>161</v>
      </c>
      <c r="F1451" t="s">
        <v>15371</v>
      </c>
      <c r="G1451" s="59">
        <v>600000</v>
      </c>
      <c r="H1451" s="122">
        <v>16.53</v>
      </c>
      <c r="I1451" s="97" t="b">
        <f>NOT(ISERROR(_xlfn.XLOOKUP(tblStocks2022[[#This Row],[Ticker]],tblTickers[Ticker],tblTickers[Ticker],NA(),0,1)))</f>
        <v>0</v>
      </c>
      <c r="K1451" t="s">
        <v>3587</v>
      </c>
      <c r="L1451" s="122">
        <v>5.88</v>
      </c>
      <c r="O1451" t="s">
        <v>3332</v>
      </c>
      <c r="P1451" s="122">
        <v>1.85</v>
      </c>
    </row>
    <row r="1452" spans="4:16" x14ac:dyDescent="0.25">
      <c r="D1452" t="s">
        <v>15197</v>
      </c>
      <c r="E1452" t="s">
        <v>161</v>
      </c>
      <c r="F1452" t="s">
        <v>15371</v>
      </c>
      <c r="G1452" s="59">
        <v>460000</v>
      </c>
      <c r="H1452" s="122">
        <v>12.82</v>
      </c>
      <c r="I1452" s="97" t="b">
        <f>NOT(ISERROR(_xlfn.XLOOKUP(tblStocks2022[[#This Row],[Ticker]],tblTickers[Ticker],tblTickers[Ticker],NA(),0,1)))</f>
        <v>0</v>
      </c>
      <c r="K1452" t="s">
        <v>13695</v>
      </c>
      <c r="L1452" s="122">
        <v>6.65</v>
      </c>
      <c r="O1452" t="s">
        <v>13551</v>
      </c>
      <c r="P1452" s="122">
        <v>1.07</v>
      </c>
    </row>
    <row r="1453" spans="4:16" x14ac:dyDescent="0.25">
      <c r="D1453" t="s">
        <v>4256</v>
      </c>
      <c r="E1453" t="s">
        <v>161</v>
      </c>
      <c r="F1453" t="s">
        <v>15371</v>
      </c>
      <c r="G1453" s="59">
        <v>910000</v>
      </c>
      <c r="H1453" s="122">
        <v>16.47</v>
      </c>
      <c r="I1453" s="97" t="b">
        <f>NOT(ISERROR(_xlfn.XLOOKUP(tblStocks2022[[#This Row],[Ticker]],tblTickers[Ticker],tblTickers[Ticker],NA(),0,1)))</f>
        <v>0</v>
      </c>
      <c r="K1453" t="s">
        <v>206</v>
      </c>
      <c r="L1453" s="122">
        <v>43.53</v>
      </c>
      <c r="O1453" t="s">
        <v>3331</v>
      </c>
      <c r="P1453" s="122">
        <v>0.83</v>
      </c>
    </row>
    <row r="1454" spans="4:16" x14ac:dyDescent="0.25">
      <c r="D1454" t="s">
        <v>15214</v>
      </c>
      <c r="E1454" t="s">
        <v>161</v>
      </c>
      <c r="F1454" t="s">
        <v>15371</v>
      </c>
      <c r="G1454" s="59">
        <v>210000</v>
      </c>
      <c r="H1454" s="122">
        <v>17.510000000000002</v>
      </c>
      <c r="I1454" s="97" t="b">
        <f>NOT(ISERROR(_xlfn.XLOOKUP(tblStocks2022[[#This Row],[Ticker]],tblTickers[Ticker],tblTickers[Ticker],NA(),0,1)))</f>
        <v>0</v>
      </c>
      <c r="K1454" t="s">
        <v>9990</v>
      </c>
      <c r="L1454" s="122">
        <v>35.39</v>
      </c>
      <c r="O1454" t="s">
        <v>3330</v>
      </c>
      <c r="P1454" s="122">
        <v>0.56000000000000005</v>
      </c>
    </row>
    <row r="1455" spans="4:16" x14ac:dyDescent="0.25">
      <c r="D1455" t="s">
        <v>15194</v>
      </c>
      <c r="E1455" t="s">
        <v>161</v>
      </c>
      <c r="F1455" t="s">
        <v>15371</v>
      </c>
      <c r="G1455" s="59">
        <v>14230000</v>
      </c>
      <c r="H1455" s="122">
        <v>20.170000000000002</v>
      </c>
      <c r="I1455" s="97" t="b">
        <f>NOT(ISERROR(_xlfn.XLOOKUP(tblStocks2022[[#This Row],[Ticker]],tblTickers[Ticker],tblTickers[Ticker],NA(),0,1)))</f>
        <v>0</v>
      </c>
      <c r="K1455" t="s">
        <v>6691</v>
      </c>
      <c r="L1455" s="122">
        <v>173.92</v>
      </c>
      <c r="O1455" t="s">
        <v>3929</v>
      </c>
      <c r="P1455" s="122">
        <v>2.63</v>
      </c>
    </row>
    <row r="1456" spans="4:16" x14ac:dyDescent="0.25">
      <c r="D1456" t="s">
        <v>4258</v>
      </c>
      <c r="E1456" t="s">
        <v>161</v>
      </c>
      <c r="F1456" t="s">
        <v>15371</v>
      </c>
      <c r="G1456" s="59">
        <v>1750000</v>
      </c>
      <c r="H1456" s="122">
        <v>22.63</v>
      </c>
      <c r="I1456" s="97" t="b">
        <f>NOT(ISERROR(_xlfn.XLOOKUP(tblStocks2022[[#This Row],[Ticker]],tblTickers[Ticker],tblTickers[Ticker],NA(),0,1)))</f>
        <v>0</v>
      </c>
      <c r="K1456" t="s">
        <v>234</v>
      </c>
      <c r="L1456" s="122">
        <v>928.4</v>
      </c>
      <c r="O1456" t="s">
        <v>8846</v>
      </c>
      <c r="P1456" s="122">
        <v>0.33</v>
      </c>
    </row>
    <row r="1457" spans="4:16" x14ac:dyDescent="0.25">
      <c r="D1457" t="s">
        <v>15196</v>
      </c>
      <c r="E1457" t="s">
        <v>161</v>
      </c>
      <c r="F1457" t="s">
        <v>15371</v>
      </c>
      <c r="G1457" s="59">
        <v>2370000</v>
      </c>
      <c r="H1457" s="122">
        <v>11.74</v>
      </c>
      <c r="I1457" s="97" t="b">
        <f>NOT(ISERROR(_xlfn.XLOOKUP(tblStocks2022[[#This Row],[Ticker]],tblTickers[Ticker],tblTickers[Ticker],NA(),0,1)))</f>
        <v>0</v>
      </c>
      <c r="K1457" t="s">
        <v>11269</v>
      </c>
      <c r="L1457" s="122">
        <v>26.68</v>
      </c>
      <c r="O1457" t="s">
        <v>3319</v>
      </c>
      <c r="P1457" s="122">
        <v>0.73</v>
      </c>
    </row>
    <row r="1458" spans="4:16" x14ac:dyDescent="0.25">
      <c r="D1458" t="s">
        <v>6319</v>
      </c>
      <c r="E1458" t="s">
        <v>6320</v>
      </c>
      <c r="F1458" t="s">
        <v>15391</v>
      </c>
      <c r="G1458" s="59">
        <v>134715000</v>
      </c>
      <c r="H1458" s="122">
        <v>94.37</v>
      </c>
      <c r="I1458" s="97" t="b">
        <f>NOT(ISERROR(_xlfn.XLOOKUP(tblStocks2022[[#This Row],[Ticker]],tblTickers[Ticker],tblTickers[Ticker],NA(),0,1)))</f>
        <v>0</v>
      </c>
      <c r="K1458" t="s">
        <v>3456</v>
      </c>
      <c r="L1458" s="122">
        <v>30.27</v>
      </c>
      <c r="O1458" t="s">
        <v>3329</v>
      </c>
      <c r="P1458" s="122">
        <v>0.47</v>
      </c>
    </row>
    <row r="1459" spans="4:16" x14ac:dyDescent="0.25">
      <c r="D1459" t="s">
        <v>12126</v>
      </c>
      <c r="E1459" t="s">
        <v>12127</v>
      </c>
      <c r="F1459" t="s">
        <v>15382</v>
      </c>
      <c r="G1459" s="59">
        <v>120762000</v>
      </c>
      <c r="H1459" s="122">
        <v>126.16</v>
      </c>
      <c r="I1459" s="97" t="b">
        <f>NOT(ISERROR(_xlfn.XLOOKUP(tblStocks2022[[#This Row],[Ticker]],tblTickers[Ticker],tblTickers[Ticker],NA(),0,1)))</f>
        <v>0</v>
      </c>
      <c r="K1459" t="s">
        <v>2161</v>
      </c>
      <c r="L1459" s="122">
        <v>30.78</v>
      </c>
      <c r="O1459" t="s">
        <v>3320</v>
      </c>
      <c r="P1459" s="122">
        <v>0.99</v>
      </c>
    </row>
    <row r="1460" spans="4:16" x14ac:dyDescent="0.25">
      <c r="D1460" t="s">
        <v>963</v>
      </c>
      <c r="E1460" t="s">
        <v>964</v>
      </c>
      <c r="F1460" t="s">
        <v>15371</v>
      </c>
      <c r="G1460" s="59">
        <v>4695000</v>
      </c>
      <c r="H1460" s="122">
        <v>45.87</v>
      </c>
      <c r="I1460" s="97" t="b">
        <f>NOT(ISERROR(_xlfn.XLOOKUP(tblStocks2022[[#This Row],[Ticker]],tblTickers[Ticker],tblTickers[Ticker],NA(),0,1)))</f>
        <v>0</v>
      </c>
      <c r="K1460" t="s">
        <v>12530</v>
      </c>
      <c r="L1460" s="122">
        <v>79.540000000000006</v>
      </c>
      <c r="O1460" t="s">
        <v>3326</v>
      </c>
      <c r="P1460" s="122">
        <v>0.69</v>
      </c>
    </row>
    <row r="1461" spans="4:16" x14ac:dyDescent="0.25">
      <c r="D1461" t="s">
        <v>1302</v>
      </c>
      <c r="E1461" t="s">
        <v>1303</v>
      </c>
      <c r="F1461" t="s">
        <v>15365</v>
      </c>
      <c r="G1461" s="59">
        <v>20989000</v>
      </c>
      <c r="H1461" s="122">
        <v>5.8</v>
      </c>
      <c r="I1461" s="97" t="b">
        <f>NOT(ISERROR(_xlfn.XLOOKUP(tblStocks2022[[#This Row],[Ticker]],tblTickers[Ticker],tblTickers[Ticker],NA(),0,1)))</f>
        <v>0</v>
      </c>
      <c r="K1461" t="s">
        <v>2936</v>
      </c>
      <c r="L1461" s="122">
        <v>27.81</v>
      </c>
      <c r="O1461" t="s">
        <v>3325</v>
      </c>
      <c r="P1461" s="122">
        <v>0.98</v>
      </c>
    </row>
    <row r="1462" spans="4:16" x14ac:dyDescent="0.25">
      <c r="D1462" t="s">
        <v>11281</v>
      </c>
      <c r="E1462" t="s">
        <v>11282</v>
      </c>
      <c r="F1462" t="s">
        <v>15371</v>
      </c>
      <c r="G1462" s="59">
        <v>10326000</v>
      </c>
      <c r="H1462" s="122">
        <v>12.92</v>
      </c>
      <c r="I1462" s="97" t="b">
        <f>NOT(ISERROR(_xlfn.XLOOKUP(tblStocks2022[[#This Row],[Ticker]],tblTickers[Ticker],tblTickers[Ticker],NA(),0,1)))</f>
        <v>0</v>
      </c>
      <c r="K1462" t="s">
        <v>3054</v>
      </c>
      <c r="L1462" s="122">
        <v>19.43</v>
      </c>
      <c r="O1462" t="s">
        <v>112</v>
      </c>
      <c r="P1462" s="122">
        <v>0.84</v>
      </c>
    </row>
    <row r="1463" spans="4:16" x14ac:dyDescent="0.25">
      <c r="D1463" t="s">
        <v>4039</v>
      </c>
      <c r="E1463" t="s">
        <v>1369</v>
      </c>
      <c r="F1463" t="s">
        <v>15391</v>
      </c>
      <c r="G1463" s="59">
        <v>300000</v>
      </c>
      <c r="H1463" s="122">
        <v>18.77</v>
      </c>
      <c r="I1463" s="97" t="b">
        <f>NOT(ISERROR(_xlfn.XLOOKUP(tblStocks2022[[#This Row],[Ticker]],tblTickers[Ticker],tblTickers[Ticker],NA(),0,1)))</f>
        <v>0</v>
      </c>
      <c r="K1463" t="s">
        <v>1347</v>
      </c>
      <c r="L1463" s="122">
        <v>2.82</v>
      </c>
      <c r="O1463" t="s">
        <v>3507</v>
      </c>
      <c r="P1463" s="122">
        <v>0.26</v>
      </c>
    </row>
    <row r="1464" spans="4:16" x14ac:dyDescent="0.25">
      <c r="D1464" t="s">
        <v>11921</v>
      </c>
      <c r="E1464" t="s">
        <v>11922</v>
      </c>
      <c r="F1464" t="s">
        <v>15382</v>
      </c>
      <c r="G1464" s="59">
        <v>40948000</v>
      </c>
      <c r="H1464" s="122">
        <v>1.89</v>
      </c>
      <c r="I1464" s="97" t="b">
        <f>NOT(ISERROR(_xlfn.XLOOKUP(tblStocks2022[[#This Row],[Ticker]],tblTickers[Ticker],tblTickers[Ticker],NA(),0,1)))</f>
        <v>0</v>
      </c>
      <c r="K1464" t="s">
        <v>6720</v>
      </c>
      <c r="L1464" s="122">
        <v>3.76</v>
      </c>
      <c r="O1464" t="s">
        <v>3324</v>
      </c>
      <c r="P1464" s="122">
        <v>0.76</v>
      </c>
    </row>
    <row r="1465" spans="4:16" x14ac:dyDescent="0.25">
      <c r="D1465" t="s">
        <v>4789</v>
      </c>
      <c r="E1465" t="s">
        <v>4790</v>
      </c>
      <c r="F1465" t="s">
        <v>15368</v>
      </c>
      <c r="G1465" s="59">
        <v>341684000</v>
      </c>
      <c r="H1465" s="122">
        <v>9.5299999999999994</v>
      </c>
      <c r="I1465" s="97" t="b">
        <f>NOT(ISERROR(_xlfn.XLOOKUP(tblStocks2022[[#This Row],[Ticker]],tblTickers[Ticker],tblTickers[Ticker],NA(),0,1)))</f>
        <v>0</v>
      </c>
      <c r="K1465" t="s">
        <v>6183</v>
      </c>
      <c r="L1465" s="122">
        <v>0.83</v>
      </c>
      <c r="O1465" t="s">
        <v>3318</v>
      </c>
      <c r="P1465" s="122">
        <v>6.7</v>
      </c>
    </row>
    <row r="1466" spans="4:16" x14ac:dyDescent="0.25">
      <c r="D1466" t="s">
        <v>3922</v>
      </c>
      <c r="E1466" t="s">
        <v>3923</v>
      </c>
      <c r="F1466" t="s">
        <v>15387</v>
      </c>
      <c r="G1466" s="59">
        <v>3380000</v>
      </c>
      <c r="H1466" s="122">
        <v>5.4</v>
      </c>
      <c r="I1466" s="97" t="b">
        <f>NOT(ISERROR(_xlfn.XLOOKUP(tblStocks2022[[#This Row],[Ticker]],tblTickers[Ticker],tblTickers[Ticker],NA(),0,1)))</f>
        <v>0</v>
      </c>
      <c r="K1466" t="s">
        <v>1892</v>
      </c>
      <c r="L1466" s="122">
        <v>25.07</v>
      </c>
      <c r="O1466" t="s">
        <v>3323</v>
      </c>
      <c r="P1466" s="122">
        <v>0.84</v>
      </c>
    </row>
    <row r="1467" spans="4:16" x14ac:dyDescent="0.25">
      <c r="D1467" t="s">
        <v>5916</v>
      </c>
      <c r="E1467" t="s">
        <v>5917</v>
      </c>
      <c r="F1467" t="s">
        <v>14201</v>
      </c>
      <c r="G1467" s="59">
        <v>41477000</v>
      </c>
      <c r="H1467" s="122">
        <v>136.81</v>
      </c>
      <c r="I1467" s="97" t="b">
        <f>NOT(ISERROR(_xlfn.XLOOKUP(tblStocks2022[[#This Row],[Ticker]],tblTickers[Ticker],tblTickers[Ticker],NA(),0,1)))</f>
        <v>0</v>
      </c>
      <c r="K1467" t="s">
        <v>9527</v>
      </c>
      <c r="L1467" s="122">
        <v>33.94</v>
      </c>
      <c r="O1467" t="s">
        <v>4161</v>
      </c>
      <c r="P1467" s="122">
        <v>1.34</v>
      </c>
    </row>
    <row r="1468" spans="4:16" x14ac:dyDescent="0.25">
      <c r="D1468" t="s">
        <v>9800</v>
      </c>
      <c r="E1468" t="s">
        <v>9801</v>
      </c>
      <c r="F1468" t="s">
        <v>15372</v>
      </c>
      <c r="G1468" s="59">
        <v>200000</v>
      </c>
      <c r="H1468" s="122">
        <v>25.1</v>
      </c>
      <c r="I1468" s="97" t="b">
        <f>NOT(ISERROR(_xlfn.XLOOKUP(tblStocks2022[[#This Row],[Ticker]],tblTickers[Ticker],tblTickers[Ticker],NA(),0,1)))</f>
        <v>0</v>
      </c>
      <c r="K1468" t="s">
        <v>13609</v>
      </c>
      <c r="L1468" s="122">
        <v>4.4400000000000004</v>
      </c>
      <c r="O1468" t="s">
        <v>2755</v>
      </c>
      <c r="P1468" s="122">
        <v>0.91</v>
      </c>
    </row>
    <row r="1469" spans="4:16" x14ac:dyDescent="0.25">
      <c r="D1469" t="s">
        <v>1936</v>
      </c>
      <c r="E1469" t="s">
        <v>1937</v>
      </c>
      <c r="F1469" t="s">
        <v>15368</v>
      </c>
      <c r="G1469" s="59">
        <v>78852000</v>
      </c>
      <c r="H1469" s="122">
        <v>7.92</v>
      </c>
      <c r="I1469" s="97" t="b">
        <f>NOT(ISERROR(_xlfn.XLOOKUP(tblStocks2022[[#This Row],[Ticker]],tblTickers[Ticker],tblTickers[Ticker],NA(),0,1)))</f>
        <v>0</v>
      </c>
      <c r="K1469" t="s">
        <v>6028</v>
      </c>
      <c r="L1469" s="122">
        <v>10.77</v>
      </c>
      <c r="O1469" t="s">
        <v>3322</v>
      </c>
      <c r="P1469" s="122">
        <v>0.96</v>
      </c>
    </row>
    <row r="1470" spans="4:16" x14ac:dyDescent="0.25">
      <c r="D1470" t="s">
        <v>12438</v>
      </c>
      <c r="E1470" t="s">
        <v>12439</v>
      </c>
      <c r="F1470" t="s">
        <v>15377</v>
      </c>
      <c r="G1470" s="59">
        <v>116323000</v>
      </c>
      <c r="H1470" s="122">
        <v>91.56</v>
      </c>
      <c r="I1470" s="97" t="b">
        <f>NOT(ISERROR(_xlfn.XLOOKUP(tblStocks2022[[#This Row],[Ticker]],tblTickers[Ticker],tblTickers[Ticker],NA(),0,1)))</f>
        <v>1</v>
      </c>
      <c r="K1470" t="s">
        <v>10652</v>
      </c>
      <c r="L1470" s="122">
        <v>378.44</v>
      </c>
      <c r="O1470" t="s">
        <v>506</v>
      </c>
      <c r="P1470" s="122">
        <v>0.87</v>
      </c>
    </row>
    <row r="1471" spans="4:16" x14ac:dyDescent="0.25">
      <c r="D1471" t="s">
        <v>11421</v>
      </c>
      <c r="E1471" t="s">
        <v>11422</v>
      </c>
      <c r="F1471" t="s">
        <v>2235</v>
      </c>
      <c r="G1471" s="59">
        <v>125069000</v>
      </c>
      <c r="H1471" s="122">
        <v>4.92</v>
      </c>
      <c r="I1471" s="97" t="b">
        <f>NOT(ISERROR(_xlfn.XLOOKUP(tblStocks2022[[#This Row],[Ticker]],tblTickers[Ticker],tblTickers[Ticker],NA(),0,1)))</f>
        <v>0</v>
      </c>
      <c r="K1471" t="s">
        <v>7486</v>
      </c>
      <c r="L1471" s="122">
        <v>2.73</v>
      </c>
      <c r="O1471" t="s">
        <v>4621</v>
      </c>
      <c r="P1471" s="122">
        <v>3.38</v>
      </c>
    </row>
    <row r="1472" spans="4:16" x14ac:dyDescent="0.25">
      <c r="D1472" t="s">
        <v>13528</v>
      </c>
      <c r="E1472" t="s">
        <v>13529</v>
      </c>
      <c r="F1472" t="s">
        <v>15382</v>
      </c>
      <c r="G1472" s="59">
        <v>23122000</v>
      </c>
      <c r="H1472" s="122">
        <v>36.590000000000003</v>
      </c>
      <c r="I1472" s="97" t="b">
        <f>NOT(ISERROR(_xlfn.XLOOKUP(tblStocks2022[[#This Row],[Ticker]],tblTickers[Ticker],tblTickers[Ticker],NA(),0,1)))</f>
        <v>0</v>
      </c>
      <c r="K1472" t="s">
        <v>6323</v>
      </c>
      <c r="L1472" s="122">
        <v>10.67</v>
      </c>
      <c r="O1472" t="s">
        <v>13157</v>
      </c>
      <c r="P1472" s="122">
        <v>0.91</v>
      </c>
    </row>
    <row r="1473" spans="4:16" x14ac:dyDescent="0.25">
      <c r="D1473" t="s">
        <v>314</v>
      </c>
      <c r="E1473" t="s">
        <v>315</v>
      </c>
      <c r="F1473" t="s">
        <v>15381</v>
      </c>
      <c r="G1473" s="59">
        <v>152651000</v>
      </c>
      <c r="H1473" s="122">
        <v>339.1</v>
      </c>
      <c r="I1473" s="97" t="b">
        <f>NOT(ISERROR(_xlfn.XLOOKUP(tblStocks2022[[#This Row],[Ticker]],tblTickers[Ticker],tblTickers[Ticker],NA(),0,1)))</f>
        <v>1</v>
      </c>
      <c r="K1473" t="s">
        <v>11871</v>
      </c>
      <c r="L1473" s="122">
        <v>65.12</v>
      </c>
      <c r="O1473" t="s">
        <v>3623</v>
      </c>
      <c r="P1473" s="122">
        <v>0.71</v>
      </c>
    </row>
    <row r="1474" spans="4:16" x14ac:dyDescent="0.25">
      <c r="D1474" t="s">
        <v>853</v>
      </c>
      <c r="E1474" t="s">
        <v>854</v>
      </c>
      <c r="F1474" t="s">
        <v>14201</v>
      </c>
      <c r="G1474" s="59">
        <v>18121000</v>
      </c>
      <c r="H1474" s="122">
        <v>28.3</v>
      </c>
      <c r="I1474" s="97" t="b">
        <f>NOT(ISERROR(_xlfn.XLOOKUP(tblStocks2022[[#This Row],[Ticker]],tblTickers[Ticker],tblTickers[Ticker],NA(),0,1)))</f>
        <v>0</v>
      </c>
      <c r="K1474" t="s">
        <v>1137</v>
      </c>
      <c r="L1474" s="122">
        <v>116.07</v>
      </c>
      <c r="O1474" t="s">
        <v>3625</v>
      </c>
      <c r="P1474" s="122">
        <v>0.61</v>
      </c>
    </row>
    <row r="1475" spans="4:16" x14ac:dyDescent="0.25">
      <c r="D1475" t="s">
        <v>4593</v>
      </c>
      <c r="E1475" t="s">
        <v>4594</v>
      </c>
      <c r="F1475" t="s">
        <v>2235</v>
      </c>
      <c r="G1475" s="59">
        <v>112160000</v>
      </c>
      <c r="H1475" s="122">
        <v>37.08</v>
      </c>
      <c r="I1475" s="97" t="b">
        <f>NOT(ISERROR(_xlfn.XLOOKUP(tblStocks2022[[#This Row],[Ticker]],tblTickers[Ticker],tblTickers[Ticker],NA(),0,1)))</f>
        <v>0</v>
      </c>
      <c r="K1475" t="s">
        <v>15282</v>
      </c>
      <c r="L1475" s="122">
        <v>37.5</v>
      </c>
      <c r="O1475" t="s">
        <v>3624</v>
      </c>
      <c r="P1475" s="122">
        <v>0.56000000000000005</v>
      </c>
    </row>
    <row r="1476" spans="4:16" x14ac:dyDescent="0.25">
      <c r="D1476" t="s">
        <v>3796</v>
      </c>
      <c r="E1476" t="s">
        <v>3797</v>
      </c>
      <c r="F1476" t="s">
        <v>14201</v>
      </c>
      <c r="G1476" s="59">
        <v>198500000</v>
      </c>
      <c r="H1476" s="122">
        <v>28.99</v>
      </c>
      <c r="I1476" s="97" t="b">
        <f>NOT(ISERROR(_xlfn.XLOOKUP(tblStocks2022[[#This Row],[Ticker]],tblTickers[Ticker],tblTickers[Ticker],NA(),0,1)))</f>
        <v>0</v>
      </c>
      <c r="K1476" t="s">
        <v>15352</v>
      </c>
      <c r="L1476" s="122">
        <v>21.57</v>
      </c>
      <c r="O1476" t="s">
        <v>5568</v>
      </c>
      <c r="P1476" s="122">
        <v>0.39</v>
      </c>
    </row>
    <row r="1477" spans="4:16" x14ac:dyDescent="0.25">
      <c r="D1477" t="s">
        <v>10606</v>
      </c>
      <c r="E1477" t="s">
        <v>10607</v>
      </c>
      <c r="F1477" t="s">
        <v>15381</v>
      </c>
      <c r="G1477" s="59">
        <v>305739000</v>
      </c>
      <c r="H1477" s="122">
        <v>331.34</v>
      </c>
      <c r="I1477" s="97" t="b">
        <f>NOT(ISERROR(_xlfn.XLOOKUP(tblStocks2022[[#This Row],[Ticker]],tblTickers[Ticker],tblTickers[Ticker],NA(),0,1)))</f>
        <v>1</v>
      </c>
      <c r="K1477" t="s">
        <v>13727</v>
      </c>
      <c r="L1477" s="122">
        <v>32.479999999999997</v>
      </c>
      <c r="O1477" t="s">
        <v>8052</v>
      </c>
      <c r="P1477" s="122">
        <v>3.96</v>
      </c>
    </row>
    <row r="1478" spans="4:16" x14ac:dyDescent="0.25">
      <c r="D1478" t="s">
        <v>9848</v>
      </c>
      <c r="E1478" t="s">
        <v>9849</v>
      </c>
      <c r="F1478" t="s">
        <v>14201</v>
      </c>
      <c r="G1478" s="59">
        <v>50006000</v>
      </c>
      <c r="H1478" s="122">
        <v>2.13</v>
      </c>
      <c r="I1478" s="97" t="b">
        <f>NOT(ISERROR(_xlfn.XLOOKUP(tblStocks2022[[#This Row],[Ticker]],tblTickers[Ticker],tblTickers[Ticker],NA(),0,1)))</f>
        <v>0</v>
      </c>
      <c r="K1478" t="s">
        <v>8906</v>
      </c>
      <c r="L1478" s="122">
        <v>1.41</v>
      </c>
      <c r="O1478" t="s">
        <v>9998</v>
      </c>
      <c r="P1478" s="122">
        <v>0.8</v>
      </c>
    </row>
    <row r="1479" spans="4:16" x14ac:dyDescent="0.25">
      <c r="D1479" t="s">
        <v>2262</v>
      </c>
      <c r="E1479" t="s">
        <v>474</v>
      </c>
      <c r="F1479" t="s">
        <v>15375</v>
      </c>
      <c r="G1479" s="59">
        <v>116750000</v>
      </c>
      <c r="H1479" s="122">
        <v>38.71</v>
      </c>
      <c r="I1479" s="97" t="b">
        <f>NOT(ISERROR(_xlfn.XLOOKUP(tblStocks2022[[#This Row],[Ticker]],tblTickers[Ticker],tblTickers[Ticker],NA(),0,1)))</f>
        <v>0</v>
      </c>
      <c r="K1479" t="s">
        <v>12779</v>
      </c>
      <c r="L1479" s="122">
        <v>660.08</v>
      </c>
      <c r="O1479" t="s">
        <v>4163</v>
      </c>
      <c r="P1479" s="122">
        <v>1.1200000000000001</v>
      </c>
    </row>
    <row r="1480" spans="4:16" x14ac:dyDescent="0.25">
      <c r="D1480" t="s">
        <v>2326</v>
      </c>
      <c r="E1480" t="s">
        <v>1748</v>
      </c>
      <c r="F1480" t="s">
        <v>14201</v>
      </c>
      <c r="G1480" s="59">
        <v>550000</v>
      </c>
      <c r="H1480" s="122">
        <v>29.3</v>
      </c>
      <c r="I1480" s="97" t="b">
        <f>NOT(ISERROR(_xlfn.XLOOKUP(tblStocks2022[[#This Row],[Ticker]],tblTickers[Ticker],tblTickers[Ticker],NA(),0,1)))</f>
        <v>0</v>
      </c>
      <c r="K1480" t="s">
        <v>1173</v>
      </c>
      <c r="L1480" s="122">
        <v>12.42</v>
      </c>
      <c r="O1480" t="s">
        <v>4951</v>
      </c>
      <c r="P1480" s="122">
        <v>0.26</v>
      </c>
    </row>
    <row r="1481" spans="4:16" x14ac:dyDescent="0.25">
      <c r="D1481" t="s">
        <v>13598</v>
      </c>
      <c r="E1481" t="s">
        <v>13599</v>
      </c>
      <c r="F1481" t="s">
        <v>15371</v>
      </c>
      <c r="G1481" s="59">
        <v>178909000</v>
      </c>
      <c r="H1481" s="122">
        <v>7.75</v>
      </c>
      <c r="I1481" s="97" t="b">
        <f>NOT(ISERROR(_xlfn.XLOOKUP(tblStocks2022[[#This Row],[Ticker]],tblTickers[Ticker],tblTickers[Ticker],NA(),0,1)))</f>
        <v>0</v>
      </c>
      <c r="K1481" t="s">
        <v>6458</v>
      </c>
      <c r="L1481" s="122">
        <v>19.37</v>
      </c>
      <c r="O1481" t="s">
        <v>3506</v>
      </c>
      <c r="P1481" s="122">
        <v>0.78</v>
      </c>
    </row>
    <row r="1482" spans="4:16" x14ac:dyDescent="0.25">
      <c r="D1482" t="s">
        <v>12276</v>
      </c>
      <c r="E1482" t="s">
        <v>12277</v>
      </c>
      <c r="F1482" t="s">
        <v>11941</v>
      </c>
      <c r="G1482" s="59">
        <v>148415000</v>
      </c>
      <c r="H1482" s="122">
        <v>50.98</v>
      </c>
      <c r="I1482" s="97" t="b">
        <f>NOT(ISERROR(_xlfn.XLOOKUP(tblStocks2022[[#This Row],[Ticker]],tblTickers[Ticker],tblTickers[Ticker],NA(),0,1)))</f>
        <v>0</v>
      </c>
      <c r="K1482" t="s">
        <v>9820</v>
      </c>
      <c r="L1482" s="122">
        <v>23.84</v>
      </c>
      <c r="O1482" t="s">
        <v>1867</v>
      </c>
      <c r="P1482" s="122">
        <v>1.57</v>
      </c>
    </row>
    <row r="1483" spans="4:16" x14ac:dyDescent="0.25">
      <c r="D1483" t="s">
        <v>10872</v>
      </c>
      <c r="E1483" t="s">
        <v>10873</v>
      </c>
      <c r="F1483" t="s">
        <v>14252</v>
      </c>
      <c r="G1483" s="59">
        <v>19398000</v>
      </c>
      <c r="H1483" s="122">
        <v>1.71</v>
      </c>
      <c r="I1483" s="97" t="b">
        <f>NOT(ISERROR(_xlfn.XLOOKUP(tblStocks2022[[#This Row],[Ticker]],tblTickers[Ticker],tblTickers[Ticker],NA(),0,1)))</f>
        <v>0</v>
      </c>
      <c r="K1483" t="s">
        <v>3663</v>
      </c>
      <c r="L1483" s="122">
        <v>51.99</v>
      </c>
      <c r="O1483" t="s">
        <v>8825</v>
      </c>
      <c r="P1483" s="122">
        <v>0.43</v>
      </c>
    </row>
    <row r="1484" spans="4:16" x14ac:dyDescent="0.25">
      <c r="D1484" t="s">
        <v>6045</v>
      </c>
      <c r="E1484" t="s">
        <v>6046</v>
      </c>
      <c r="F1484" t="s">
        <v>15371</v>
      </c>
      <c r="G1484" s="59">
        <v>247552000</v>
      </c>
      <c r="H1484" s="122">
        <v>0.56000000000000005</v>
      </c>
      <c r="I1484" s="97" t="b">
        <f>NOT(ISERROR(_xlfn.XLOOKUP(tblStocks2022[[#This Row],[Ticker]],tblTickers[Ticker],tblTickers[Ticker],NA(),0,1)))</f>
        <v>0</v>
      </c>
      <c r="K1484" t="s">
        <v>9821</v>
      </c>
      <c r="L1484" s="122">
        <v>7.41</v>
      </c>
      <c r="O1484" t="s">
        <v>3321</v>
      </c>
      <c r="P1484" s="122">
        <v>1.18</v>
      </c>
    </row>
    <row r="1485" spans="4:16" x14ac:dyDescent="0.25">
      <c r="D1485" t="s">
        <v>11833</v>
      </c>
      <c r="E1485" t="s">
        <v>11834</v>
      </c>
      <c r="F1485" t="s">
        <v>12944</v>
      </c>
      <c r="G1485" s="59">
        <v>41607000</v>
      </c>
      <c r="H1485" s="122">
        <v>92.04</v>
      </c>
      <c r="I1485" s="97" t="b">
        <f>NOT(ISERROR(_xlfn.XLOOKUP(tblStocks2022[[#This Row],[Ticker]],tblTickers[Ticker],tblTickers[Ticker],NA(),0,1)))</f>
        <v>0</v>
      </c>
      <c r="K1485" t="s">
        <v>13237</v>
      </c>
      <c r="L1485" s="122">
        <v>79.06</v>
      </c>
      <c r="O1485" t="s">
        <v>10080</v>
      </c>
      <c r="P1485" s="122">
        <v>0.6</v>
      </c>
    </row>
    <row r="1486" spans="4:16" x14ac:dyDescent="0.25">
      <c r="D1486" t="s">
        <v>4595</v>
      </c>
      <c r="E1486" t="s">
        <v>4596</v>
      </c>
      <c r="F1486" t="s">
        <v>15382</v>
      </c>
      <c r="G1486" s="59">
        <v>49731000</v>
      </c>
      <c r="H1486" s="122">
        <v>0.93</v>
      </c>
      <c r="I1486" s="97" t="b">
        <f>NOT(ISERROR(_xlfn.XLOOKUP(tblStocks2022[[#This Row],[Ticker]],tblTickers[Ticker],tblTickers[Ticker],NA(),0,1)))</f>
        <v>0</v>
      </c>
      <c r="K1486" t="s">
        <v>14170</v>
      </c>
      <c r="L1486" s="122">
        <v>106.31</v>
      </c>
      <c r="O1486" t="s">
        <v>4162</v>
      </c>
      <c r="P1486" s="122">
        <v>0.43</v>
      </c>
    </row>
    <row r="1487" spans="4:16" x14ac:dyDescent="0.25">
      <c r="D1487" t="s">
        <v>8274</v>
      </c>
      <c r="E1487" t="s">
        <v>8275</v>
      </c>
      <c r="F1487" t="s">
        <v>15382</v>
      </c>
      <c r="G1487" s="59">
        <v>28750000</v>
      </c>
      <c r="H1487" s="122">
        <v>10.19</v>
      </c>
      <c r="I1487" s="97" t="b">
        <f>NOT(ISERROR(_xlfn.XLOOKUP(tblStocks2022[[#This Row],[Ticker]],tblTickers[Ticker],tblTickers[Ticker],NA(),0,1)))</f>
        <v>0</v>
      </c>
      <c r="K1487" t="s">
        <v>709</v>
      </c>
      <c r="L1487" s="122">
        <v>5.14</v>
      </c>
      <c r="O1487" t="s">
        <v>890</v>
      </c>
      <c r="P1487" s="122">
        <v>0.95</v>
      </c>
    </row>
    <row r="1488" spans="4:16" x14ac:dyDescent="0.25">
      <c r="D1488" t="s">
        <v>10810</v>
      </c>
      <c r="E1488" t="s">
        <v>10811</v>
      </c>
      <c r="F1488" t="s">
        <v>15371</v>
      </c>
      <c r="G1488" s="59">
        <v>52339000</v>
      </c>
      <c r="H1488" s="122">
        <v>2.52</v>
      </c>
      <c r="I1488" s="97" t="b">
        <f>NOT(ISERROR(_xlfn.XLOOKUP(tblStocks2022[[#This Row],[Ticker]],tblTickers[Ticker],tblTickers[Ticker],NA(),0,1)))</f>
        <v>0</v>
      </c>
      <c r="K1488" t="s">
        <v>9890</v>
      </c>
      <c r="L1488" s="122">
        <v>43.23</v>
      </c>
      <c r="O1488" t="s">
        <v>6260</v>
      </c>
      <c r="P1488" s="122">
        <v>0.08</v>
      </c>
    </row>
    <row r="1489" spans="4:16" x14ac:dyDescent="0.25">
      <c r="D1489" t="s">
        <v>2327</v>
      </c>
      <c r="E1489" t="s">
        <v>1748</v>
      </c>
      <c r="F1489" t="s">
        <v>14201</v>
      </c>
      <c r="G1489" s="59">
        <v>2350000</v>
      </c>
      <c r="H1489" s="122">
        <v>36.96</v>
      </c>
      <c r="I1489" s="97" t="b">
        <f>NOT(ISERROR(_xlfn.XLOOKUP(tblStocks2022[[#This Row],[Ticker]],tblTickers[Ticker],tblTickers[Ticker],NA(),0,1)))</f>
        <v>0</v>
      </c>
      <c r="K1489" t="s">
        <v>11775</v>
      </c>
      <c r="L1489" s="122">
        <v>32.4</v>
      </c>
      <c r="O1489" t="s">
        <v>3026</v>
      </c>
      <c r="P1489" s="122">
        <v>0.85</v>
      </c>
    </row>
    <row r="1490" spans="4:16" x14ac:dyDescent="0.25">
      <c r="D1490" t="s">
        <v>14807</v>
      </c>
      <c r="E1490" t="s">
        <v>14808</v>
      </c>
      <c r="F1490" t="s">
        <v>15371</v>
      </c>
      <c r="G1490" s="59">
        <v>231754000</v>
      </c>
      <c r="H1490" s="122">
        <v>5.5</v>
      </c>
      <c r="I1490" s="97" t="b">
        <f>NOT(ISERROR(_xlfn.XLOOKUP(tblStocks2022[[#This Row],[Ticker]],tblTickers[Ticker],tblTickers[Ticker],NA(),0,1)))</f>
        <v>0</v>
      </c>
      <c r="K1490" t="s">
        <v>666</v>
      </c>
      <c r="L1490" s="122">
        <v>24.14</v>
      </c>
      <c r="O1490" t="s">
        <v>1326</v>
      </c>
      <c r="P1490" s="122">
        <v>0.83</v>
      </c>
    </row>
    <row r="1491" spans="4:16" x14ac:dyDescent="0.25">
      <c r="D1491" t="s">
        <v>8726</v>
      </c>
      <c r="E1491" t="s">
        <v>8727</v>
      </c>
      <c r="F1491" t="s">
        <v>15382</v>
      </c>
      <c r="G1491" s="59">
        <v>43764000</v>
      </c>
      <c r="H1491" s="122">
        <v>12.29</v>
      </c>
      <c r="I1491" s="97" t="b">
        <f>NOT(ISERROR(_xlfn.XLOOKUP(tblStocks2022[[#This Row],[Ticker]],tblTickers[Ticker],tblTickers[Ticker],NA(),0,1)))</f>
        <v>0</v>
      </c>
      <c r="K1491" t="s">
        <v>186</v>
      </c>
      <c r="L1491" s="122">
        <v>19.68</v>
      </c>
      <c r="O1491" t="s">
        <v>1647</v>
      </c>
      <c r="P1491" s="122">
        <v>1.54</v>
      </c>
    </row>
    <row r="1492" spans="4:16" x14ac:dyDescent="0.25">
      <c r="D1492" t="s">
        <v>9679</v>
      </c>
      <c r="E1492" t="s">
        <v>9680</v>
      </c>
      <c r="F1492" t="s">
        <v>15376</v>
      </c>
      <c r="G1492" s="59">
        <v>157100000</v>
      </c>
      <c r="H1492" s="122">
        <v>102.39</v>
      </c>
      <c r="I1492" s="97" t="b">
        <f>NOT(ISERROR(_xlfn.XLOOKUP(tblStocks2022[[#This Row],[Ticker]],tblTickers[Ticker],tblTickers[Ticker],NA(),0,1)))</f>
        <v>1</v>
      </c>
      <c r="K1492" t="s">
        <v>1439</v>
      </c>
      <c r="L1492" s="122">
        <v>6.93</v>
      </c>
      <c r="O1492" t="s">
        <v>1649</v>
      </c>
      <c r="P1492" s="122">
        <v>0.92</v>
      </c>
    </row>
    <row r="1493" spans="4:16" x14ac:dyDescent="0.25">
      <c r="D1493" t="s">
        <v>8567</v>
      </c>
      <c r="E1493" t="s">
        <v>8568</v>
      </c>
      <c r="F1493" t="s">
        <v>15389</v>
      </c>
      <c r="G1493" s="59">
        <v>11309000</v>
      </c>
      <c r="H1493" s="122">
        <v>20</v>
      </c>
      <c r="I1493" s="97" t="b">
        <f>NOT(ISERROR(_xlfn.XLOOKUP(tblStocks2022[[#This Row],[Ticker]],tblTickers[Ticker],tblTickers[Ticker],NA(),0,1)))</f>
        <v>0</v>
      </c>
      <c r="K1493" t="s">
        <v>11829</v>
      </c>
      <c r="L1493" s="122">
        <v>20.43</v>
      </c>
      <c r="O1493" t="s">
        <v>5021</v>
      </c>
      <c r="P1493" s="122">
        <v>2.3199999999999998</v>
      </c>
    </row>
    <row r="1494" spans="4:16" x14ac:dyDescent="0.25">
      <c r="D1494" t="s">
        <v>8428</v>
      </c>
      <c r="E1494" t="s">
        <v>8429</v>
      </c>
      <c r="F1494" t="s">
        <v>15382</v>
      </c>
      <c r="G1494" s="59">
        <v>15654000</v>
      </c>
      <c r="H1494" s="122">
        <v>6.5</v>
      </c>
      <c r="I1494" s="97" t="b">
        <f>NOT(ISERROR(_xlfn.XLOOKUP(tblStocks2022[[#This Row],[Ticker]],tblTickers[Ticker],tblTickers[Ticker],NA(),0,1)))</f>
        <v>0</v>
      </c>
      <c r="K1494" t="s">
        <v>15127</v>
      </c>
      <c r="L1494" s="122">
        <v>0.12</v>
      </c>
      <c r="O1494" t="s">
        <v>9197</v>
      </c>
      <c r="P1494" s="122">
        <v>0.11</v>
      </c>
    </row>
    <row r="1495" spans="4:16" x14ac:dyDescent="0.25">
      <c r="D1495" t="s">
        <v>1574</v>
      </c>
      <c r="E1495" t="s">
        <v>1575</v>
      </c>
      <c r="F1495" t="s">
        <v>14201</v>
      </c>
      <c r="G1495" s="59">
        <v>39719000</v>
      </c>
      <c r="H1495" s="122">
        <v>8.3800000000000008</v>
      </c>
      <c r="I1495" s="97" t="b">
        <f>NOT(ISERROR(_xlfn.XLOOKUP(tblStocks2022[[#This Row],[Ticker]],tblTickers[Ticker],tblTickers[Ticker],NA(),0,1)))</f>
        <v>0</v>
      </c>
      <c r="K1495" t="s">
        <v>15119</v>
      </c>
      <c r="L1495" s="122">
        <v>1.79</v>
      </c>
      <c r="O1495" t="s">
        <v>1218</v>
      </c>
      <c r="P1495" s="122">
        <v>1.42</v>
      </c>
    </row>
    <row r="1496" spans="4:16" x14ac:dyDescent="0.25">
      <c r="D1496" t="s">
        <v>8010</v>
      </c>
      <c r="E1496" t="s">
        <v>8011</v>
      </c>
      <c r="F1496" t="s">
        <v>15371</v>
      </c>
      <c r="G1496" s="59">
        <v>55427000</v>
      </c>
      <c r="H1496" s="122">
        <v>9.75</v>
      </c>
      <c r="I1496" s="97" t="b">
        <f>NOT(ISERROR(_xlfn.XLOOKUP(tblStocks2022[[#This Row],[Ticker]],tblTickers[Ticker],tblTickers[Ticker],NA(),0,1)))</f>
        <v>0</v>
      </c>
      <c r="K1496" t="s">
        <v>9366</v>
      </c>
      <c r="L1496" s="122">
        <v>105.63</v>
      </c>
      <c r="O1496" t="s">
        <v>3374</v>
      </c>
      <c r="P1496" s="122">
        <v>1.86</v>
      </c>
    </row>
    <row r="1497" spans="4:16" x14ac:dyDescent="0.25">
      <c r="D1497" t="s">
        <v>12823</v>
      </c>
      <c r="E1497" t="s">
        <v>12824</v>
      </c>
      <c r="F1497" t="s">
        <v>14252</v>
      </c>
      <c r="G1497" s="59">
        <v>20363000</v>
      </c>
      <c r="H1497" s="122">
        <v>23.96</v>
      </c>
      <c r="I1497" s="97" t="b">
        <f>NOT(ISERROR(_xlfn.XLOOKUP(tblStocks2022[[#This Row],[Ticker]],tblTickers[Ticker],tblTickers[Ticker],NA(),0,1)))</f>
        <v>0</v>
      </c>
      <c r="K1497" t="s">
        <v>14607</v>
      </c>
      <c r="L1497" s="122">
        <v>14.2</v>
      </c>
      <c r="O1497" t="s">
        <v>13467</v>
      </c>
      <c r="P1497" s="122">
        <v>0.44</v>
      </c>
    </row>
    <row r="1498" spans="4:16" x14ac:dyDescent="0.25">
      <c r="D1498" t="s">
        <v>9609</v>
      </c>
      <c r="E1498" t="s">
        <v>1914</v>
      </c>
      <c r="F1498" t="s">
        <v>15371</v>
      </c>
      <c r="G1498" s="59">
        <v>225000</v>
      </c>
      <c r="H1498" s="122">
        <v>48.96</v>
      </c>
      <c r="I1498" s="97" t="b">
        <f>NOT(ISERROR(_xlfn.XLOOKUP(tblStocks2022[[#This Row],[Ticker]],tblTickers[Ticker],tblTickers[Ticker],NA(),0,1)))</f>
        <v>0</v>
      </c>
      <c r="K1498" t="s">
        <v>6460</v>
      </c>
      <c r="L1498" s="122">
        <v>16.190000000000001</v>
      </c>
      <c r="O1498" t="s">
        <v>635</v>
      </c>
      <c r="P1498" s="122">
        <v>0.68</v>
      </c>
    </row>
    <row r="1499" spans="4:16" x14ac:dyDescent="0.25">
      <c r="D1499" t="s">
        <v>8728</v>
      </c>
      <c r="E1499" t="s">
        <v>8729</v>
      </c>
      <c r="F1499" t="s">
        <v>8710</v>
      </c>
      <c r="G1499" s="59">
        <v>146396000</v>
      </c>
      <c r="H1499" s="122">
        <v>2.5499999999999998</v>
      </c>
      <c r="I1499" s="97" t="b">
        <f>NOT(ISERROR(_xlfn.XLOOKUP(tblStocks2022[[#This Row],[Ticker]],tblTickers[Ticker],tblTickers[Ticker],NA(),0,1)))</f>
        <v>0</v>
      </c>
      <c r="K1499" t="s">
        <v>7285</v>
      </c>
      <c r="L1499" s="122">
        <v>1.07</v>
      </c>
      <c r="O1499" t="s">
        <v>7006</v>
      </c>
      <c r="P1499" s="122">
        <v>0.88</v>
      </c>
    </row>
    <row r="1500" spans="4:16" x14ac:dyDescent="0.25">
      <c r="D1500" t="s">
        <v>8904</v>
      </c>
      <c r="E1500" t="s">
        <v>8905</v>
      </c>
      <c r="F1500" t="s">
        <v>15382</v>
      </c>
      <c r="G1500" s="59">
        <v>23000000</v>
      </c>
      <c r="H1500" s="122">
        <v>10.35</v>
      </c>
      <c r="I1500" s="97" t="b">
        <f>NOT(ISERROR(_xlfn.XLOOKUP(tblStocks2022[[#This Row],[Ticker]],tblTickers[Ticker],tblTickers[Ticker],NA(),0,1)))</f>
        <v>0</v>
      </c>
      <c r="K1500" t="s">
        <v>685</v>
      </c>
      <c r="L1500" s="122">
        <v>50.24</v>
      </c>
      <c r="O1500" t="s">
        <v>7935</v>
      </c>
      <c r="P1500" s="122">
        <v>0.01</v>
      </c>
    </row>
    <row r="1501" spans="4:16" x14ac:dyDescent="0.25">
      <c r="D1501" t="s">
        <v>13175</v>
      </c>
      <c r="E1501" t="s">
        <v>13176</v>
      </c>
      <c r="F1501" t="s">
        <v>15376</v>
      </c>
      <c r="G1501" s="59">
        <v>15728000</v>
      </c>
      <c r="H1501" s="122">
        <v>22.01</v>
      </c>
      <c r="I1501" s="97" t="b">
        <f>NOT(ISERROR(_xlfn.XLOOKUP(tblStocks2022[[#This Row],[Ticker]],tblTickers[Ticker],tblTickers[Ticker],NA(),0,1)))</f>
        <v>0</v>
      </c>
      <c r="K1501" t="s">
        <v>11691</v>
      </c>
      <c r="L1501" s="122">
        <v>49</v>
      </c>
      <c r="O1501" t="s">
        <v>12186</v>
      </c>
      <c r="P1501" s="122">
        <v>0.6</v>
      </c>
    </row>
    <row r="1502" spans="4:16" x14ac:dyDescent="0.25">
      <c r="D1502" t="s">
        <v>12540</v>
      </c>
      <c r="E1502" t="s">
        <v>12541</v>
      </c>
      <c r="F1502" t="s">
        <v>14201</v>
      </c>
      <c r="G1502" s="59">
        <v>12307000</v>
      </c>
      <c r="H1502" s="122">
        <v>18.48</v>
      </c>
      <c r="I1502" s="97" t="b">
        <f>NOT(ISERROR(_xlfn.XLOOKUP(tblStocks2022[[#This Row],[Ticker]],tblTickers[Ticker],tblTickers[Ticker],NA(),0,1)))</f>
        <v>0</v>
      </c>
      <c r="K1502" t="s">
        <v>14449</v>
      </c>
      <c r="L1502" s="122">
        <v>16.809999999999999</v>
      </c>
      <c r="O1502" t="s">
        <v>13988</v>
      </c>
      <c r="P1502" s="122">
        <v>0.81</v>
      </c>
    </row>
    <row r="1503" spans="4:16" x14ac:dyDescent="0.25">
      <c r="D1503" t="s">
        <v>5833</v>
      </c>
      <c r="E1503" t="s">
        <v>5834</v>
      </c>
      <c r="F1503" t="s">
        <v>12944</v>
      </c>
      <c r="G1503" s="59">
        <v>183526000</v>
      </c>
      <c r="H1503" s="122">
        <v>9.99</v>
      </c>
      <c r="I1503" s="97" t="b">
        <f>NOT(ISERROR(_xlfn.XLOOKUP(tblStocks2022[[#This Row],[Ticker]],tblTickers[Ticker],tblTickers[Ticker],NA(),0,1)))</f>
        <v>0</v>
      </c>
      <c r="K1503" t="s">
        <v>1304</v>
      </c>
      <c r="L1503" s="122">
        <v>19.54</v>
      </c>
      <c r="O1503" t="s">
        <v>72</v>
      </c>
      <c r="P1503" s="122">
        <v>0.48</v>
      </c>
    </row>
    <row r="1504" spans="4:16" x14ac:dyDescent="0.25">
      <c r="D1504" t="s">
        <v>1891</v>
      </c>
      <c r="E1504" t="s">
        <v>1748</v>
      </c>
      <c r="F1504" t="s">
        <v>14201</v>
      </c>
      <c r="G1504" s="59">
        <v>1500000</v>
      </c>
      <c r="H1504" s="122">
        <v>30.76</v>
      </c>
      <c r="I1504" s="97" t="b">
        <f>NOT(ISERROR(_xlfn.XLOOKUP(tblStocks2022[[#This Row],[Ticker]],tblTickers[Ticker],tblTickers[Ticker],NA(),0,1)))</f>
        <v>0</v>
      </c>
      <c r="K1504" t="s">
        <v>168</v>
      </c>
      <c r="L1504" s="122">
        <v>2.35</v>
      </c>
      <c r="O1504" t="s">
        <v>3567</v>
      </c>
      <c r="P1504" s="122">
        <v>0.36</v>
      </c>
    </row>
    <row r="1505" spans="4:16" x14ac:dyDescent="0.25">
      <c r="D1505" t="s">
        <v>12825</v>
      </c>
      <c r="E1505" t="s">
        <v>12826</v>
      </c>
      <c r="F1505" t="s">
        <v>10710</v>
      </c>
      <c r="G1505" s="59">
        <v>5604000</v>
      </c>
      <c r="H1505" s="122">
        <v>13.7</v>
      </c>
      <c r="I1505" s="97" t="b">
        <f>NOT(ISERROR(_xlfn.XLOOKUP(tblStocks2022[[#This Row],[Ticker]],tblTickers[Ticker],tblTickers[Ticker],NA(),0,1)))</f>
        <v>0</v>
      </c>
      <c r="K1505" t="s">
        <v>13342</v>
      </c>
      <c r="L1505" s="122">
        <v>11.2</v>
      </c>
      <c r="O1505" t="s">
        <v>1320</v>
      </c>
      <c r="P1505" s="122">
        <v>1.02</v>
      </c>
    </row>
    <row r="1506" spans="4:16" x14ac:dyDescent="0.25">
      <c r="D1506" t="s">
        <v>15302</v>
      </c>
      <c r="E1506" t="s">
        <v>15303</v>
      </c>
      <c r="F1506" t="s">
        <v>15382</v>
      </c>
      <c r="G1506" s="59">
        <v>8537000</v>
      </c>
      <c r="H1506" s="122">
        <v>3.58</v>
      </c>
      <c r="I1506" s="97" t="b">
        <f>NOT(ISERROR(_xlfn.XLOOKUP(tblStocks2022[[#This Row],[Ticker]],tblTickers[Ticker],tblTickers[Ticker],NA(),0,1)))</f>
        <v>0</v>
      </c>
      <c r="K1506" t="s">
        <v>11323</v>
      </c>
      <c r="L1506" s="122">
        <v>9.3699999999999992</v>
      </c>
      <c r="O1506" t="s">
        <v>1232</v>
      </c>
      <c r="P1506" s="122">
        <v>0.76</v>
      </c>
    </row>
    <row r="1507" spans="4:16" x14ac:dyDescent="0.25">
      <c r="D1507" t="s">
        <v>3088</v>
      </c>
      <c r="E1507" t="s">
        <v>3089</v>
      </c>
      <c r="F1507" t="s">
        <v>14252</v>
      </c>
      <c r="G1507" s="59">
        <v>9587000</v>
      </c>
      <c r="H1507" s="122">
        <v>5.1100000000000003</v>
      </c>
      <c r="I1507" s="97" t="b">
        <f>NOT(ISERROR(_xlfn.XLOOKUP(tblStocks2022[[#This Row],[Ticker]],tblTickers[Ticker],tblTickers[Ticker],NA(),0,1)))</f>
        <v>0</v>
      </c>
      <c r="K1507" t="s">
        <v>11527</v>
      </c>
      <c r="L1507" s="122">
        <v>99.29</v>
      </c>
      <c r="O1507" t="s">
        <v>1234</v>
      </c>
      <c r="P1507" s="122">
        <v>1.1000000000000001</v>
      </c>
    </row>
    <row r="1508" spans="4:16" x14ac:dyDescent="0.25">
      <c r="D1508" t="s">
        <v>13631</v>
      </c>
      <c r="E1508" t="s">
        <v>13632</v>
      </c>
      <c r="F1508" t="s">
        <v>15390</v>
      </c>
      <c r="G1508" s="59">
        <v>1974000</v>
      </c>
      <c r="H1508" s="122">
        <v>9.9499999999999993</v>
      </c>
      <c r="I1508" s="97" t="b">
        <f>NOT(ISERROR(_xlfn.XLOOKUP(tblStocks2022[[#This Row],[Ticker]],tblTickers[Ticker],tblTickers[Ticker],NA(),0,1)))</f>
        <v>0</v>
      </c>
      <c r="K1508" t="s">
        <v>6517</v>
      </c>
      <c r="L1508" s="122">
        <v>10.65</v>
      </c>
      <c r="O1508" t="s">
        <v>1230</v>
      </c>
      <c r="P1508" s="122">
        <v>1</v>
      </c>
    </row>
    <row r="1509" spans="4:16" x14ac:dyDescent="0.25">
      <c r="D1509" t="s">
        <v>4597</v>
      </c>
      <c r="E1509" t="s">
        <v>4598</v>
      </c>
      <c r="F1509" t="s">
        <v>15371</v>
      </c>
      <c r="G1509" s="59">
        <v>835214000</v>
      </c>
      <c r="H1509" s="122">
        <v>78.790000000000006</v>
      </c>
      <c r="I1509" s="97" t="b">
        <f>NOT(ISERROR(_xlfn.XLOOKUP(tblStocks2022[[#This Row],[Ticker]],tblTickers[Ticker],tblTickers[Ticker],NA(),0,1)))</f>
        <v>1</v>
      </c>
      <c r="K1509" t="s">
        <v>6589</v>
      </c>
      <c r="L1509" s="122">
        <v>3.14</v>
      </c>
      <c r="O1509" t="s">
        <v>1229</v>
      </c>
      <c r="P1509" s="122">
        <v>1.29</v>
      </c>
    </row>
    <row r="1510" spans="4:16" x14ac:dyDescent="0.25">
      <c r="D1510" t="s">
        <v>6786</v>
      </c>
      <c r="E1510" t="s">
        <v>6787</v>
      </c>
      <c r="F1510" t="s">
        <v>15382</v>
      </c>
      <c r="G1510" s="59">
        <v>33000000</v>
      </c>
      <c r="H1510" s="122">
        <v>10.07</v>
      </c>
      <c r="I1510" s="97" t="b">
        <f>NOT(ISERROR(_xlfn.XLOOKUP(tblStocks2022[[#This Row],[Ticker]],tblTickers[Ticker],tblTickers[Ticker],NA(),0,1)))</f>
        <v>0</v>
      </c>
      <c r="K1510" t="s">
        <v>14590</v>
      </c>
      <c r="L1510" s="122">
        <v>49.79</v>
      </c>
      <c r="O1510" t="s">
        <v>1231</v>
      </c>
      <c r="P1510" s="122">
        <v>1.1499999999999999</v>
      </c>
    </row>
    <row r="1511" spans="4:16" x14ac:dyDescent="0.25">
      <c r="D1511" t="s">
        <v>12586</v>
      </c>
      <c r="E1511" t="s">
        <v>12587</v>
      </c>
      <c r="F1511" t="s">
        <v>15374</v>
      </c>
      <c r="G1511" s="59">
        <v>37048000</v>
      </c>
      <c r="H1511" s="122">
        <v>7.84</v>
      </c>
      <c r="I1511" s="97" t="b">
        <f>NOT(ISERROR(_xlfn.XLOOKUP(tblStocks2022[[#This Row],[Ticker]],tblTickers[Ticker],tblTickers[Ticker],NA(),0,1)))</f>
        <v>0</v>
      </c>
      <c r="K1511" t="s">
        <v>3850</v>
      </c>
      <c r="L1511" s="122">
        <v>35.950000000000003</v>
      </c>
      <c r="O1511" t="s">
        <v>1233</v>
      </c>
      <c r="P1511" s="122">
        <v>1.1299999999999999</v>
      </c>
    </row>
    <row r="1512" spans="4:16" x14ac:dyDescent="0.25">
      <c r="D1512" t="s">
        <v>7702</v>
      </c>
      <c r="E1512" t="s">
        <v>7703</v>
      </c>
      <c r="F1512" t="s">
        <v>15382</v>
      </c>
      <c r="G1512" s="59">
        <v>2953000</v>
      </c>
      <c r="H1512" s="122">
        <v>10.210000000000001</v>
      </c>
      <c r="I1512" s="97" t="b">
        <f>NOT(ISERROR(_xlfn.XLOOKUP(tblStocks2022[[#This Row],[Ticker]],tblTickers[Ticker],tblTickers[Ticker],NA(),0,1)))</f>
        <v>0</v>
      </c>
      <c r="K1512" t="s">
        <v>5962</v>
      </c>
      <c r="L1512" s="122">
        <v>56.87</v>
      </c>
      <c r="O1512" t="s">
        <v>7930</v>
      </c>
      <c r="P1512" s="122">
        <v>0.8</v>
      </c>
    </row>
    <row r="1513" spans="4:16" x14ac:dyDescent="0.25">
      <c r="D1513" t="s">
        <v>12006</v>
      </c>
      <c r="E1513" t="s">
        <v>12007</v>
      </c>
      <c r="F1513" t="s">
        <v>14201</v>
      </c>
      <c r="G1513" s="59">
        <v>46371000</v>
      </c>
      <c r="H1513" s="122">
        <v>20.27</v>
      </c>
      <c r="I1513" s="97" t="b">
        <f>NOT(ISERROR(_xlfn.XLOOKUP(tblStocks2022[[#This Row],[Ticker]],tblTickers[Ticker],tblTickers[Ticker],NA(),0,1)))</f>
        <v>0</v>
      </c>
      <c r="K1513" t="s">
        <v>12560</v>
      </c>
      <c r="L1513" s="122">
        <v>98.85</v>
      </c>
      <c r="O1513" t="s">
        <v>514</v>
      </c>
      <c r="P1513" s="122">
        <v>0.9</v>
      </c>
    </row>
    <row r="1514" spans="4:16" x14ac:dyDescent="0.25">
      <c r="D1514" t="s">
        <v>3720</v>
      </c>
      <c r="E1514" t="s">
        <v>3721</v>
      </c>
      <c r="F1514" t="s">
        <v>15365</v>
      </c>
      <c r="G1514" s="59">
        <v>108970000</v>
      </c>
      <c r="H1514" s="122">
        <v>21.62</v>
      </c>
      <c r="I1514" s="97" t="b">
        <f>NOT(ISERROR(_xlfn.XLOOKUP(tblStocks2022[[#This Row],[Ticker]],tblTickers[Ticker],tblTickers[Ticker],NA(),0,1)))</f>
        <v>0</v>
      </c>
      <c r="K1514" t="s">
        <v>2321</v>
      </c>
      <c r="L1514" s="122">
        <v>34.22</v>
      </c>
      <c r="O1514" t="s">
        <v>12785</v>
      </c>
      <c r="P1514" s="122">
        <v>1.38</v>
      </c>
    </row>
    <row r="1515" spans="4:16" x14ac:dyDescent="0.25">
      <c r="D1515" t="s">
        <v>7432</v>
      </c>
      <c r="E1515" t="s">
        <v>7433</v>
      </c>
      <c r="F1515" t="s">
        <v>15382</v>
      </c>
      <c r="G1515" s="59">
        <v>17250000</v>
      </c>
      <c r="H1515" s="122">
        <v>9.94</v>
      </c>
      <c r="I1515" s="97" t="b">
        <f>NOT(ISERROR(_xlfn.XLOOKUP(tblStocks2022[[#This Row],[Ticker]],tblTickers[Ticker],tblTickers[Ticker],NA(),0,1)))</f>
        <v>0</v>
      </c>
      <c r="K1515" t="s">
        <v>9548</v>
      </c>
      <c r="L1515" s="122">
        <v>21.66</v>
      </c>
      <c r="O1515" t="s">
        <v>625</v>
      </c>
      <c r="P1515" s="122">
        <v>1.36</v>
      </c>
    </row>
    <row r="1516" spans="4:16" x14ac:dyDescent="0.25">
      <c r="D1516" t="s">
        <v>7704</v>
      </c>
      <c r="E1516" t="s">
        <v>7705</v>
      </c>
      <c r="F1516" t="s">
        <v>15382</v>
      </c>
      <c r="G1516" s="59">
        <v>193014000</v>
      </c>
      <c r="H1516" s="122">
        <v>4.3600000000000003</v>
      </c>
      <c r="I1516" s="97" t="b">
        <f>NOT(ISERROR(_xlfn.XLOOKUP(tblStocks2022[[#This Row],[Ticker]],tblTickers[Ticker],tblTickers[Ticker],NA(),0,1)))</f>
        <v>0</v>
      </c>
      <c r="K1516" t="s">
        <v>1969</v>
      </c>
      <c r="L1516" s="122">
        <v>165.48</v>
      </c>
      <c r="O1516" t="s">
        <v>2022</v>
      </c>
      <c r="P1516" s="122">
        <v>0.28000000000000003</v>
      </c>
    </row>
    <row r="1517" spans="4:16" x14ac:dyDescent="0.25">
      <c r="D1517" t="s">
        <v>6122</v>
      </c>
      <c r="E1517" t="s">
        <v>131</v>
      </c>
      <c r="F1517" t="s">
        <v>15371</v>
      </c>
      <c r="G1517" s="59">
        <v>1150000</v>
      </c>
      <c r="H1517" s="122">
        <v>5.9</v>
      </c>
      <c r="I1517" s="97" t="b">
        <f>NOT(ISERROR(_xlfn.XLOOKUP(tblStocks2022[[#This Row],[Ticker]],tblTickers[Ticker],tblTickers[Ticker],NA(),0,1)))</f>
        <v>0</v>
      </c>
      <c r="K1517" t="s">
        <v>2096</v>
      </c>
      <c r="L1517" s="122">
        <v>6.04</v>
      </c>
      <c r="O1517" t="s">
        <v>8289</v>
      </c>
      <c r="P1517" s="122">
        <v>0.93</v>
      </c>
    </row>
    <row r="1518" spans="4:16" x14ac:dyDescent="0.25">
      <c r="D1518" t="s">
        <v>15279</v>
      </c>
      <c r="E1518" t="s">
        <v>15280</v>
      </c>
      <c r="F1518" t="s">
        <v>2235</v>
      </c>
      <c r="G1518" s="59">
        <v>48808000</v>
      </c>
      <c r="H1518" s="122">
        <v>12.27</v>
      </c>
      <c r="I1518" s="97" t="b">
        <f>NOT(ISERROR(_xlfn.XLOOKUP(tblStocks2022[[#This Row],[Ticker]],tblTickers[Ticker],tblTickers[Ticker],NA(),0,1)))</f>
        <v>0</v>
      </c>
      <c r="K1518" t="s">
        <v>7518</v>
      </c>
      <c r="L1518" s="122">
        <v>5.73</v>
      </c>
      <c r="O1518" t="s">
        <v>14665</v>
      </c>
      <c r="P1518" s="122">
        <v>1.1599999999999999</v>
      </c>
    </row>
    <row r="1519" spans="4:16" x14ac:dyDescent="0.25">
      <c r="D1519" t="s">
        <v>36</v>
      </c>
      <c r="E1519" t="s">
        <v>37</v>
      </c>
      <c r="F1519" t="s">
        <v>15365</v>
      </c>
      <c r="G1519" s="59">
        <v>47201000</v>
      </c>
      <c r="H1519" s="122">
        <v>44.57</v>
      </c>
      <c r="I1519" s="97" t="b">
        <f>NOT(ISERROR(_xlfn.XLOOKUP(tblStocks2022[[#This Row],[Ticker]],tblTickers[Ticker],tblTickers[Ticker],NA(),0,1)))</f>
        <v>0</v>
      </c>
      <c r="K1519" t="s">
        <v>5942</v>
      </c>
      <c r="L1519" s="122">
        <v>54.68</v>
      </c>
      <c r="O1519" t="s">
        <v>512</v>
      </c>
      <c r="P1519" s="122">
        <v>0.17</v>
      </c>
    </row>
    <row r="1520" spans="4:16" x14ac:dyDescent="0.25">
      <c r="D1520" t="s">
        <v>5213</v>
      </c>
      <c r="E1520" t="s">
        <v>5214</v>
      </c>
      <c r="F1520" t="s">
        <v>15382</v>
      </c>
      <c r="G1520" s="59">
        <v>31598000</v>
      </c>
      <c r="H1520" s="122">
        <v>1</v>
      </c>
      <c r="I1520" s="97" t="b">
        <f>NOT(ISERROR(_xlfn.XLOOKUP(tblStocks2022[[#This Row],[Ticker]],tblTickers[Ticker],tblTickers[Ticker],NA(),0,1)))</f>
        <v>0</v>
      </c>
      <c r="K1520" t="s">
        <v>6429</v>
      </c>
      <c r="L1520" s="122">
        <v>6.59</v>
      </c>
      <c r="O1520" t="s">
        <v>14427</v>
      </c>
      <c r="P1520" s="122">
        <v>1.04</v>
      </c>
    </row>
    <row r="1521" spans="4:16" x14ac:dyDescent="0.25">
      <c r="D1521" t="s">
        <v>9926</v>
      </c>
      <c r="E1521" t="s">
        <v>9927</v>
      </c>
      <c r="F1521" t="s">
        <v>15376</v>
      </c>
      <c r="G1521" s="59">
        <v>515302000</v>
      </c>
      <c r="H1521" s="122">
        <v>16.11</v>
      </c>
      <c r="I1521" s="97" t="b">
        <f>NOT(ISERROR(_xlfn.XLOOKUP(tblStocks2022[[#This Row],[Ticker]],tblTickers[Ticker],tblTickers[Ticker],NA(),0,1)))</f>
        <v>0</v>
      </c>
      <c r="K1521" t="s">
        <v>818</v>
      </c>
      <c r="L1521" s="122">
        <v>1.48</v>
      </c>
      <c r="O1521" t="s">
        <v>6726</v>
      </c>
      <c r="P1521" s="122">
        <v>0.87</v>
      </c>
    </row>
    <row r="1522" spans="4:16" x14ac:dyDescent="0.25">
      <c r="D1522" t="s">
        <v>66</v>
      </c>
      <c r="E1522" t="s">
        <v>67</v>
      </c>
      <c r="F1522" t="s">
        <v>15377</v>
      </c>
      <c r="G1522" s="59">
        <v>15218000</v>
      </c>
      <c r="H1522" s="122">
        <v>94.14</v>
      </c>
      <c r="I1522" s="97" t="b">
        <f>NOT(ISERROR(_xlfn.XLOOKUP(tblStocks2022[[#This Row],[Ticker]],tblTickers[Ticker],tblTickers[Ticker],NA(),0,1)))</f>
        <v>0</v>
      </c>
      <c r="K1522" t="s">
        <v>7708</v>
      </c>
      <c r="L1522" s="122">
        <v>0.84</v>
      </c>
      <c r="O1522" t="s">
        <v>12442</v>
      </c>
      <c r="P1522" s="122">
        <v>0.63</v>
      </c>
    </row>
    <row r="1523" spans="4:16" x14ac:dyDescent="0.25">
      <c r="D1523" t="s">
        <v>7390</v>
      </c>
      <c r="E1523" t="s">
        <v>7391</v>
      </c>
      <c r="F1523" t="s">
        <v>15382</v>
      </c>
      <c r="G1523" s="59">
        <v>11186000</v>
      </c>
      <c r="H1523" s="122">
        <v>8.35</v>
      </c>
      <c r="I1523" s="97" t="b">
        <f>NOT(ISERROR(_xlfn.XLOOKUP(tblStocks2022[[#This Row],[Ticker]],tblTickers[Ticker],tblTickers[Ticker],NA(),0,1)))</f>
        <v>0</v>
      </c>
      <c r="K1523" t="s">
        <v>8696</v>
      </c>
      <c r="L1523" s="122">
        <v>19.47</v>
      </c>
      <c r="O1523" t="s">
        <v>4393</v>
      </c>
      <c r="P1523" s="122">
        <v>1.51</v>
      </c>
    </row>
    <row r="1524" spans="4:16" x14ac:dyDescent="0.25">
      <c r="D1524" t="s">
        <v>218</v>
      </c>
      <c r="E1524" t="s">
        <v>219</v>
      </c>
      <c r="F1524" t="s">
        <v>14252</v>
      </c>
      <c r="G1524" s="59">
        <v>54074000</v>
      </c>
      <c r="H1524" s="122">
        <v>114.12</v>
      </c>
      <c r="I1524" s="97" t="b">
        <f>NOT(ISERROR(_xlfn.XLOOKUP(tblStocks2022[[#This Row],[Ticker]],tblTickers[Ticker],tblTickers[Ticker],NA(),0,1)))</f>
        <v>0</v>
      </c>
      <c r="K1524" t="s">
        <v>15269</v>
      </c>
      <c r="L1524" s="122">
        <v>1.55</v>
      </c>
      <c r="O1524" t="s">
        <v>4374</v>
      </c>
      <c r="P1524" s="122">
        <v>0.51</v>
      </c>
    </row>
    <row r="1525" spans="4:16" x14ac:dyDescent="0.25">
      <c r="D1525" t="s">
        <v>9183</v>
      </c>
      <c r="E1525" t="s">
        <v>9184</v>
      </c>
      <c r="F1525" t="s">
        <v>15382</v>
      </c>
      <c r="G1525" s="59">
        <v>23890000</v>
      </c>
      <c r="H1525" s="122">
        <v>10.1</v>
      </c>
      <c r="I1525" s="97" t="b">
        <f>NOT(ISERROR(_xlfn.XLOOKUP(tblStocks2022[[#This Row],[Ticker]],tblTickers[Ticker],tblTickers[Ticker],NA(),0,1)))</f>
        <v>0</v>
      </c>
      <c r="K1525" t="s">
        <v>4240</v>
      </c>
      <c r="L1525" s="122">
        <v>2.36</v>
      </c>
      <c r="O1525" t="s">
        <v>4372</v>
      </c>
      <c r="P1525" s="122">
        <v>0.51</v>
      </c>
    </row>
    <row r="1526" spans="4:16" x14ac:dyDescent="0.25">
      <c r="D1526" t="s">
        <v>796</v>
      </c>
      <c r="E1526" t="s">
        <v>797</v>
      </c>
      <c r="F1526" t="s">
        <v>15391</v>
      </c>
      <c r="G1526" s="59">
        <v>38024000</v>
      </c>
      <c r="H1526" s="122">
        <v>0.54</v>
      </c>
      <c r="I1526" s="97" t="b">
        <f>NOT(ISERROR(_xlfn.XLOOKUP(tblStocks2022[[#This Row],[Ticker]],tblTickers[Ticker],tblTickers[Ticker],NA(),0,1)))</f>
        <v>0</v>
      </c>
      <c r="K1526" t="s">
        <v>10435</v>
      </c>
      <c r="L1526" s="122">
        <v>7.06</v>
      </c>
      <c r="O1526" t="s">
        <v>503</v>
      </c>
      <c r="P1526" s="122">
        <v>0.82</v>
      </c>
    </row>
    <row r="1527" spans="4:16" x14ac:dyDescent="0.25">
      <c r="D1527" t="s">
        <v>3355</v>
      </c>
      <c r="E1527" t="s">
        <v>498</v>
      </c>
      <c r="F1527" t="s">
        <v>11941</v>
      </c>
      <c r="G1527" s="59">
        <v>405000</v>
      </c>
      <c r="H1527" s="122">
        <v>29.54</v>
      </c>
      <c r="I1527" s="97" t="b">
        <f>NOT(ISERROR(_xlfn.XLOOKUP(tblStocks2022[[#This Row],[Ticker]],tblTickers[Ticker],tblTickers[Ticker],NA(),0,1)))</f>
        <v>0</v>
      </c>
      <c r="K1527" t="s">
        <v>9187</v>
      </c>
      <c r="L1527" s="122">
        <v>0.11</v>
      </c>
      <c r="O1527" t="s">
        <v>8498</v>
      </c>
      <c r="P1527" s="122">
        <v>0.4</v>
      </c>
    </row>
    <row r="1528" spans="4:16" x14ac:dyDescent="0.25">
      <c r="D1528" t="s">
        <v>2074</v>
      </c>
      <c r="E1528" t="s">
        <v>2075</v>
      </c>
      <c r="F1528" t="s">
        <v>15382</v>
      </c>
      <c r="G1528" s="59">
        <v>17695000</v>
      </c>
      <c r="H1528" s="122">
        <v>2.1</v>
      </c>
      <c r="I1528" s="97" t="b">
        <f>NOT(ISERROR(_xlfn.XLOOKUP(tblStocks2022[[#This Row],[Ticker]],tblTickers[Ticker],tblTickers[Ticker],NA(),0,1)))</f>
        <v>0</v>
      </c>
      <c r="K1528" t="s">
        <v>8436</v>
      </c>
      <c r="L1528" s="122">
        <v>13.21</v>
      </c>
      <c r="O1528" t="s">
        <v>1026</v>
      </c>
      <c r="P1528" s="122">
        <v>1.02</v>
      </c>
    </row>
    <row r="1529" spans="4:16" x14ac:dyDescent="0.25">
      <c r="D1529" t="s">
        <v>10806</v>
      </c>
      <c r="E1529" t="s">
        <v>10807</v>
      </c>
      <c r="F1529" t="s">
        <v>9954</v>
      </c>
      <c r="G1529" s="59">
        <v>120492000</v>
      </c>
      <c r="H1529" s="122">
        <v>7.37</v>
      </c>
      <c r="I1529" s="97" t="b">
        <f>NOT(ISERROR(_xlfn.XLOOKUP(tblStocks2022[[#This Row],[Ticker]],tblTickers[Ticker],tblTickers[Ticker],NA(),0,1)))</f>
        <v>0</v>
      </c>
      <c r="K1529" t="s">
        <v>13589</v>
      </c>
      <c r="L1529" s="122">
        <v>74.89</v>
      </c>
      <c r="O1529" t="s">
        <v>3159</v>
      </c>
      <c r="P1529" s="122">
        <v>1.03</v>
      </c>
    </row>
    <row r="1530" spans="4:16" x14ac:dyDescent="0.25">
      <c r="D1530" t="s">
        <v>11913</v>
      </c>
      <c r="E1530" t="s">
        <v>11914</v>
      </c>
      <c r="F1530" t="s">
        <v>15365</v>
      </c>
      <c r="G1530" s="59">
        <v>4478000</v>
      </c>
      <c r="H1530" s="122">
        <v>31.53</v>
      </c>
      <c r="I1530" s="97" t="b">
        <f>NOT(ISERROR(_xlfn.XLOOKUP(tblStocks2022[[#This Row],[Ticker]],tblTickers[Ticker],tblTickers[Ticker],NA(),0,1)))</f>
        <v>0</v>
      </c>
      <c r="K1530" t="s">
        <v>13064</v>
      </c>
      <c r="L1530" s="122">
        <v>12.75</v>
      </c>
      <c r="O1530" t="s">
        <v>7231</v>
      </c>
      <c r="P1530" s="122">
        <v>1.06</v>
      </c>
    </row>
    <row r="1531" spans="4:16" x14ac:dyDescent="0.25">
      <c r="D1531" t="s">
        <v>14174</v>
      </c>
      <c r="E1531" t="s">
        <v>14175</v>
      </c>
      <c r="F1531" t="s">
        <v>15385</v>
      </c>
      <c r="G1531" s="59">
        <v>79190000</v>
      </c>
      <c r="H1531" s="122">
        <v>16.88</v>
      </c>
      <c r="I1531" s="97" t="b">
        <f>NOT(ISERROR(_xlfn.XLOOKUP(tblStocks2022[[#This Row],[Ticker]],tblTickers[Ticker],tblTickers[Ticker],NA(),0,1)))</f>
        <v>0</v>
      </c>
      <c r="K1531" t="s">
        <v>9107</v>
      </c>
      <c r="L1531" s="122">
        <v>18.78</v>
      </c>
      <c r="O1531" t="s">
        <v>1577</v>
      </c>
      <c r="P1531" s="122">
        <v>0.45</v>
      </c>
    </row>
    <row r="1532" spans="4:16" x14ac:dyDescent="0.25">
      <c r="D1532" t="s">
        <v>14675</v>
      </c>
      <c r="E1532" t="s">
        <v>14676</v>
      </c>
      <c r="F1532" t="s">
        <v>15368</v>
      </c>
      <c r="G1532" s="59">
        <v>222685000</v>
      </c>
      <c r="H1532" s="122">
        <v>5.2</v>
      </c>
      <c r="I1532" s="97" t="b">
        <f>NOT(ISERROR(_xlfn.XLOOKUP(tblStocks2022[[#This Row],[Ticker]],tblTickers[Ticker],tblTickers[Ticker],NA(),0,1)))</f>
        <v>0</v>
      </c>
      <c r="K1532" t="s">
        <v>190</v>
      </c>
      <c r="L1532" s="122">
        <v>8.85</v>
      </c>
      <c r="O1532" t="s">
        <v>1518</v>
      </c>
      <c r="P1532" s="122">
        <v>0.45</v>
      </c>
    </row>
    <row r="1533" spans="4:16" x14ac:dyDescent="0.25">
      <c r="D1533" t="s">
        <v>6026</v>
      </c>
      <c r="E1533" t="s">
        <v>6027</v>
      </c>
      <c r="F1533" t="s">
        <v>15374</v>
      </c>
      <c r="G1533" s="59">
        <v>74760000</v>
      </c>
      <c r="H1533" s="122">
        <v>1</v>
      </c>
      <c r="I1533" s="97" t="b">
        <f>NOT(ISERROR(_xlfn.XLOOKUP(tblStocks2022[[#This Row],[Ticker]],tblTickers[Ticker],tblTickers[Ticker],NA(),0,1)))</f>
        <v>0</v>
      </c>
      <c r="K1533" t="s">
        <v>6185</v>
      </c>
      <c r="L1533" s="122">
        <v>0.15</v>
      </c>
      <c r="O1533" t="s">
        <v>6259</v>
      </c>
      <c r="P1533" s="122">
        <v>0.61</v>
      </c>
    </row>
    <row r="1534" spans="4:16" x14ac:dyDescent="0.25">
      <c r="D1534" t="s">
        <v>8030</v>
      </c>
      <c r="E1534" t="s">
        <v>577</v>
      </c>
      <c r="F1534" t="s">
        <v>15371</v>
      </c>
      <c r="G1534" s="59">
        <v>250000</v>
      </c>
      <c r="H1534" s="122">
        <v>18.329999999999998</v>
      </c>
      <c r="I1534" s="97" t="b">
        <f>NOT(ISERROR(_xlfn.XLOOKUP(tblStocks2022[[#This Row],[Ticker]],tblTickers[Ticker],tblTickers[Ticker],NA(),0,1)))</f>
        <v>0</v>
      </c>
      <c r="K1534" t="s">
        <v>12981</v>
      </c>
      <c r="L1534" s="122">
        <v>236.4</v>
      </c>
      <c r="O1534" t="s">
        <v>14228</v>
      </c>
      <c r="P1534" s="122">
        <v>0.26</v>
      </c>
    </row>
    <row r="1535" spans="4:16" x14ac:dyDescent="0.25">
      <c r="D1535" t="s">
        <v>7838</v>
      </c>
      <c r="E1535" t="s">
        <v>7839</v>
      </c>
      <c r="F1535" t="s">
        <v>15382</v>
      </c>
      <c r="G1535" s="59">
        <v>14645000</v>
      </c>
      <c r="H1535" s="122">
        <v>10.85</v>
      </c>
      <c r="I1535" s="97" t="b">
        <f>NOT(ISERROR(_xlfn.XLOOKUP(tblStocks2022[[#This Row],[Ticker]],tblTickers[Ticker],tblTickers[Ticker],NA(),0,1)))</f>
        <v>0</v>
      </c>
      <c r="K1535" t="s">
        <v>13761</v>
      </c>
      <c r="L1535" s="122">
        <v>263.14</v>
      </c>
      <c r="O1535" t="s">
        <v>4197</v>
      </c>
      <c r="P1535" s="122">
        <v>0.45</v>
      </c>
    </row>
    <row r="1536" spans="4:16" x14ac:dyDescent="0.25">
      <c r="D1536" t="s">
        <v>4458</v>
      </c>
      <c r="E1536" t="s">
        <v>161</v>
      </c>
      <c r="F1536" t="s">
        <v>15371</v>
      </c>
      <c r="G1536" s="59">
        <v>33230000</v>
      </c>
      <c r="H1536" s="122">
        <v>16.03</v>
      </c>
      <c r="I1536" s="97" t="b">
        <f>NOT(ISERROR(_xlfn.XLOOKUP(tblStocks2022[[#This Row],[Ticker]],tblTickers[Ticker],tblTickers[Ticker],NA(),0,1)))</f>
        <v>0</v>
      </c>
      <c r="K1536" t="s">
        <v>15327</v>
      </c>
      <c r="L1536" s="122">
        <v>3.76</v>
      </c>
      <c r="O1536" t="s">
        <v>1945</v>
      </c>
      <c r="P1536" s="122">
        <v>0.3</v>
      </c>
    </row>
    <row r="1537" spans="4:16" x14ac:dyDescent="0.25">
      <c r="D1537" t="s">
        <v>5268</v>
      </c>
      <c r="E1537" t="s">
        <v>5269</v>
      </c>
      <c r="F1537" t="s">
        <v>15373</v>
      </c>
      <c r="G1537" s="59">
        <v>383999000</v>
      </c>
      <c r="H1537" s="122">
        <v>0.93</v>
      </c>
      <c r="I1537" s="97" t="b">
        <f>NOT(ISERROR(_xlfn.XLOOKUP(tblStocks2022[[#This Row],[Ticker]],tblTickers[Ticker],tblTickers[Ticker],NA(),0,1)))</f>
        <v>0</v>
      </c>
      <c r="K1537" t="s">
        <v>124</v>
      </c>
      <c r="L1537" s="122">
        <v>75.77</v>
      </c>
      <c r="O1537" t="s">
        <v>2750</v>
      </c>
      <c r="P1537" s="122">
        <v>0.74</v>
      </c>
    </row>
    <row r="1538" spans="4:16" x14ac:dyDescent="0.25">
      <c r="D1538" t="s">
        <v>2909</v>
      </c>
      <c r="E1538" t="s">
        <v>2910</v>
      </c>
      <c r="F1538" t="s">
        <v>15371</v>
      </c>
      <c r="G1538" s="59">
        <v>16063000</v>
      </c>
      <c r="H1538" s="122">
        <v>6.4</v>
      </c>
      <c r="I1538" s="97" t="b">
        <f>NOT(ISERROR(_xlfn.XLOOKUP(tblStocks2022[[#This Row],[Ticker]],tblTickers[Ticker],tblTickers[Ticker],NA(),0,1)))</f>
        <v>0</v>
      </c>
      <c r="K1538" t="s">
        <v>4768</v>
      </c>
      <c r="L1538" s="122">
        <v>19.66</v>
      </c>
      <c r="O1538" t="s">
        <v>11739</v>
      </c>
      <c r="P1538" s="122">
        <v>1.28</v>
      </c>
    </row>
    <row r="1539" spans="4:16" x14ac:dyDescent="0.25">
      <c r="D1539" t="s">
        <v>3817</v>
      </c>
      <c r="E1539" t="s">
        <v>3818</v>
      </c>
      <c r="F1539" t="s">
        <v>15382</v>
      </c>
      <c r="G1539" s="59">
        <v>23626000</v>
      </c>
      <c r="H1539" s="122">
        <v>1.1200000000000001</v>
      </c>
      <c r="I1539" s="97" t="b">
        <f>NOT(ISERROR(_xlfn.XLOOKUP(tblStocks2022[[#This Row],[Ticker]],tblTickers[Ticker],tblTickers[Ticker],NA(),0,1)))</f>
        <v>0</v>
      </c>
      <c r="K1539" t="s">
        <v>13068</v>
      </c>
      <c r="L1539" s="122">
        <v>2.16</v>
      </c>
      <c r="O1539" t="s">
        <v>13591</v>
      </c>
      <c r="P1539" s="122">
        <v>1.32</v>
      </c>
    </row>
    <row r="1540" spans="4:16" x14ac:dyDescent="0.25">
      <c r="D1540" t="s">
        <v>4668</v>
      </c>
      <c r="E1540" t="s">
        <v>4669</v>
      </c>
      <c r="F1540" t="s">
        <v>15368</v>
      </c>
      <c r="G1540" s="59">
        <v>24579000</v>
      </c>
      <c r="H1540" s="122">
        <v>8.4700000000000006</v>
      </c>
      <c r="I1540" s="97" t="b">
        <f>NOT(ISERROR(_xlfn.XLOOKUP(tblStocks2022[[#This Row],[Ticker]],tblTickers[Ticker],tblTickers[Ticker],NA(),0,1)))</f>
        <v>0</v>
      </c>
      <c r="K1540" t="s">
        <v>3965</v>
      </c>
      <c r="L1540" s="122">
        <v>35.58</v>
      </c>
      <c r="O1540" t="s">
        <v>4529</v>
      </c>
      <c r="P1540" s="122">
        <v>1.28</v>
      </c>
    </row>
    <row r="1541" spans="4:16" x14ac:dyDescent="0.25">
      <c r="D1541" t="s">
        <v>1793</v>
      </c>
      <c r="E1541" t="s">
        <v>1794</v>
      </c>
      <c r="F1541" t="s">
        <v>15365</v>
      </c>
      <c r="G1541" s="59">
        <v>9385000</v>
      </c>
      <c r="H1541" s="122">
        <v>1.71</v>
      </c>
      <c r="I1541" s="97" t="b">
        <f>NOT(ISERROR(_xlfn.XLOOKUP(tblStocks2022[[#This Row],[Ticker]],tblTickers[Ticker],tblTickers[Ticker],NA(),0,1)))</f>
        <v>0</v>
      </c>
      <c r="K1541" t="s">
        <v>3521</v>
      </c>
      <c r="L1541" s="122">
        <v>2.09</v>
      </c>
      <c r="O1541" t="s">
        <v>1399</v>
      </c>
      <c r="P1541" s="122">
        <v>0.24</v>
      </c>
    </row>
    <row r="1542" spans="4:16" x14ac:dyDescent="0.25">
      <c r="D1542" t="s">
        <v>9359</v>
      </c>
      <c r="E1542" t="s">
        <v>9360</v>
      </c>
      <c r="F1542" t="s">
        <v>15382</v>
      </c>
      <c r="G1542" s="59">
        <v>7993000</v>
      </c>
      <c r="H1542" s="122">
        <v>10.24</v>
      </c>
      <c r="I1542" s="97" t="b">
        <f>NOT(ISERROR(_xlfn.XLOOKUP(tblStocks2022[[#This Row],[Ticker]],tblTickers[Ticker],tblTickers[Ticker],NA(),0,1)))</f>
        <v>0</v>
      </c>
      <c r="K1542" t="s">
        <v>14184</v>
      </c>
      <c r="L1542" s="122">
        <v>93.41</v>
      </c>
      <c r="O1542" t="s">
        <v>392</v>
      </c>
      <c r="P1542" s="122">
        <v>0.27</v>
      </c>
    </row>
    <row r="1543" spans="4:16" x14ac:dyDescent="0.25">
      <c r="D1543" t="s">
        <v>3406</v>
      </c>
      <c r="E1543" t="s">
        <v>577</v>
      </c>
      <c r="F1543" t="s">
        <v>15371</v>
      </c>
      <c r="G1543" s="59">
        <v>8750000</v>
      </c>
      <c r="H1543" s="122">
        <v>31.4</v>
      </c>
      <c r="I1543" s="97" t="b">
        <f>NOT(ISERROR(_xlfn.XLOOKUP(tblStocks2022[[#This Row],[Ticker]],tblTickers[Ticker],tblTickers[Ticker],NA(),0,1)))</f>
        <v>0</v>
      </c>
      <c r="K1543" t="s">
        <v>7936</v>
      </c>
      <c r="L1543" s="122">
        <v>9.67</v>
      </c>
      <c r="O1543" t="s">
        <v>10459</v>
      </c>
      <c r="P1543" s="122">
        <v>0.08</v>
      </c>
    </row>
    <row r="1544" spans="4:16" x14ac:dyDescent="0.25">
      <c r="D1544" t="s">
        <v>10940</v>
      </c>
      <c r="E1544" t="s">
        <v>10941</v>
      </c>
      <c r="F1544" t="s">
        <v>15374</v>
      </c>
      <c r="G1544" s="59">
        <v>23956000</v>
      </c>
      <c r="H1544" s="122">
        <v>1.52</v>
      </c>
      <c r="I1544" s="97" t="b">
        <f>NOT(ISERROR(_xlfn.XLOOKUP(tblStocks2022[[#This Row],[Ticker]],tblTickers[Ticker],tblTickers[Ticker],NA(),0,1)))</f>
        <v>0</v>
      </c>
      <c r="K1544" t="s">
        <v>6372</v>
      </c>
      <c r="L1544" s="122">
        <v>70.8</v>
      </c>
      <c r="O1544" t="s">
        <v>2030</v>
      </c>
      <c r="P1544" s="122">
        <v>0.99</v>
      </c>
    </row>
    <row r="1545" spans="4:16" x14ac:dyDescent="0.25">
      <c r="D1545" t="s">
        <v>12596</v>
      </c>
      <c r="E1545" t="s">
        <v>12597</v>
      </c>
      <c r="F1545" t="s">
        <v>12944</v>
      </c>
      <c r="G1545" s="59">
        <v>104040000</v>
      </c>
      <c r="H1545" s="122">
        <v>11.27</v>
      </c>
      <c r="I1545" s="97" t="b">
        <f>NOT(ISERROR(_xlfn.XLOOKUP(tblStocks2022[[#This Row],[Ticker]],tblTickers[Ticker],tblTickers[Ticker],NA(),0,1)))</f>
        <v>0</v>
      </c>
      <c r="K1545" t="s">
        <v>2780</v>
      </c>
      <c r="L1545" s="122">
        <v>62.6</v>
      </c>
      <c r="O1545" t="s">
        <v>861</v>
      </c>
      <c r="P1545" s="122">
        <v>1.25</v>
      </c>
    </row>
    <row r="1546" spans="4:16" x14ac:dyDescent="0.25">
      <c r="D1546" t="s">
        <v>7439</v>
      </c>
      <c r="E1546" t="s">
        <v>3857</v>
      </c>
      <c r="F1546" t="s">
        <v>15391</v>
      </c>
      <c r="G1546" s="59">
        <v>12150000</v>
      </c>
      <c r="H1546" s="122">
        <v>18.27</v>
      </c>
      <c r="I1546" s="97" t="b">
        <f>NOT(ISERROR(_xlfn.XLOOKUP(tblStocks2022[[#This Row],[Ticker]],tblTickers[Ticker],tblTickers[Ticker],NA(),0,1)))</f>
        <v>0</v>
      </c>
      <c r="K1546" t="s">
        <v>5626</v>
      </c>
      <c r="L1546" s="122">
        <v>14.1</v>
      </c>
      <c r="O1546" t="s">
        <v>14653</v>
      </c>
      <c r="P1546" s="122">
        <v>0.85</v>
      </c>
    </row>
    <row r="1547" spans="4:16" x14ac:dyDescent="0.25">
      <c r="D1547" t="s">
        <v>7441</v>
      </c>
      <c r="E1547" t="s">
        <v>3857</v>
      </c>
      <c r="F1547" t="s">
        <v>15391</v>
      </c>
      <c r="G1547" s="59">
        <v>2750000</v>
      </c>
      <c r="H1547" s="122">
        <v>19.670000000000002</v>
      </c>
      <c r="I1547" s="97" t="b">
        <f>NOT(ISERROR(_xlfn.XLOOKUP(tblStocks2022[[#This Row],[Ticker]],tblTickers[Ticker],tblTickers[Ticker],NA(),0,1)))</f>
        <v>0</v>
      </c>
      <c r="K1547" t="s">
        <v>11191</v>
      </c>
      <c r="L1547" s="122">
        <v>17.559999999999999</v>
      </c>
      <c r="O1547" t="s">
        <v>10918</v>
      </c>
      <c r="P1547" s="122">
        <v>1.34</v>
      </c>
    </row>
    <row r="1548" spans="4:16" x14ac:dyDescent="0.25">
      <c r="D1548" t="s">
        <v>2614</v>
      </c>
      <c r="E1548" t="s">
        <v>2615</v>
      </c>
      <c r="F1548" t="s">
        <v>15372</v>
      </c>
      <c r="G1548" s="59">
        <v>60640000</v>
      </c>
      <c r="H1548" s="122">
        <v>1.1200000000000001</v>
      </c>
      <c r="I1548" s="97" t="b">
        <f>NOT(ISERROR(_xlfn.XLOOKUP(tblStocks2022[[#This Row],[Ticker]],tblTickers[Ticker],tblTickers[Ticker],NA(),0,1)))</f>
        <v>0</v>
      </c>
      <c r="K1548" t="s">
        <v>1349</v>
      </c>
      <c r="L1548" s="122">
        <v>25.32</v>
      </c>
      <c r="O1548" t="s">
        <v>8021</v>
      </c>
      <c r="P1548" s="122">
        <v>0.22</v>
      </c>
    </row>
    <row r="1549" spans="4:16" x14ac:dyDescent="0.25">
      <c r="D1549" t="s">
        <v>9020</v>
      </c>
      <c r="E1549" t="s">
        <v>6501</v>
      </c>
      <c r="F1549" t="s">
        <v>2235</v>
      </c>
      <c r="G1549" s="59">
        <v>1557000</v>
      </c>
      <c r="H1549" s="122">
        <v>14.69</v>
      </c>
      <c r="I1549" s="97" t="b">
        <f>NOT(ISERROR(_xlfn.XLOOKUP(tblStocks2022[[#This Row],[Ticker]],tblTickers[Ticker],tblTickers[Ticker],NA(),0,1)))</f>
        <v>0</v>
      </c>
      <c r="K1549" t="s">
        <v>10916</v>
      </c>
      <c r="L1549" s="122">
        <v>83.19</v>
      </c>
      <c r="O1549" t="s">
        <v>13244</v>
      </c>
      <c r="P1549" s="122">
        <v>2.87</v>
      </c>
    </row>
    <row r="1550" spans="4:16" x14ac:dyDescent="0.25">
      <c r="D1550" t="s">
        <v>5045</v>
      </c>
      <c r="E1550" t="s">
        <v>5046</v>
      </c>
      <c r="F1550" t="s">
        <v>15388</v>
      </c>
      <c r="G1550" s="59">
        <v>71744000</v>
      </c>
      <c r="H1550" s="122">
        <v>2.04</v>
      </c>
      <c r="I1550" s="97" t="b">
        <f>NOT(ISERROR(_xlfn.XLOOKUP(tblStocks2022[[#This Row],[Ticker]],tblTickers[Ticker],tblTickers[Ticker],NA(),0,1)))</f>
        <v>0</v>
      </c>
      <c r="K1550" t="s">
        <v>7223</v>
      </c>
      <c r="L1550" s="122">
        <v>21.49</v>
      </c>
      <c r="O1550" t="s">
        <v>14463</v>
      </c>
      <c r="P1550" s="122">
        <v>0.4</v>
      </c>
    </row>
    <row r="1551" spans="4:16" x14ac:dyDescent="0.25">
      <c r="D1551" t="s">
        <v>7440</v>
      </c>
      <c r="E1551" t="s">
        <v>3857</v>
      </c>
      <c r="F1551" t="s">
        <v>15391</v>
      </c>
      <c r="G1551" s="59">
        <v>1525000</v>
      </c>
      <c r="H1551" s="122">
        <v>20.14</v>
      </c>
      <c r="I1551" s="97" t="b">
        <f>NOT(ISERROR(_xlfn.XLOOKUP(tblStocks2022[[#This Row],[Ticker]],tblTickers[Ticker],tblTickers[Ticker],NA(),0,1)))</f>
        <v>0</v>
      </c>
      <c r="K1551" t="s">
        <v>11079</v>
      </c>
      <c r="L1551" s="122">
        <v>247.21</v>
      </c>
      <c r="O1551" t="s">
        <v>10457</v>
      </c>
      <c r="P1551" s="122">
        <v>4.33</v>
      </c>
    </row>
    <row r="1552" spans="4:16" x14ac:dyDescent="0.25">
      <c r="D1552" t="s">
        <v>8126</v>
      </c>
      <c r="E1552" t="s">
        <v>8127</v>
      </c>
      <c r="F1552" t="s">
        <v>15390</v>
      </c>
      <c r="G1552" s="59">
        <v>5290000</v>
      </c>
      <c r="H1552" s="122">
        <v>12.7</v>
      </c>
      <c r="I1552" s="97" t="b">
        <f>NOT(ISERROR(_xlfn.XLOOKUP(tblStocks2022[[#This Row],[Ticker]],tblTickers[Ticker],tblTickers[Ticker],NA(),0,1)))</f>
        <v>0</v>
      </c>
      <c r="K1552" t="s">
        <v>2514</v>
      </c>
      <c r="L1552" s="122">
        <v>1.76</v>
      </c>
      <c r="O1552" t="s">
        <v>7103</v>
      </c>
      <c r="P1552" s="122">
        <v>0.75</v>
      </c>
    </row>
    <row r="1553" spans="4:16" x14ac:dyDescent="0.25">
      <c r="D1553" t="s">
        <v>2896</v>
      </c>
      <c r="E1553" t="s">
        <v>399</v>
      </c>
      <c r="F1553" t="s">
        <v>15375</v>
      </c>
      <c r="G1553" s="59">
        <v>9610000</v>
      </c>
      <c r="H1553" s="122">
        <v>105.34</v>
      </c>
      <c r="I1553" s="97" t="b">
        <f>NOT(ISERROR(_xlfn.XLOOKUP(tblStocks2022[[#This Row],[Ticker]],tblTickers[Ticker],tblTickers[Ticker],NA(),0,1)))</f>
        <v>0</v>
      </c>
      <c r="K1553" t="s">
        <v>4591</v>
      </c>
      <c r="L1553" s="122">
        <v>255.32</v>
      </c>
      <c r="O1553" t="s">
        <v>857</v>
      </c>
      <c r="P1553" s="122">
        <v>1</v>
      </c>
    </row>
    <row r="1554" spans="4:16" x14ac:dyDescent="0.25">
      <c r="D1554" t="s">
        <v>4326</v>
      </c>
      <c r="E1554" t="s">
        <v>4327</v>
      </c>
      <c r="F1554" t="s">
        <v>15382</v>
      </c>
      <c r="G1554" s="59">
        <v>43637000</v>
      </c>
      <c r="H1554" s="122">
        <v>9.2100000000000009</v>
      </c>
      <c r="I1554" s="97" t="b">
        <f>NOT(ISERROR(_xlfn.XLOOKUP(tblStocks2022[[#This Row],[Ticker]],tblTickers[Ticker],tblTickers[Ticker],NA(),0,1)))</f>
        <v>0</v>
      </c>
      <c r="K1554" t="s">
        <v>10479</v>
      </c>
      <c r="L1554" s="122">
        <v>4.96</v>
      </c>
      <c r="O1554" t="s">
        <v>9709</v>
      </c>
      <c r="P1554" s="122">
        <v>0.64</v>
      </c>
    </row>
    <row r="1555" spans="4:16" x14ac:dyDescent="0.25">
      <c r="D1555" t="s">
        <v>4585</v>
      </c>
      <c r="E1555" t="s">
        <v>4586</v>
      </c>
      <c r="F1555" t="s">
        <v>15382</v>
      </c>
      <c r="G1555" s="59">
        <v>674189000</v>
      </c>
      <c r="H1555" s="122">
        <v>8.34</v>
      </c>
      <c r="I1555" s="97" t="b">
        <f>NOT(ISERROR(_xlfn.XLOOKUP(tblStocks2022[[#This Row],[Ticker]],tblTickers[Ticker],tblTickers[Ticker],NA(),0,1)))</f>
        <v>0</v>
      </c>
      <c r="K1555" t="s">
        <v>2263</v>
      </c>
      <c r="L1555" s="122">
        <v>66.81</v>
      </c>
      <c r="O1555" t="s">
        <v>280</v>
      </c>
      <c r="P1555" s="122">
        <v>1.26</v>
      </c>
    </row>
    <row r="1556" spans="4:16" x14ac:dyDescent="0.25">
      <c r="D1556" t="s">
        <v>15036</v>
      </c>
      <c r="E1556" t="s">
        <v>15037</v>
      </c>
      <c r="F1556" t="s">
        <v>15369</v>
      </c>
      <c r="G1556" s="59">
        <v>16762000</v>
      </c>
      <c r="H1556" s="122">
        <v>37.81</v>
      </c>
      <c r="I1556" s="97" t="b">
        <f>NOT(ISERROR(_xlfn.XLOOKUP(tblStocks2022[[#This Row],[Ticker]],tblTickers[Ticker],tblTickers[Ticker],NA(),0,1)))</f>
        <v>0</v>
      </c>
      <c r="K1556" t="s">
        <v>6456</v>
      </c>
      <c r="L1556" s="122">
        <v>15.66</v>
      </c>
      <c r="O1556" t="s">
        <v>6467</v>
      </c>
      <c r="P1556" s="122">
        <v>1.46</v>
      </c>
    </row>
    <row r="1557" spans="4:16" x14ac:dyDescent="0.25">
      <c r="D1557" t="s">
        <v>12286</v>
      </c>
      <c r="E1557" t="s">
        <v>12287</v>
      </c>
      <c r="F1557" t="s">
        <v>15382</v>
      </c>
      <c r="G1557" s="59">
        <v>7732000</v>
      </c>
      <c r="H1557" s="122">
        <v>1.43</v>
      </c>
      <c r="I1557" s="97" t="b">
        <f>NOT(ISERROR(_xlfn.XLOOKUP(tblStocks2022[[#This Row],[Ticker]],tblTickers[Ticker],tblTickers[Ticker],NA(),0,1)))</f>
        <v>0</v>
      </c>
      <c r="K1557" t="s">
        <v>2264</v>
      </c>
      <c r="L1557" s="122">
        <v>55.97</v>
      </c>
      <c r="O1557" t="s">
        <v>15012</v>
      </c>
      <c r="P1557" s="122">
        <v>0.56000000000000005</v>
      </c>
    </row>
    <row r="1558" spans="4:16" x14ac:dyDescent="0.25">
      <c r="D1558" t="s">
        <v>10218</v>
      </c>
      <c r="E1558" t="s">
        <v>10219</v>
      </c>
      <c r="F1558" t="s">
        <v>15368</v>
      </c>
      <c r="G1558" s="59">
        <v>123385000</v>
      </c>
      <c r="H1558" s="122">
        <v>140.33000000000001</v>
      </c>
      <c r="I1558" s="97" t="b">
        <f>NOT(ISERROR(_xlfn.XLOOKUP(tblStocks2022[[#This Row],[Ticker]],tblTickers[Ticker],tblTickers[Ticker],NA(),0,1)))</f>
        <v>1</v>
      </c>
      <c r="K1558" t="s">
        <v>285</v>
      </c>
      <c r="L1558" s="122">
        <v>5.62</v>
      </c>
      <c r="O1558" t="s">
        <v>13449</v>
      </c>
      <c r="P1558" s="122">
        <v>0.05</v>
      </c>
    </row>
    <row r="1559" spans="4:16" x14ac:dyDescent="0.25">
      <c r="D1559" t="s">
        <v>3124</v>
      </c>
      <c r="E1559" t="s">
        <v>3125</v>
      </c>
      <c r="F1559" t="s">
        <v>15368</v>
      </c>
      <c r="G1559" s="59">
        <v>48845000</v>
      </c>
      <c r="H1559" s="122">
        <v>7.37</v>
      </c>
      <c r="I1559" s="97" t="b">
        <f>NOT(ISERROR(_xlfn.XLOOKUP(tblStocks2022[[#This Row],[Ticker]],tblTickers[Ticker],tblTickers[Ticker],NA(),0,1)))</f>
        <v>0</v>
      </c>
      <c r="K1559" t="s">
        <v>10986</v>
      </c>
      <c r="L1559" s="122">
        <v>50.52</v>
      </c>
      <c r="O1559" t="s">
        <v>8396</v>
      </c>
      <c r="P1559" s="122">
        <v>0.84</v>
      </c>
    </row>
    <row r="1560" spans="4:16" x14ac:dyDescent="0.25">
      <c r="D1560" t="s">
        <v>12478</v>
      </c>
      <c r="E1560" t="s">
        <v>12479</v>
      </c>
      <c r="F1560" t="s">
        <v>12944</v>
      </c>
      <c r="G1560" s="59">
        <v>906218000</v>
      </c>
      <c r="H1560" s="122">
        <v>40.450000000000003</v>
      </c>
      <c r="I1560" s="97" t="b">
        <f>NOT(ISERROR(_xlfn.XLOOKUP(tblStocks2022[[#This Row],[Ticker]],tblTickers[Ticker],tblTickers[Ticker],NA(),0,1)))</f>
        <v>0</v>
      </c>
      <c r="K1560" t="s">
        <v>3782</v>
      </c>
      <c r="L1560" s="122">
        <v>64.489999999999995</v>
      </c>
      <c r="O1560" t="s">
        <v>9158</v>
      </c>
      <c r="P1560" s="122">
        <v>2.4</v>
      </c>
    </row>
    <row r="1561" spans="4:16" x14ac:dyDescent="0.25">
      <c r="D1561" t="s">
        <v>9884</v>
      </c>
      <c r="E1561" t="s">
        <v>9885</v>
      </c>
      <c r="F1561" t="s">
        <v>14201</v>
      </c>
      <c r="G1561" s="59">
        <v>130952000</v>
      </c>
      <c r="H1561" s="122">
        <v>66.849999999999994</v>
      </c>
      <c r="I1561" s="97" t="b">
        <f>NOT(ISERROR(_xlfn.XLOOKUP(tblStocks2022[[#This Row],[Ticker]],tblTickers[Ticker],tblTickers[Ticker],NA(),0,1)))</f>
        <v>1</v>
      </c>
      <c r="K1561" t="s">
        <v>1795</v>
      </c>
      <c r="L1561" s="122">
        <v>49.17</v>
      </c>
      <c r="O1561" t="s">
        <v>4230</v>
      </c>
      <c r="P1561" s="122">
        <v>0.48</v>
      </c>
    </row>
    <row r="1562" spans="4:16" x14ac:dyDescent="0.25">
      <c r="D1562" t="s">
        <v>5628</v>
      </c>
      <c r="E1562" t="s">
        <v>5629</v>
      </c>
      <c r="F1562" t="s">
        <v>2235</v>
      </c>
      <c r="G1562" s="59">
        <v>111333000</v>
      </c>
      <c r="H1562" s="122">
        <v>3.65</v>
      </c>
      <c r="I1562" s="97" t="b">
        <f>NOT(ISERROR(_xlfn.XLOOKUP(tblStocks2022[[#This Row],[Ticker]],tblTickers[Ticker],tblTickers[Ticker],NA(),0,1)))</f>
        <v>0</v>
      </c>
      <c r="K1562" t="s">
        <v>12627</v>
      </c>
      <c r="L1562" s="122">
        <v>87.39</v>
      </c>
      <c r="O1562" t="s">
        <v>4337</v>
      </c>
      <c r="P1562" s="122">
        <v>0.5</v>
      </c>
    </row>
    <row r="1563" spans="4:16" x14ac:dyDescent="0.25">
      <c r="D1563" t="s">
        <v>4635</v>
      </c>
      <c r="E1563" t="s">
        <v>4636</v>
      </c>
      <c r="F1563" t="s">
        <v>15375</v>
      </c>
      <c r="G1563" s="59">
        <v>26735000</v>
      </c>
      <c r="H1563" s="122">
        <v>21.67</v>
      </c>
      <c r="I1563" s="97" t="b">
        <f>NOT(ISERROR(_xlfn.XLOOKUP(tblStocks2022[[#This Row],[Ticker]],tblTickers[Ticker],tblTickers[Ticker],NA(),0,1)))</f>
        <v>0</v>
      </c>
      <c r="K1563" t="s">
        <v>12049</v>
      </c>
      <c r="L1563" s="122">
        <v>53.21</v>
      </c>
      <c r="O1563" t="s">
        <v>6258</v>
      </c>
      <c r="P1563" s="122">
        <v>0.13</v>
      </c>
    </row>
    <row r="1564" spans="4:16" x14ac:dyDescent="0.25">
      <c r="D1564" t="s">
        <v>9992</v>
      </c>
      <c r="E1564" t="s">
        <v>9993</v>
      </c>
      <c r="F1564" t="s">
        <v>14201</v>
      </c>
      <c r="G1564" s="59">
        <v>117343000</v>
      </c>
      <c r="H1564" s="122">
        <v>48.3</v>
      </c>
      <c r="I1564" s="97" t="b">
        <f>NOT(ISERROR(_xlfn.XLOOKUP(tblStocks2022[[#This Row],[Ticker]],tblTickers[Ticker],tblTickers[Ticker],NA(),0,1)))</f>
        <v>0</v>
      </c>
      <c r="K1564" t="s">
        <v>14451</v>
      </c>
      <c r="L1564" s="122">
        <v>26.23</v>
      </c>
      <c r="O1564" t="s">
        <v>14024</v>
      </c>
      <c r="P1564" s="122">
        <v>0.04</v>
      </c>
    </row>
    <row r="1565" spans="4:16" x14ac:dyDescent="0.25">
      <c r="D1565" t="s">
        <v>8730</v>
      </c>
      <c r="E1565" t="s">
        <v>8731</v>
      </c>
      <c r="F1565" t="s">
        <v>15382</v>
      </c>
      <c r="G1565" s="59">
        <v>23000000</v>
      </c>
      <c r="H1565" s="122">
        <v>10.33</v>
      </c>
      <c r="I1565" s="97" t="b">
        <f>NOT(ISERROR(_xlfn.XLOOKUP(tblStocks2022[[#This Row],[Ticker]],tblTickers[Ticker],tblTickers[Ticker],NA(),0,1)))</f>
        <v>0</v>
      </c>
      <c r="K1565" t="s">
        <v>9924</v>
      </c>
      <c r="L1565" s="122">
        <v>312.43</v>
      </c>
      <c r="O1565" t="s">
        <v>10247</v>
      </c>
      <c r="P1565" s="122">
        <v>0.39</v>
      </c>
    </row>
    <row r="1566" spans="4:16" x14ac:dyDescent="0.25">
      <c r="D1566" t="s">
        <v>3146</v>
      </c>
      <c r="E1566" t="s">
        <v>3147</v>
      </c>
      <c r="F1566" t="s">
        <v>15382</v>
      </c>
      <c r="G1566" s="59">
        <v>12833000</v>
      </c>
      <c r="H1566" s="122">
        <v>12.4</v>
      </c>
      <c r="I1566" s="97" t="b">
        <f>NOT(ISERROR(_xlfn.XLOOKUP(tblStocks2022[[#This Row],[Ticker]],tblTickers[Ticker],tblTickers[Ticker],NA(),0,1)))</f>
        <v>0</v>
      </c>
      <c r="K1566" t="s">
        <v>9049</v>
      </c>
      <c r="L1566" s="122">
        <v>10.91</v>
      </c>
      <c r="O1566" t="s">
        <v>7232</v>
      </c>
      <c r="P1566" s="122">
        <v>0.15</v>
      </c>
    </row>
    <row r="1567" spans="4:16" x14ac:dyDescent="0.25">
      <c r="D1567" t="s">
        <v>1619</v>
      </c>
      <c r="E1567" t="s">
        <v>1620</v>
      </c>
      <c r="F1567" t="s">
        <v>15382</v>
      </c>
      <c r="G1567" s="59">
        <v>2400000</v>
      </c>
      <c r="H1567" s="122">
        <v>1.84</v>
      </c>
      <c r="I1567" s="97" t="b">
        <f>NOT(ISERROR(_xlfn.XLOOKUP(tblStocks2022[[#This Row],[Ticker]],tblTickers[Ticker],tblTickers[Ticker],NA(),0,1)))</f>
        <v>0</v>
      </c>
      <c r="K1567" t="s">
        <v>15103</v>
      </c>
      <c r="L1567" s="122">
        <v>54.77</v>
      </c>
      <c r="O1567" t="s">
        <v>1318</v>
      </c>
      <c r="P1567" s="122">
        <v>1.18</v>
      </c>
    </row>
    <row r="1568" spans="4:16" x14ac:dyDescent="0.25">
      <c r="D1568" t="s">
        <v>12047</v>
      </c>
      <c r="E1568" t="s">
        <v>12048</v>
      </c>
      <c r="F1568" t="s">
        <v>15371</v>
      </c>
      <c r="G1568" s="59">
        <v>28608000</v>
      </c>
      <c r="H1568" s="122">
        <v>32.47</v>
      </c>
      <c r="I1568" s="97" t="b">
        <f>NOT(ISERROR(_xlfn.XLOOKUP(tblStocks2022[[#This Row],[Ticker]],tblTickers[Ticker],tblTickers[Ticker],NA(),0,1)))</f>
        <v>0</v>
      </c>
      <c r="K1568" t="s">
        <v>3025</v>
      </c>
      <c r="L1568" s="122">
        <v>36.049999999999997</v>
      </c>
      <c r="O1568" t="s">
        <v>2141</v>
      </c>
      <c r="P1568" s="122">
        <v>0.9</v>
      </c>
    </row>
    <row r="1569" spans="4:16" x14ac:dyDescent="0.25">
      <c r="D1569" t="s">
        <v>13413</v>
      </c>
      <c r="E1569" t="s">
        <v>13414</v>
      </c>
      <c r="F1569" t="s">
        <v>15378</v>
      </c>
      <c r="G1569" s="59">
        <v>4210675000</v>
      </c>
      <c r="H1569" s="122">
        <v>34.97</v>
      </c>
      <c r="I1569" s="97" t="b">
        <f>NOT(ISERROR(_xlfn.XLOOKUP(tblStocks2022[[#This Row],[Ticker]],tblTickers[Ticker],tblTickers[Ticker],NA(),0,1)))</f>
        <v>1</v>
      </c>
      <c r="K1569" t="s">
        <v>6090</v>
      </c>
      <c r="L1569" s="122">
        <v>19.489999999999998</v>
      </c>
      <c r="O1569" t="s">
        <v>8998</v>
      </c>
      <c r="P1569" s="122">
        <v>3.12</v>
      </c>
    </row>
    <row r="1570" spans="4:16" x14ac:dyDescent="0.25">
      <c r="D1570" t="s">
        <v>11635</v>
      </c>
      <c r="E1570" t="s">
        <v>11636</v>
      </c>
      <c r="F1570" t="s">
        <v>14201</v>
      </c>
      <c r="G1570" s="59">
        <v>22738000</v>
      </c>
      <c r="H1570" s="122">
        <v>4.9000000000000004</v>
      </c>
      <c r="I1570" s="97" t="b">
        <f>NOT(ISERROR(_xlfn.XLOOKUP(tblStocks2022[[#This Row],[Ticker]],tblTickers[Ticker],tblTickers[Ticker],NA(),0,1)))</f>
        <v>0</v>
      </c>
      <c r="K1570" t="s">
        <v>12444</v>
      </c>
      <c r="L1570" s="122">
        <v>58.2</v>
      </c>
      <c r="O1570" t="s">
        <v>715</v>
      </c>
      <c r="P1570" s="122">
        <v>1.37</v>
      </c>
    </row>
    <row r="1571" spans="4:16" x14ac:dyDescent="0.25">
      <c r="D1571" t="s">
        <v>3748</v>
      </c>
      <c r="E1571" t="s">
        <v>1893</v>
      </c>
      <c r="F1571" t="s">
        <v>15368</v>
      </c>
      <c r="G1571" s="59">
        <v>6650000</v>
      </c>
      <c r="H1571" s="122">
        <v>54.51</v>
      </c>
      <c r="I1571" s="97" t="b">
        <f>NOT(ISERROR(_xlfn.XLOOKUP(tblStocks2022[[#This Row],[Ticker]],tblTickers[Ticker],tblTickers[Ticker],NA(),0,1)))</f>
        <v>0</v>
      </c>
      <c r="K1571" t="s">
        <v>3174</v>
      </c>
      <c r="L1571" s="122">
        <v>0.22</v>
      </c>
      <c r="O1571" t="s">
        <v>14666</v>
      </c>
      <c r="P1571" s="122">
        <v>1.49</v>
      </c>
    </row>
    <row r="1572" spans="4:16" x14ac:dyDescent="0.25">
      <c r="D1572" t="s">
        <v>14172</v>
      </c>
      <c r="E1572" t="s">
        <v>14173</v>
      </c>
      <c r="F1572" t="s">
        <v>15368</v>
      </c>
      <c r="G1572" s="59">
        <v>27721000</v>
      </c>
      <c r="H1572" s="122">
        <v>1387.49</v>
      </c>
      <c r="I1572" s="97" t="b">
        <f>NOT(ISERROR(_xlfn.XLOOKUP(tblStocks2022[[#This Row],[Ticker]],tblTickers[Ticker],tblTickers[Ticker],NA(),0,1)))</f>
        <v>1</v>
      </c>
      <c r="K1572" t="s">
        <v>6519</v>
      </c>
      <c r="L1572" s="122">
        <v>11.05</v>
      </c>
      <c r="O1572" t="s">
        <v>15276</v>
      </c>
      <c r="P1572" s="122">
        <v>0.94</v>
      </c>
    </row>
    <row r="1573" spans="4:16" x14ac:dyDescent="0.25">
      <c r="D1573" t="s">
        <v>10136</v>
      </c>
      <c r="E1573" t="s">
        <v>10137</v>
      </c>
      <c r="F1573" t="s">
        <v>15385</v>
      </c>
      <c r="G1573" s="59">
        <v>141022000</v>
      </c>
      <c r="H1573" s="122">
        <v>242.29</v>
      </c>
      <c r="I1573" s="97" t="b">
        <f>NOT(ISERROR(_xlfn.XLOOKUP(tblStocks2022[[#This Row],[Ticker]],tblTickers[Ticker],tblTickers[Ticker],NA(),0,1)))</f>
        <v>0</v>
      </c>
      <c r="K1573" t="s">
        <v>764</v>
      </c>
      <c r="L1573" s="122">
        <v>3.74</v>
      </c>
      <c r="O1573" t="s">
        <v>2151</v>
      </c>
      <c r="P1573" s="122">
        <v>1.2</v>
      </c>
    </row>
    <row r="1574" spans="4:16" x14ac:dyDescent="0.25">
      <c r="D1574" t="s">
        <v>4040</v>
      </c>
      <c r="E1574" t="s">
        <v>4041</v>
      </c>
      <c r="F1574" t="s">
        <v>15372</v>
      </c>
      <c r="G1574" s="59">
        <v>17925000</v>
      </c>
      <c r="H1574" s="122">
        <v>6.21</v>
      </c>
      <c r="I1574" s="97" t="b">
        <f>NOT(ISERROR(_xlfn.XLOOKUP(tblStocks2022[[#This Row],[Ticker]],tblTickers[Ticker],tblTickers[Ticker],NA(),0,1)))</f>
        <v>0</v>
      </c>
      <c r="K1574" t="s">
        <v>4700</v>
      </c>
      <c r="L1574" s="122">
        <v>21.58</v>
      </c>
      <c r="O1574" t="s">
        <v>14667</v>
      </c>
      <c r="P1574" s="122">
        <v>0.71</v>
      </c>
    </row>
    <row r="1575" spans="4:16" x14ac:dyDescent="0.25">
      <c r="D1575" t="s">
        <v>4342</v>
      </c>
      <c r="E1575" t="s">
        <v>4343</v>
      </c>
      <c r="F1575" t="s">
        <v>15382</v>
      </c>
      <c r="G1575" s="59">
        <v>11632000</v>
      </c>
      <c r="H1575" s="122">
        <v>3.2</v>
      </c>
      <c r="I1575" s="97" t="b">
        <f>NOT(ISERROR(_xlfn.XLOOKUP(tblStocks2022[[#This Row],[Ticker]],tblTickers[Ticker],tblTickers[Ticker],NA(),0,1)))</f>
        <v>0</v>
      </c>
      <c r="K1575" t="s">
        <v>1127</v>
      </c>
      <c r="L1575" s="122">
        <v>19.96</v>
      </c>
      <c r="O1575" t="s">
        <v>14336</v>
      </c>
      <c r="P1575" s="122">
        <v>1.18</v>
      </c>
    </row>
    <row r="1576" spans="4:16" x14ac:dyDescent="0.25">
      <c r="D1576" t="s">
        <v>9721</v>
      </c>
      <c r="E1576" t="s">
        <v>9722</v>
      </c>
      <c r="F1576" t="s">
        <v>96</v>
      </c>
      <c r="G1576" s="59">
        <v>2474000</v>
      </c>
      <c r="H1576" s="122">
        <v>94.8</v>
      </c>
      <c r="I1576" s="97" t="b">
        <f>NOT(ISERROR(_xlfn.XLOOKUP(tblStocks2022[[#This Row],[Ticker]],tblTickers[Ticker],tblTickers[Ticker],NA(),0,1)))</f>
        <v>0</v>
      </c>
      <c r="K1576" t="s">
        <v>2714</v>
      </c>
      <c r="L1576" s="122">
        <v>18.739999999999998</v>
      </c>
      <c r="O1576" t="s">
        <v>14471</v>
      </c>
      <c r="P1576" s="122">
        <v>1</v>
      </c>
    </row>
    <row r="1577" spans="4:16" x14ac:dyDescent="0.25">
      <c r="D1577" t="s">
        <v>13633</v>
      </c>
      <c r="E1577" t="s">
        <v>13634</v>
      </c>
      <c r="F1577" t="s">
        <v>15389</v>
      </c>
      <c r="G1577" s="59">
        <v>41023000</v>
      </c>
      <c r="H1577" s="122">
        <v>41</v>
      </c>
      <c r="I1577" s="97" t="b">
        <f>NOT(ISERROR(_xlfn.XLOOKUP(tblStocks2022[[#This Row],[Ticker]],tblTickers[Ticker],tblTickers[Ticker],NA(),0,1)))</f>
        <v>0</v>
      </c>
      <c r="K1577" t="s">
        <v>12166</v>
      </c>
      <c r="L1577" s="122">
        <v>25.01</v>
      </c>
      <c r="O1577" t="s">
        <v>1323</v>
      </c>
      <c r="P1577" s="122">
        <v>1.1100000000000001</v>
      </c>
    </row>
    <row r="1578" spans="4:16" x14ac:dyDescent="0.25">
      <c r="D1578" t="s">
        <v>5886</v>
      </c>
      <c r="E1578" t="s">
        <v>5887</v>
      </c>
      <c r="F1578" t="s">
        <v>15365</v>
      </c>
      <c r="G1578" s="59">
        <v>16447000</v>
      </c>
      <c r="H1578" s="122">
        <v>4.91</v>
      </c>
      <c r="I1578" s="97" t="b">
        <f>NOT(ISERROR(_xlfn.XLOOKUP(tblStocks2022[[#This Row],[Ticker]],tblTickers[Ticker],tblTickers[Ticker],NA(),0,1)))</f>
        <v>0</v>
      </c>
      <c r="K1578" t="s">
        <v>2344</v>
      </c>
      <c r="L1578" s="122">
        <v>207.41</v>
      </c>
      <c r="O1578" t="s">
        <v>13553</v>
      </c>
      <c r="P1578" s="122">
        <v>0.71</v>
      </c>
    </row>
    <row r="1579" spans="4:16" x14ac:dyDescent="0.25">
      <c r="D1579" t="s">
        <v>14096</v>
      </c>
      <c r="E1579" t="s">
        <v>14097</v>
      </c>
      <c r="F1579" t="s">
        <v>15382</v>
      </c>
      <c r="G1579" s="59">
        <v>26240000</v>
      </c>
      <c r="H1579" s="122">
        <v>27.61</v>
      </c>
      <c r="I1579" s="97" t="b">
        <f>NOT(ISERROR(_xlfn.XLOOKUP(tblStocks2022[[#This Row],[Ticker]],tblTickers[Ticker],tblTickers[Ticker],NA(),0,1)))</f>
        <v>0</v>
      </c>
      <c r="K1579" t="s">
        <v>10566</v>
      </c>
      <c r="L1579" s="122">
        <v>34.67</v>
      </c>
      <c r="O1579" t="s">
        <v>1354</v>
      </c>
      <c r="P1579" s="122">
        <v>0.75</v>
      </c>
    </row>
    <row r="1580" spans="4:16" x14ac:dyDescent="0.25">
      <c r="D1580" t="s">
        <v>5624</v>
      </c>
      <c r="E1580" t="s">
        <v>5625</v>
      </c>
      <c r="F1580" t="s">
        <v>15382</v>
      </c>
      <c r="G1580" s="59">
        <v>23748000</v>
      </c>
      <c r="H1580" s="122">
        <v>8.0299999999999994</v>
      </c>
      <c r="I1580" s="97" t="b">
        <f>NOT(ISERROR(_xlfn.XLOOKUP(tblStocks2022[[#This Row],[Ticker]],tblTickers[Ticker],tblTickers[Ticker],NA(),0,1)))</f>
        <v>0</v>
      </c>
      <c r="K1580" t="s">
        <v>9844</v>
      </c>
      <c r="L1580" s="122">
        <v>602.66</v>
      </c>
      <c r="O1580" t="s">
        <v>9648</v>
      </c>
      <c r="P1580" s="122">
        <v>0.17</v>
      </c>
    </row>
    <row r="1581" spans="4:16" x14ac:dyDescent="0.25">
      <c r="D1581" t="s">
        <v>8278</v>
      </c>
      <c r="E1581" t="s">
        <v>8279</v>
      </c>
      <c r="F1581" t="s">
        <v>14252</v>
      </c>
      <c r="G1581" s="59">
        <v>126302000</v>
      </c>
      <c r="H1581" s="122">
        <v>5.03</v>
      </c>
      <c r="I1581" s="97" t="b">
        <f>NOT(ISERROR(_xlfn.XLOOKUP(tblStocks2022[[#This Row],[Ticker]],tblTickers[Ticker],tblTickers[Ticker],NA(),0,1)))</f>
        <v>0</v>
      </c>
      <c r="K1581" t="s">
        <v>220</v>
      </c>
      <c r="L1581" s="122">
        <v>43.86</v>
      </c>
      <c r="O1581" t="s">
        <v>1454</v>
      </c>
      <c r="P1581" s="122">
        <v>1.81</v>
      </c>
    </row>
    <row r="1582" spans="4:16" x14ac:dyDescent="0.25">
      <c r="D1582" t="s">
        <v>9293</v>
      </c>
      <c r="E1582" t="s">
        <v>9294</v>
      </c>
      <c r="F1582" t="s">
        <v>14252</v>
      </c>
      <c r="G1582" s="59">
        <v>16709000</v>
      </c>
      <c r="H1582" s="122">
        <v>1.23</v>
      </c>
      <c r="I1582" s="97" t="b">
        <f>NOT(ISERROR(_xlfn.XLOOKUP(tblStocks2022[[#This Row],[Ticker]],tblTickers[Ticker],tblTickers[Ticker],NA(),0,1)))</f>
        <v>0</v>
      </c>
      <c r="K1582" t="s">
        <v>5767</v>
      </c>
      <c r="L1582" s="122">
        <v>10.81</v>
      </c>
      <c r="O1582" t="s">
        <v>2876</v>
      </c>
      <c r="P1582" s="122">
        <v>0.1</v>
      </c>
    </row>
    <row r="1583" spans="4:16" x14ac:dyDescent="0.25">
      <c r="D1583" t="s">
        <v>376</v>
      </c>
      <c r="E1583" t="s">
        <v>377</v>
      </c>
      <c r="F1583" t="s">
        <v>15382</v>
      </c>
      <c r="G1583" s="59">
        <v>121574000</v>
      </c>
      <c r="H1583" s="122">
        <v>9.2799999999999994</v>
      </c>
      <c r="I1583" s="97" t="b">
        <f>NOT(ISERROR(_xlfn.XLOOKUP(tblStocks2022[[#This Row],[Ticker]],tblTickers[Ticker],tblTickers[Ticker],NA(),0,1)))</f>
        <v>0</v>
      </c>
      <c r="K1583" t="s">
        <v>7960</v>
      </c>
      <c r="L1583" s="122">
        <v>27.1</v>
      </c>
      <c r="O1583" t="s">
        <v>1819</v>
      </c>
      <c r="P1583" s="122">
        <v>0.84</v>
      </c>
    </row>
    <row r="1584" spans="4:16" x14ac:dyDescent="0.25">
      <c r="D1584" t="s">
        <v>1100</v>
      </c>
      <c r="E1584" t="s">
        <v>1101</v>
      </c>
      <c r="F1584" t="s">
        <v>9954</v>
      </c>
      <c r="G1584" s="59">
        <v>88054000</v>
      </c>
      <c r="H1584" s="122">
        <v>1.86</v>
      </c>
      <c r="I1584" s="97" t="b">
        <f>NOT(ISERROR(_xlfn.XLOOKUP(tblStocks2022[[#This Row],[Ticker]],tblTickers[Ticker],tblTickers[Ticker],NA(),0,1)))</f>
        <v>0</v>
      </c>
      <c r="K1584" t="s">
        <v>8382</v>
      </c>
      <c r="L1584" s="122">
        <v>18.11</v>
      </c>
      <c r="O1584" t="s">
        <v>1455</v>
      </c>
      <c r="P1584" s="122">
        <v>2.2799999999999998</v>
      </c>
    </row>
    <row r="1585" spans="4:16" x14ac:dyDescent="0.25">
      <c r="D1585" t="s">
        <v>9432</v>
      </c>
      <c r="E1585" t="s">
        <v>9433</v>
      </c>
      <c r="F1585" t="s">
        <v>15386</v>
      </c>
      <c r="G1585" s="59">
        <v>290252000</v>
      </c>
      <c r="H1585" s="122">
        <v>63.33</v>
      </c>
      <c r="I1585" s="97" t="b">
        <f>NOT(ISERROR(_xlfn.XLOOKUP(tblStocks2022[[#This Row],[Ticker]],tblTickers[Ticker],tblTickers[Ticker],NA(),0,1)))</f>
        <v>1</v>
      </c>
      <c r="K1585" t="s">
        <v>12454</v>
      </c>
      <c r="L1585" s="122">
        <v>0.41</v>
      </c>
      <c r="O1585" t="s">
        <v>15271</v>
      </c>
      <c r="P1585" s="122">
        <v>0.85</v>
      </c>
    </row>
    <row r="1586" spans="4:16" x14ac:dyDescent="0.25">
      <c r="D1586" t="s">
        <v>12252</v>
      </c>
      <c r="E1586" t="s">
        <v>12253</v>
      </c>
      <c r="F1586" t="s">
        <v>15376</v>
      </c>
      <c r="G1586" s="59">
        <v>8920000</v>
      </c>
      <c r="H1586" s="122">
        <v>12.99</v>
      </c>
      <c r="I1586" s="97" t="b">
        <f>NOT(ISERROR(_xlfn.XLOOKUP(tblStocks2022[[#This Row],[Ticker]],tblTickers[Ticker],tblTickers[Ticker],NA(),0,1)))</f>
        <v>0</v>
      </c>
      <c r="K1586" t="s">
        <v>12456</v>
      </c>
      <c r="L1586" s="122">
        <v>2.14</v>
      </c>
      <c r="O1586" t="s">
        <v>2762</v>
      </c>
      <c r="P1586" s="122">
        <v>1.69</v>
      </c>
    </row>
    <row r="1587" spans="4:16" x14ac:dyDescent="0.25">
      <c r="D1587" t="s">
        <v>8377</v>
      </c>
      <c r="E1587" t="s">
        <v>8378</v>
      </c>
      <c r="F1587" t="s">
        <v>15371</v>
      </c>
      <c r="G1587" s="59">
        <v>138376000</v>
      </c>
      <c r="H1587" s="122">
        <v>14.71</v>
      </c>
      <c r="I1587" s="97" t="b">
        <f>NOT(ISERROR(_xlfn.XLOOKUP(tblStocks2022[[#This Row],[Ticker]],tblTickers[Ticker],tblTickers[Ticker],NA(),0,1)))</f>
        <v>0</v>
      </c>
      <c r="K1587" t="s">
        <v>7408</v>
      </c>
      <c r="L1587" s="122">
        <v>9.1199999999999992</v>
      </c>
      <c r="O1587" t="s">
        <v>1136</v>
      </c>
      <c r="P1587" s="122">
        <v>3.5</v>
      </c>
    </row>
    <row r="1588" spans="4:16" x14ac:dyDescent="0.25">
      <c r="D1588" t="s">
        <v>9908</v>
      </c>
      <c r="E1588" t="s">
        <v>9909</v>
      </c>
      <c r="F1588" t="s">
        <v>15371</v>
      </c>
      <c r="G1588" s="59">
        <v>27775000</v>
      </c>
      <c r="H1588" s="122">
        <v>12.14</v>
      </c>
      <c r="I1588" s="97" t="b">
        <f>NOT(ISERROR(_xlfn.XLOOKUP(tblStocks2022[[#This Row],[Ticker]],tblTickers[Ticker],tblTickers[Ticker],NA(),0,1)))</f>
        <v>0</v>
      </c>
      <c r="K1588" t="s">
        <v>14615</v>
      </c>
      <c r="L1588" s="122">
        <v>7.41</v>
      </c>
      <c r="O1588" t="s">
        <v>1799</v>
      </c>
      <c r="P1588" s="122">
        <v>2.76</v>
      </c>
    </row>
    <row r="1589" spans="4:16" x14ac:dyDescent="0.25">
      <c r="D1589" t="s">
        <v>10764</v>
      </c>
      <c r="E1589" t="s">
        <v>10765</v>
      </c>
      <c r="F1589" t="s">
        <v>14252</v>
      </c>
      <c r="G1589" s="59">
        <v>28325000</v>
      </c>
      <c r="H1589" s="122">
        <v>3.13</v>
      </c>
      <c r="I1589" s="97" t="b">
        <f>NOT(ISERROR(_xlfn.XLOOKUP(tblStocks2022[[#This Row],[Ticker]],tblTickers[Ticker],tblTickers[Ticker],NA(),0,1)))</f>
        <v>0</v>
      </c>
      <c r="K1589" t="s">
        <v>1723</v>
      </c>
      <c r="L1589" s="122">
        <v>44.93</v>
      </c>
      <c r="O1589" t="s">
        <v>2612</v>
      </c>
      <c r="P1589" s="122">
        <v>0.28999999999999998</v>
      </c>
    </row>
    <row r="1590" spans="4:16" x14ac:dyDescent="0.25">
      <c r="D1590" t="s">
        <v>1576</v>
      </c>
      <c r="E1590" t="s">
        <v>572</v>
      </c>
      <c r="F1590" t="s">
        <v>15371</v>
      </c>
      <c r="G1590" s="59">
        <v>250000</v>
      </c>
      <c r="H1590" s="122">
        <v>28.85</v>
      </c>
      <c r="I1590" s="97" t="b">
        <f>NOT(ISERROR(_xlfn.XLOOKUP(tblStocks2022[[#This Row],[Ticker]],tblTickers[Ticker],tblTickers[Ticker],NA(),0,1)))</f>
        <v>0</v>
      </c>
      <c r="K1590" t="s">
        <v>9670</v>
      </c>
      <c r="L1590" s="122">
        <v>0.3</v>
      </c>
      <c r="O1590" t="s">
        <v>2724</v>
      </c>
      <c r="P1590" s="122">
        <v>1.04</v>
      </c>
    </row>
    <row r="1591" spans="4:16" x14ac:dyDescent="0.25">
      <c r="D1591" t="s">
        <v>10245</v>
      </c>
      <c r="E1591" t="s">
        <v>10246</v>
      </c>
      <c r="F1591" t="s">
        <v>15375</v>
      </c>
      <c r="G1591" s="59">
        <v>270893000</v>
      </c>
      <c r="H1591" s="122">
        <v>42.28</v>
      </c>
      <c r="I1591" s="97" t="b">
        <f>NOT(ISERROR(_xlfn.XLOOKUP(tblStocks2022[[#This Row],[Ticker]],tblTickers[Ticker],tblTickers[Ticker],NA(),0,1)))</f>
        <v>0</v>
      </c>
      <c r="K1591" t="s">
        <v>2404</v>
      </c>
      <c r="L1591" s="122">
        <v>1.55</v>
      </c>
      <c r="O1591" t="s">
        <v>2725</v>
      </c>
      <c r="P1591" s="122">
        <v>0.41</v>
      </c>
    </row>
    <row r="1592" spans="4:16" x14ac:dyDescent="0.25">
      <c r="D1592" t="s">
        <v>4657</v>
      </c>
      <c r="E1592" t="s">
        <v>2555</v>
      </c>
      <c r="F1592" t="s">
        <v>15375</v>
      </c>
      <c r="G1592" s="59">
        <v>6300000</v>
      </c>
      <c r="H1592" s="122">
        <v>5.09</v>
      </c>
      <c r="I1592" s="97" t="b">
        <f>NOT(ISERROR(_xlfn.XLOOKUP(tblStocks2022[[#This Row],[Ticker]],tblTickers[Ticker],tblTickers[Ticker],NA(),0,1)))</f>
        <v>0</v>
      </c>
      <c r="K1592" t="s">
        <v>9916</v>
      </c>
      <c r="L1592" s="122">
        <v>17.329999999999998</v>
      </c>
      <c r="O1592" t="s">
        <v>2726</v>
      </c>
      <c r="P1592" s="122">
        <v>0.49</v>
      </c>
    </row>
    <row r="1593" spans="4:16" x14ac:dyDescent="0.25">
      <c r="D1593" t="s">
        <v>13303</v>
      </c>
      <c r="E1593" t="s">
        <v>13304</v>
      </c>
      <c r="F1593" t="s">
        <v>1114</v>
      </c>
      <c r="G1593" s="59">
        <v>566260000</v>
      </c>
      <c r="H1593" s="122">
        <v>82.01</v>
      </c>
      <c r="I1593" s="97" t="b">
        <f>NOT(ISERROR(_xlfn.XLOOKUP(tblStocks2022[[#This Row],[Ticker]],tblTickers[Ticker],tblTickers[Ticker],NA(),0,1)))</f>
        <v>1</v>
      </c>
      <c r="K1593" t="s">
        <v>3289</v>
      </c>
      <c r="L1593" s="122">
        <v>6.18</v>
      </c>
      <c r="O1593" t="s">
        <v>2727</v>
      </c>
      <c r="P1593" s="122">
        <v>0.97</v>
      </c>
    </row>
    <row r="1594" spans="4:16" x14ac:dyDescent="0.25">
      <c r="D1594" t="s">
        <v>1476</v>
      </c>
      <c r="E1594" t="s">
        <v>1477</v>
      </c>
      <c r="F1594" t="s">
        <v>15382</v>
      </c>
      <c r="G1594" s="59">
        <v>47938000</v>
      </c>
      <c r="H1594" s="122">
        <v>5.84</v>
      </c>
      <c r="I1594" s="97" t="b">
        <f>NOT(ISERROR(_xlfn.XLOOKUP(tblStocks2022[[#This Row],[Ticker]],tblTickers[Ticker],tblTickers[Ticker],NA(),0,1)))</f>
        <v>0</v>
      </c>
      <c r="K1594" t="s">
        <v>825</v>
      </c>
      <c r="L1594" s="122">
        <v>36.229999999999997</v>
      </c>
      <c r="O1594" t="s">
        <v>2728</v>
      </c>
      <c r="P1594" s="122">
        <v>0.81</v>
      </c>
    </row>
    <row r="1595" spans="4:16" x14ac:dyDescent="0.25">
      <c r="D1595" t="s">
        <v>2403</v>
      </c>
      <c r="E1595" t="s">
        <v>1369</v>
      </c>
      <c r="F1595" t="s">
        <v>15382</v>
      </c>
      <c r="G1595" s="59">
        <v>1500000</v>
      </c>
      <c r="H1595" s="122">
        <v>13.73</v>
      </c>
      <c r="I1595" s="97" t="b">
        <f>NOT(ISERROR(_xlfn.XLOOKUP(tblStocks2022[[#This Row],[Ticker]],tblTickers[Ticker],tblTickers[Ticker],NA(),0,1)))</f>
        <v>0</v>
      </c>
      <c r="K1595" t="s">
        <v>10990</v>
      </c>
      <c r="L1595" s="122">
        <v>25.52</v>
      </c>
      <c r="O1595" t="s">
        <v>2729</v>
      </c>
      <c r="P1595" s="122">
        <v>0.45</v>
      </c>
    </row>
    <row r="1596" spans="4:16" x14ac:dyDescent="0.25">
      <c r="D1596" t="s">
        <v>8012</v>
      </c>
      <c r="E1596" t="s">
        <v>8013</v>
      </c>
      <c r="F1596" t="s">
        <v>15382</v>
      </c>
      <c r="G1596" s="59">
        <v>28010000</v>
      </c>
      <c r="H1596" s="122">
        <v>9.94</v>
      </c>
      <c r="I1596" s="97" t="b">
        <f>NOT(ISERROR(_xlfn.XLOOKUP(tblStocks2022[[#This Row],[Ticker]],tblTickers[Ticker],tblTickers[Ticker],NA(),0,1)))</f>
        <v>0</v>
      </c>
      <c r="K1596" t="s">
        <v>1645</v>
      </c>
      <c r="L1596" s="122">
        <v>22.38</v>
      </c>
      <c r="O1596" t="s">
        <v>10094</v>
      </c>
      <c r="P1596" s="122">
        <v>0.8</v>
      </c>
    </row>
    <row r="1597" spans="4:16" x14ac:dyDescent="0.25">
      <c r="D1597" t="s">
        <v>8460</v>
      </c>
      <c r="E1597" t="s">
        <v>8461</v>
      </c>
      <c r="F1597" t="s">
        <v>15382</v>
      </c>
      <c r="G1597" s="59">
        <v>34500000</v>
      </c>
      <c r="H1597" s="122">
        <v>10.19</v>
      </c>
      <c r="I1597" s="97" t="b">
        <f>NOT(ISERROR(_xlfn.XLOOKUP(tblStocks2022[[#This Row],[Ticker]],tblTickers[Ticker],tblTickers[Ticker],NA(),0,1)))</f>
        <v>0</v>
      </c>
      <c r="K1597" t="s">
        <v>4346</v>
      </c>
      <c r="L1597" s="122">
        <v>0.43</v>
      </c>
      <c r="O1597" t="s">
        <v>12950</v>
      </c>
      <c r="P1597" s="122">
        <v>0.62</v>
      </c>
    </row>
    <row r="1598" spans="4:16" x14ac:dyDescent="0.25">
      <c r="D1598" t="s">
        <v>2841</v>
      </c>
      <c r="E1598" t="s">
        <v>2842</v>
      </c>
      <c r="F1598" t="s">
        <v>15365</v>
      </c>
      <c r="G1598" s="59">
        <v>218348000</v>
      </c>
      <c r="H1598" s="122">
        <v>4.05</v>
      </c>
      <c r="I1598" s="97" t="b">
        <f>NOT(ISERROR(_xlfn.XLOOKUP(tblStocks2022[[#This Row],[Ticker]],tblTickers[Ticker],tblTickers[Ticker],NA(),0,1)))</f>
        <v>0</v>
      </c>
      <c r="K1598" t="s">
        <v>13996</v>
      </c>
      <c r="L1598" s="122">
        <v>28.28</v>
      </c>
      <c r="O1598" t="s">
        <v>4231</v>
      </c>
      <c r="P1598" s="122">
        <v>0.45</v>
      </c>
    </row>
    <row r="1599" spans="4:16" x14ac:dyDescent="0.25">
      <c r="D1599" t="s">
        <v>15252</v>
      </c>
      <c r="E1599" t="s">
        <v>15253</v>
      </c>
      <c r="F1599" t="s">
        <v>15382</v>
      </c>
      <c r="G1599" s="59">
        <v>35828000</v>
      </c>
      <c r="H1599" s="122">
        <v>2.2999999999999998</v>
      </c>
      <c r="I1599" s="97" t="b">
        <f>NOT(ISERROR(_xlfn.XLOOKUP(tblStocks2022[[#This Row],[Ticker]],tblTickers[Ticker],tblTickers[Ticker],NA(),0,1)))</f>
        <v>0</v>
      </c>
      <c r="K1599" t="s">
        <v>9966</v>
      </c>
      <c r="L1599" s="122">
        <v>43.74</v>
      </c>
      <c r="O1599" t="s">
        <v>10804</v>
      </c>
      <c r="P1599" s="122">
        <v>1.2</v>
      </c>
    </row>
    <row r="1600" spans="4:16" x14ac:dyDescent="0.25">
      <c r="D1600" t="s">
        <v>6321</v>
      </c>
      <c r="E1600" t="s">
        <v>6322</v>
      </c>
      <c r="F1600" t="s">
        <v>15382</v>
      </c>
      <c r="G1600" s="59">
        <v>42417000</v>
      </c>
      <c r="H1600" s="122">
        <v>0.77</v>
      </c>
      <c r="I1600" s="97" t="b">
        <f>NOT(ISERROR(_xlfn.XLOOKUP(tblStocks2022[[#This Row],[Ticker]],tblTickers[Ticker],tblTickers[Ticker],NA(),0,1)))</f>
        <v>0</v>
      </c>
      <c r="K1600" t="s">
        <v>12608</v>
      </c>
      <c r="L1600" s="122">
        <v>75.53</v>
      </c>
      <c r="O1600" t="s">
        <v>11297</v>
      </c>
      <c r="P1600" s="122">
        <v>0.78</v>
      </c>
    </row>
    <row r="1601" spans="4:16" x14ac:dyDescent="0.25">
      <c r="D1601" t="s">
        <v>4226</v>
      </c>
      <c r="E1601" t="s">
        <v>4227</v>
      </c>
      <c r="F1601" t="s">
        <v>15382</v>
      </c>
      <c r="G1601" s="59">
        <v>6500000</v>
      </c>
      <c r="H1601" s="122">
        <v>1.71</v>
      </c>
      <c r="I1601" s="97" t="b">
        <f>NOT(ISERROR(_xlfn.XLOOKUP(tblStocks2022[[#This Row],[Ticker]],tblTickers[Ticker],tblTickers[Ticker],NA(),0,1)))</f>
        <v>0</v>
      </c>
      <c r="K1601" t="s">
        <v>1985</v>
      </c>
      <c r="L1601" s="122">
        <v>1.1100000000000001</v>
      </c>
      <c r="O1601" t="s">
        <v>26</v>
      </c>
      <c r="P1601" s="122">
        <v>0.5</v>
      </c>
    </row>
    <row r="1602" spans="4:16" x14ac:dyDescent="0.25">
      <c r="D1602" t="s">
        <v>2328</v>
      </c>
      <c r="E1602" t="s">
        <v>2329</v>
      </c>
      <c r="F1602" t="s">
        <v>15386</v>
      </c>
      <c r="G1602" s="59">
        <v>12216000</v>
      </c>
      <c r="H1602" s="122">
        <v>1.57</v>
      </c>
      <c r="I1602" s="97" t="b">
        <f>NOT(ISERROR(_xlfn.XLOOKUP(tblStocks2022[[#This Row],[Ticker]],tblTickers[Ticker],tblTickers[Ticker],NA(),0,1)))</f>
        <v>0</v>
      </c>
      <c r="K1602" t="s">
        <v>6798</v>
      </c>
      <c r="L1602" s="122">
        <v>1.5</v>
      </c>
      <c r="O1602" t="s">
        <v>5467</v>
      </c>
      <c r="P1602" s="122">
        <v>0.62</v>
      </c>
    </row>
    <row r="1603" spans="4:16" x14ac:dyDescent="0.25">
      <c r="D1603" t="s">
        <v>8732</v>
      </c>
      <c r="E1603" t="s">
        <v>8733</v>
      </c>
      <c r="F1603" t="s">
        <v>15382</v>
      </c>
      <c r="G1603" s="59">
        <v>23860000</v>
      </c>
      <c r="H1603" s="122">
        <v>10.27</v>
      </c>
      <c r="I1603" s="97" t="b">
        <f>NOT(ISERROR(_xlfn.XLOOKUP(tblStocks2022[[#This Row],[Ticker]],tblTickers[Ticker],tblTickers[Ticker],NA(),0,1)))</f>
        <v>0</v>
      </c>
      <c r="K1603" t="s">
        <v>4508</v>
      </c>
      <c r="L1603" s="122">
        <v>47.92</v>
      </c>
      <c r="O1603" t="s">
        <v>13018</v>
      </c>
      <c r="P1603" s="122">
        <v>0.2</v>
      </c>
    </row>
    <row r="1604" spans="4:16" x14ac:dyDescent="0.25">
      <c r="D1604" t="s">
        <v>1273</v>
      </c>
      <c r="E1604" t="s">
        <v>1274</v>
      </c>
      <c r="F1604" t="s">
        <v>15382</v>
      </c>
      <c r="G1604" s="59">
        <v>1344480000</v>
      </c>
      <c r="H1604" s="122">
        <v>16.059999999999999</v>
      </c>
      <c r="I1604" s="97" t="b">
        <f>NOT(ISERROR(_xlfn.XLOOKUP(tblStocks2022[[#This Row],[Ticker]],tblTickers[Ticker],tblTickers[Ticker],NA(),0,1)))</f>
        <v>0</v>
      </c>
      <c r="K1604" t="s">
        <v>3156</v>
      </c>
      <c r="L1604" s="122">
        <v>0.76</v>
      </c>
      <c r="O1604" t="s">
        <v>1324</v>
      </c>
      <c r="P1604" s="122">
        <v>1.35</v>
      </c>
    </row>
    <row r="1605" spans="4:16" x14ac:dyDescent="0.25">
      <c r="D1605" t="s">
        <v>12214</v>
      </c>
      <c r="E1605" t="s">
        <v>12215</v>
      </c>
      <c r="F1605" t="s">
        <v>15392</v>
      </c>
      <c r="G1605" s="59">
        <v>676000000</v>
      </c>
      <c r="H1605" s="122">
        <v>118.88</v>
      </c>
      <c r="I1605" s="97" t="b">
        <f>NOT(ISERROR(_xlfn.XLOOKUP(tblStocks2022[[#This Row],[Ticker]],tblTickers[Ticker],tblTickers[Ticker],NA(),0,1)))</f>
        <v>0</v>
      </c>
      <c r="K1605" t="s">
        <v>11721</v>
      </c>
      <c r="L1605" s="122">
        <v>2.78</v>
      </c>
      <c r="O1605" t="s">
        <v>1542</v>
      </c>
      <c r="P1605" s="122">
        <v>0.24</v>
      </c>
    </row>
    <row r="1606" spans="4:16" x14ac:dyDescent="0.25">
      <c r="D1606" t="s">
        <v>14619</v>
      </c>
      <c r="E1606" t="s">
        <v>14620</v>
      </c>
      <c r="F1606" t="s">
        <v>14201</v>
      </c>
      <c r="G1606" s="59">
        <v>120425000</v>
      </c>
      <c r="H1606" s="122">
        <v>8.66</v>
      </c>
      <c r="I1606" s="97" t="b">
        <f>NOT(ISERROR(_xlfn.XLOOKUP(tblStocks2022[[#This Row],[Ticker]],tblTickers[Ticker],tblTickers[Ticker],NA(),0,1)))</f>
        <v>0</v>
      </c>
      <c r="K1606" t="s">
        <v>13853</v>
      </c>
      <c r="L1606" s="122">
        <v>46.35</v>
      </c>
      <c r="O1606" t="s">
        <v>2749</v>
      </c>
      <c r="P1606" s="122">
        <v>0.9</v>
      </c>
    </row>
    <row r="1607" spans="4:16" x14ac:dyDescent="0.25">
      <c r="D1607" t="s">
        <v>7410</v>
      </c>
      <c r="E1607" t="s">
        <v>7411</v>
      </c>
      <c r="F1607" t="s">
        <v>1114</v>
      </c>
      <c r="G1607" s="59">
        <v>172399000</v>
      </c>
      <c r="H1607" s="122">
        <v>19.309999999999999</v>
      </c>
      <c r="I1607" s="97" t="b">
        <f>NOT(ISERROR(_xlfn.XLOOKUP(tblStocks2022[[#This Row],[Ticker]],tblTickers[Ticker],tblTickers[Ticker],NA(),0,1)))</f>
        <v>0</v>
      </c>
      <c r="K1607" t="s">
        <v>1133</v>
      </c>
      <c r="L1607" s="122">
        <v>57.62</v>
      </c>
      <c r="O1607" t="s">
        <v>2518</v>
      </c>
      <c r="P1607" s="122">
        <v>0.62</v>
      </c>
    </row>
    <row r="1608" spans="4:16" x14ac:dyDescent="0.25">
      <c r="D1608" t="s">
        <v>172</v>
      </c>
      <c r="E1608" t="s">
        <v>173</v>
      </c>
      <c r="F1608" t="s">
        <v>2235</v>
      </c>
      <c r="G1608" s="59">
        <v>30482000</v>
      </c>
      <c r="H1608" s="122">
        <v>88.64</v>
      </c>
      <c r="I1608" s="97" t="b">
        <f>NOT(ISERROR(_xlfn.XLOOKUP(tblStocks2022[[#This Row],[Ticker]],tblTickers[Ticker],tblTickers[Ticker],NA(),0,1)))</f>
        <v>0</v>
      </c>
      <c r="K1608" t="s">
        <v>3482</v>
      </c>
      <c r="L1608" s="122">
        <v>2.64</v>
      </c>
      <c r="O1608" t="s">
        <v>13550</v>
      </c>
      <c r="P1608" s="122">
        <v>0.95</v>
      </c>
    </row>
    <row r="1609" spans="4:16" x14ac:dyDescent="0.25">
      <c r="D1609" t="s">
        <v>5047</v>
      </c>
      <c r="E1609" t="s">
        <v>5048</v>
      </c>
      <c r="F1609" t="s">
        <v>15376</v>
      </c>
      <c r="G1609" s="59">
        <v>2886000</v>
      </c>
      <c r="H1609" s="122">
        <v>15.13</v>
      </c>
      <c r="I1609" s="97" t="b">
        <f>NOT(ISERROR(_xlfn.XLOOKUP(tblStocks2022[[#This Row],[Ticker]],tblTickers[Ticker],tblTickers[Ticker],NA(),0,1)))</f>
        <v>0</v>
      </c>
      <c r="K1609" t="s">
        <v>13502</v>
      </c>
      <c r="L1609" s="122">
        <v>16.86</v>
      </c>
      <c r="O1609" t="s">
        <v>1012</v>
      </c>
      <c r="P1609" s="122">
        <v>2.65</v>
      </c>
    </row>
    <row r="1610" spans="4:16" x14ac:dyDescent="0.25">
      <c r="D1610" t="s">
        <v>3297</v>
      </c>
      <c r="E1610" t="s">
        <v>3298</v>
      </c>
      <c r="F1610" t="s">
        <v>15388</v>
      </c>
      <c r="G1610" s="59">
        <v>78020000</v>
      </c>
      <c r="H1610" s="122">
        <v>20.65</v>
      </c>
      <c r="I1610" s="97" t="b">
        <f>NOT(ISERROR(_xlfn.XLOOKUP(tblStocks2022[[#This Row],[Ticker]],tblTickers[Ticker],tblTickers[Ticker],NA(),0,1)))</f>
        <v>0</v>
      </c>
      <c r="K1610" t="s">
        <v>7520</v>
      </c>
      <c r="L1610" s="122">
        <v>10.77</v>
      </c>
      <c r="O1610" t="s">
        <v>1761</v>
      </c>
      <c r="P1610" s="122">
        <v>2.74</v>
      </c>
    </row>
    <row r="1611" spans="4:16" x14ac:dyDescent="0.25">
      <c r="D1611" t="s">
        <v>13571</v>
      </c>
      <c r="E1611" t="s">
        <v>13572</v>
      </c>
      <c r="F1611" t="s">
        <v>15385</v>
      </c>
      <c r="G1611" s="59">
        <v>114403000</v>
      </c>
      <c r="H1611" s="122">
        <v>22.85</v>
      </c>
      <c r="I1611" s="97" t="b">
        <f>NOT(ISERROR(_xlfn.XLOOKUP(tblStocks2022[[#This Row],[Ticker]],tblTickers[Ticker],tblTickers[Ticker],NA(),0,1)))</f>
        <v>0</v>
      </c>
      <c r="K1611" t="s">
        <v>9944</v>
      </c>
      <c r="L1611" s="122">
        <v>5.79</v>
      </c>
      <c r="O1611" t="s">
        <v>11601</v>
      </c>
      <c r="P1611" s="122">
        <v>0.96</v>
      </c>
    </row>
    <row r="1612" spans="4:16" x14ac:dyDescent="0.25">
      <c r="D1612" t="s">
        <v>12128</v>
      </c>
      <c r="E1612" t="s">
        <v>12129</v>
      </c>
      <c r="F1612" t="s">
        <v>15365</v>
      </c>
      <c r="G1612" s="59">
        <v>39243000</v>
      </c>
      <c r="H1612" s="122">
        <v>24.21</v>
      </c>
      <c r="I1612" s="97" t="b">
        <f>NOT(ISERROR(_xlfn.XLOOKUP(tblStocks2022[[#This Row],[Ticker]],tblTickers[Ticker],tblTickers[Ticker],NA(),0,1)))</f>
        <v>0</v>
      </c>
      <c r="K1612" t="s">
        <v>575</v>
      </c>
      <c r="L1612" s="122">
        <v>101.74</v>
      </c>
      <c r="O1612" t="s">
        <v>14275</v>
      </c>
      <c r="P1612" s="122">
        <v>0.66</v>
      </c>
    </row>
    <row r="1613" spans="4:16" x14ac:dyDescent="0.25">
      <c r="D1613" t="s">
        <v>7647</v>
      </c>
      <c r="E1613" t="s">
        <v>7648</v>
      </c>
      <c r="F1613" t="s">
        <v>14201</v>
      </c>
      <c r="G1613" s="59">
        <v>629536000</v>
      </c>
      <c r="H1613" s="122">
        <v>29.99</v>
      </c>
      <c r="I1613" s="97" t="b">
        <f>NOT(ISERROR(_xlfn.XLOOKUP(tblStocks2022[[#This Row],[Ticker]],tblTickers[Ticker],tblTickers[Ticker],NA(),0,1)))</f>
        <v>1</v>
      </c>
      <c r="K1613" t="s">
        <v>5059</v>
      </c>
      <c r="L1613" s="122">
        <v>0.54</v>
      </c>
      <c r="O1613" t="s">
        <v>14273</v>
      </c>
      <c r="P1613" s="122">
        <v>3.19</v>
      </c>
    </row>
    <row r="1614" spans="4:16" x14ac:dyDescent="0.25">
      <c r="D1614" t="s">
        <v>13020</v>
      </c>
      <c r="E1614" t="s">
        <v>13021</v>
      </c>
      <c r="F1614" t="s">
        <v>10860</v>
      </c>
      <c r="G1614" s="59">
        <v>1154338000</v>
      </c>
      <c r="H1614" s="122">
        <v>55.53</v>
      </c>
      <c r="I1614" s="97" t="b">
        <f>NOT(ISERROR(_xlfn.XLOOKUP(tblStocks2022[[#This Row],[Ticker]],tblTickers[Ticker],tblTickers[Ticker],NA(),0,1)))</f>
        <v>0</v>
      </c>
      <c r="K1614" t="s">
        <v>3431</v>
      </c>
      <c r="L1614" s="122">
        <v>0.8</v>
      </c>
      <c r="O1614" t="s">
        <v>14279</v>
      </c>
      <c r="P1614" s="122">
        <v>1.49</v>
      </c>
    </row>
    <row r="1615" spans="4:16" x14ac:dyDescent="0.25">
      <c r="D1615" t="s">
        <v>4179</v>
      </c>
      <c r="E1615" t="s">
        <v>449</v>
      </c>
      <c r="F1615" t="s">
        <v>14252</v>
      </c>
      <c r="G1615" s="59">
        <v>3985000</v>
      </c>
      <c r="H1615" s="122">
        <v>82.01</v>
      </c>
      <c r="I1615" s="97" t="b">
        <f>NOT(ISERROR(_xlfn.XLOOKUP(tblStocks2022[[#This Row],[Ticker]],tblTickers[Ticker],tblTickers[Ticker],NA(),0,1)))</f>
        <v>0</v>
      </c>
      <c r="K1615" t="s">
        <v>7484</v>
      </c>
      <c r="L1615" s="122">
        <v>5.77</v>
      </c>
      <c r="O1615" t="s">
        <v>14655</v>
      </c>
      <c r="P1615" s="122">
        <v>0.41</v>
      </c>
    </row>
    <row r="1616" spans="4:16" x14ac:dyDescent="0.25">
      <c r="D1616" t="s">
        <v>13805</v>
      </c>
      <c r="E1616" t="s">
        <v>13806</v>
      </c>
      <c r="F1616" t="s">
        <v>15371</v>
      </c>
      <c r="G1616" s="59">
        <v>48706000</v>
      </c>
      <c r="H1616" s="122">
        <v>64.56</v>
      </c>
      <c r="I1616" s="97" t="b">
        <f>NOT(ISERROR(_xlfn.XLOOKUP(tblStocks2022[[#This Row],[Ticker]],tblTickers[Ticker],tblTickers[Ticker],NA(),0,1)))</f>
        <v>0</v>
      </c>
      <c r="K1616" t="s">
        <v>3752</v>
      </c>
      <c r="L1616" s="122">
        <v>32.06</v>
      </c>
      <c r="O1616" t="s">
        <v>14165</v>
      </c>
      <c r="P1616" s="122">
        <v>1.52</v>
      </c>
    </row>
    <row r="1617" spans="4:16" x14ac:dyDescent="0.25">
      <c r="D1617" t="s">
        <v>14048</v>
      </c>
      <c r="E1617" t="s">
        <v>14049</v>
      </c>
      <c r="F1617" t="s">
        <v>15375</v>
      </c>
      <c r="G1617" s="59">
        <v>115167000</v>
      </c>
      <c r="H1617" s="122">
        <v>3.58</v>
      </c>
      <c r="I1617" s="97" t="b">
        <f>NOT(ISERROR(_xlfn.XLOOKUP(tblStocks2022[[#This Row],[Ticker]],tblTickers[Ticker],tblTickers[Ticker],NA(),0,1)))</f>
        <v>0</v>
      </c>
      <c r="K1617" t="s">
        <v>13697</v>
      </c>
      <c r="L1617" s="122">
        <v>3.53</v>
      </c>
      <c r="O1617" t="s">
        <v>14277</v>
      </c>
      <c r="P1617" s="122">
        <v>0.02</v>
      </c>
    </row>
    <row r="1618" spans="4:16" x14ac:dyDescent="0.25">
      <c r="D1618" t="s">
        <v>4917</v>
      </c>
      <c r="E1618" t="s">
        <v>4918</v>
      </c>
      <c r="F1618" t="s">
        <v>14201</v>
      </c>
      <c r="G1618" s="59">
        <v>1617000</v>
      </c>
      <c r="H1618" s="122">
        <v>2.4</v>
      </c>
      <c r="I1618" s="97" t="b">
        <f>NOT(ISERROR(_xlfn.XLOOKUP(tblStocks2022[[#This Row],[Ticker]],tblTickers[Ticker],tblTickers[Ticker],NA(),0,1)))</f>
        <v>0</v>
      </c>
      <c r="K1618" t="s">
        <v>9928</v>
      </c>
      <c r="L1618" s="122">
        <v>24.35</v>
      </c>
      <c r="O1618" t="s">
        <v>14656</v>
      </c>
      <c r="P1618" s="122">
        <v>0.89</v>
      </c>
    </row>
    <row r="1619" spans="4:16" x14ac:dyDescent="0.25">
      <c r="D1619" t="s">
        <v>7079</v>
      </c>
      <c r="E1619" t="s">
        <v>7080</v>
      </c>
      <c r="F1619" t="s">
        <v>15382</v>
      </c>
      <c r="G1619" s="59">
        <v>52579000</v>
      </c>
      <c r="H1619" s="122">
        <v>3.1</v>
      </c>
      <c r="I1619" s="97" t="b">
        <f>NOT(ISERROR(_xlfn.XLOOKUP(tblStocks2022[[#This Row],[Ticker]],tblTickers[Ticker],tblTickers[Ticker],NA(),0,1)))</f>
        <v>0</v>
      </c>
      <c r="K1619" t="s">
        <v>5480</v>
      </c>
      <c r="L1619" s="122">
        <v>4.21</v>
      </c>
      <c r="O1619" t="s">
        <v>14659</v>
      </c>
      <c r="P1619" s="122">
        <v>0.25</v>
      </c>
    </row>
    <row r="1620" spans="4:16" x14ac:dyDescent="0.25">
      <c r="D1620" t="s">
        <v>6557</v>
      </c>
      <c r="E1620" t="s">
        <v>6558</v>
      </c>
      <c r="F1620" t="s">
        <v>15368</v>
      </c>
      <c r="G1620" s="59">
        <v>36472000</v>
      </c>
      <c r="H1620" s="122">
        <v>0.87</v>
      </c>
      <c r="I1620" s="97" t="b">
        <f>NOT(ISERROR(_xlfn.XLOOKUP(tblStocks2022[[#This Row],[Ticker]],tblTickers[Ticker],tblTickers[Ticker],NA(),0,1)))</f>
        <v>0</v>
      </c>
      <c r="K1620" t="s">
        <v>6153</v>
      </c>
      <c r="L1620" s="122">
        <v>20.190000000000001</v>
      </c>
      <c r="O1620" t="s">
        <v>13844</v>
      </c>
      <c r="P1620" s="122">
        <v>0.76</v>
      </c>
    </row>
    <row r="1621" spans="4:16" x14ac:dyDescent="0.25">
      <c r="D1621" t="s">
        <v>4919</v>
      </c>
      <c r="E1621" t="s">
        <v>4920</v>
      </c>
      <c r="F1621" t="s">
        <v>15382</v>
      </c>
      <c r="G1621" s="59">
        <v>27596000</v>
      </c>
      <c r="H1621" s="122">
        <v>0.93</v>
      </c>
      <c r="I1621" s="97" t="b">
        <f>NOT(ISERROR(_xlfn.XLOOKUP(tblStocks2022[[#This Row],[Ticker]],tblTickers[Ticker],tblTickers[Ticker],NA(),0,1)))</f>
        <v>0</v>
      </c>
      <c r="K1621" t="s">
        <v>13544</v>
      </c>
      <c r="L1621" s="122">
        <v>346.62</v>
      </c>
      <c r="O1621" t="s">
        <v>14662</v>
      </c>
      <c r="P1621" s="122">
        <v>0.52</v>
      </c>
    </row>
    <row r="1622" spans="4:16" x14ac:dyDescent="0.25">
      <c r="D1622" t="s">
        <v>8128</v>
      </c>
      <c r="E1622" t="s">
        <v>8129</v>
      </c>
      <c r="F1622" t="s">
        <v>15378</v>
      </c>
      <c r="G1622" s="59">
        <v>15966000</v>
      </c>
      <c r="H1622" s="122">
        <v>0.65</v>
      </c>
      <c r="I1622" s="97" t="b">
        <f>NOT(ISERROR(_xlfn.XLOOKUP(tblStocks2022[[#This Row],[Ticker]],tblTickers[Ticker],tblTickers[Ticker],NA(),0,1)))</f>
        <v>0</v>
      </c>
      <c r="K1622" t="s">
        <v>13699</v>
      </c>
      <c r="L1622" s="122">
        <v>22.35</v>
      </c>
      <c r="O1622" t="s">
        <v>14657</v>
      </c>
      <c r="P1622" s="122">
        <v>0.52</v>
      </c>
    </row>
    <row r="1623" spans="4:16" x14ac:dyDescent="0.25">
      <c r="D1623" t="s">
        <v>11595</v>
      </c>
      <c r="E1623" t="s">
        <v>11596</v>
      </c>
      <c r="F1623" t="s">
        <v>15367</v>
      </c>
      <c r="G1623" s="59">
        <v>29871000</v>
      </c>
      <c r="H1623" s="122">
        <v>7.03</v>
      </c>
      <c r="I1623" s="97" t="b">
        <f>NOT(ISERROR(_xlfn.XLOOKUP(tblStocks2022[[#This Row],[Ticker]],tblTickers[Ticker],tblTickers[Ticker],NA(),0,1)))</f>
        <v>0</v>
      </c>
      <c r="K1623" t="s">
        <v>15155</v>
      </c>
      <c r="L1623" s="122">
        <v>16.649999999999999</v>
      </c>
      <c r="O1623" t="s">
        <v>4465</v>
      </c>
      <c r="P1623" s="122">
        <v>0.6</v>
      </c>
    </row>
    <row r="1624" spans="4:16" x14ac:dyDescent="0.25">
      <c r="D1624" t="s">
        <v>12709</v>
      </c>
      <c r="E1624" t="s">
        <v>12710</v>
      </c>
      <c r="F1624" t="s">
        <v>15378</v>
      </c>
      <c r="G1624" s="59">
        <v>180477000</v>
      </c>
      <c r="H1624" s="122">
        <v>16.84</v>
      </c>
      <c r="I1624" s="97" t="b">
        <f>NOT(ISERROR(_xlfn.XLOOKUP(tblStocks2022[[#This Row],[Ticker]],tblTickers[Ticker],tblTickers[Ticker],NA(),0,1)))</f>
        <v>0</v>
      </c>
      <c r="K1624" t="s">
        <v>1621</v>
      </c>
      <c r="L1624" s="122">
        <v>22.85</v>
      </c>
      <c r="O1624" t="s">
        <v>14658</v>
      </c>
      <c r="P1624" s="122">
        <v>1.29</v>
      </c>
    </row>
    <row r="1625" spans="4:16" x14ac:dyDescent="0.25">
      <c r="D1625" t="s">
        <v>9361</v>
      </c>
      <c r="E1625" t="s">
        <v>9362</v>
      </c>
      <c r="F1625" t="s">
        <v>11941</v>
      </c>
      <c r="G1625" s="59">
        <v>13230000</v>
      </c>
      <c r="H1625" s="122">
        <v>9.36</v>
      </c>
      <c r="I1625" s="97" t="b">
        <f>NOT(ISERROR(_xlfn.XLOOKUP(tblStocks2022[[#This Row],[Ticker]],tblTickers[Ticker],tblTickers[Ticker],NA(),0,1)))</f>
        <v>0</v>
      </c>
      <c r="K1625" t="s">
        <v>13817</v>
      </c>
      <c r="L1625" s="122">
        <v>7.01</v>
      </c>
      <c r="O1625" t="s">
        <v>14821</v>
      </c>
      <c r="P1625" s="122">
        <v>0.86</v>
      </c>
    </row>
    <row r="1626" spans="4:16" x14ac:dyDescent="0.25">
      <c r="D1626" t="s">
        <v>5826</v>
      </c>
      <c r="E1626" t="s">
        <v>5827</v>
      </c>
      <c r="F1626" t="s">
        <v>15368</v>
      </c>
      <c r="G1626" s="59">
        <v>51096000</v>
      </c>
      <c r="H1626" s="122">
        <v>133.16</v>
      </c>
      <c r="I1626" s="97" t="b">
        <f>NOT(ISERROR(_xlfn.XLOOKUP(tblStocks2022[[#This Row],[Ticker]],tblTickers[Ticker],tblTickers[Ticker],NA(),0,1)))</f>
        <v>0</v>
      </c>
      <c r="K1626" t="s">
        <v>13376</v>
      </c>
      <c r="L1626" s="122">
        <v>29.41</v>
      </c>
      <c r="O1626" t="s">
        <v>14660</v>
      </c>
      <c r="P1626" s="122">
        <v>0.5</v>
      </c>
    </row>
    <row r="1627" spans="4:16" x14ac:dyDescent="0.25">
      <c r="D1627" t="s">
        <v>12536</v>
      </c>
      <c r="E1627" t="s">
        <v>12537</v>
      </c>
      <c r="F1627" t="s">
        <v>2622</v>
      </c>
      <c r="G1627" s="59">
        <v>26350000</v>
      </c>
      <c r="H1627" s="122">
        <v>46.9</v>
      </c>
      <c r="I1627" s="97" t="b">
        <f>NOT(ISERROR(_xlfn.XLOOKUP(tblStocks2022[[#This Row],[Ticker]],tblTickers[Ticker],tblTickers[Ticker],NA(),0,1)))</f>
        <v>0</v>
      </c>
      <c r="K1627" t="s">
        <v>14787</v>
      </c>
      <c r="L1627" s="122">
        <v>30.3</v>
      </c>
      <c r="O1627" t="s">
        <v>14663</v>
      </c>
      <c r="P1627" s="122">
        <v>0.8</v>
      </c>
    </row>
    <row r="1628" spans="4:16" x14ac:dyDescent="0.25">
      <c r="D1628" t="s">
        <v>1726</v>
      </c>
      <c r="E1628" t="s">
        <v>257</v>
      </c>
      <c r="F1628" t="s">
        <v>15371</v>
      </c>
      <c r="G1628" s="59">
        <v>650000</v>
      </c>
      <c r="H1628" s="122">
        <v>31.22</v>
      </c>
      <c r="I1628" s="97" t="b">
        <f>NOT(ISERROR(_xlfn.XLOOKUP(tblStocks2022[[#This Row],[Ticker]],tblTickers[Ticker],tblTickers[Ticker],NA(),0,1)))</f>
        <v>0</v>
      </c>
      <c r="K1628" t="s">
        <v>6718</v>
      </c>
      <c r="L1628" s="122">
        <v>10.5</v>
      </c>
      <c r="O1628" t="s">
        <v>14661</v>
      </c>
      <c r="P1628" s="122">
        <v>1.36</v>
      </c>
    </row>
    <row r="1629" spans="4:16" x14ac:dyDescent="0.25">
      <c r="D1629" t="s">
        <v>3632</v>
      </c>
      <c r="E1629" t="s">
        <v>283</v>
      </c>
      <c r="F1629" t="s">
        <v>15368</v>
      </c>
      <c r="G1629" s="59">
        <v>10100000</v>
      </c>
      <c r="H1629" s="122">
        <v>31.22</v>
      </c>
      <c r="I1629" s="97" t="b">
        <f>NOT(ISERROR(_xlfn.XLOOKUP(tblStocks2022[[#This Row],[Ticker]],tblTickers[Ticker],tblTickers[Ticker],NA(),0,1)))</f>
        <v>0</v>
      </c>
      <c r="K1629" t="s">
        <v>11785</v>
      </c>
      <c r="L1629" s="122">
        <v>46.04</v>
      </c>
      <c r="O1629" t="s">
        <v>515</v>
      </c>
      <c r="P1629" s="122">
        <v>0.36</v>
      </c>
    </row>
    <row r="1630" spans="4:16" x14ac:dyDescent="0.25">
      <c r="D1630" t="s">
        <v>8130</v>
      </c>
      <c r="E1630" t="s">
        <v>8131</v>
      </c>
      <c r="F1630" t="s">
        <v>15371</v>
      </c>
      <c r="G1630" s="59">
        <v>56019000</v>
      </c>
      <c r="H1630" s="122">
        <v>13.82</v>
      </c>
      <c r="I1630" s="97" t="b">
        <f>NOT(ISERROR(_xlfn.XLOOKUP(tblStocks2022[[#This Row],[Ticker]],tblTickers[Ticker],tblTickers[Ticker],NA(),0,1)))</f>
        <v>0</v>
      </c>
      <c r="K1630" t="s">
        <v>14384</v>
      </c>
      <c r="L1630" s="122">
        <v>79.849999999999994</v>
      </c>
      <c r="O1630" t="s">
        <v>1419</v>
      </c>
      <c r="P1630" s="122">
        <v>1.56</v>
      </c>
    </row>
    <row r="1631" spans="4:16" x14ac:dyDescent="0.25">
      <c r="D1631" t="s">
        <v>3558</v>
      </c>
      <c r="E1631" t="s">
        <v>3559</v>
      </c>
      <c r="F1631" t="s">
        <v>15369</v>
      </c>
      <c r="G1631" s="59">
        <v>8143000</v>
      </c>
      <c r="H1631" s="122">
        <v>1.95</v>
      </c>
      <c r="I1631" s="97" t="b">
        <f>NOT(ISERROR(_xlfn.XLOOKUP(tblStocks2022[[#This Row],[Ticker]],tblTickers[Ticker],tblTickers[Ticker],NA(),0,1)))</f>
        <v>0</v>
      </c>
      <c r="K1631" t="s">
        <v>12306</v>
      </c>
      <c r="L1631" s="122">
        <v>25.7</v>
      </c>
      <c r="O1631" t="s">
        <v>9758</v>
      </c>
      <c r="P1631" s="122">
        <v>1.29</v>
      </c>
    </row>
    <row r="1632" spans="4:16" x14ac:dyDescent="0.25">
      <c r="D1632" t="s">
        <v>3126</v>
      </c>
      <c r="E1632" t="s">
        <v>3127</v>
      </c>
      <c r="F1632" t="s">
        <v>2235</v>
      </c>
      <c r="G1632" s="59">
        <v>10917000</v>
      </c>
      <c r="H1632" s="122">
        <v>6.86</v>
      </c>
      <c r="I1632" s="97" t="b">
        <f>NOT(ISERROR(_xlfn.XLOOKUP(tblStocks2022[[#This Row],[Ticker]],tblTickers[Ticker],tblTickers[Ticker],NA(),0,1)))</f>
        <v>0</v>
      </c>
      <c r="K1632" t="s">
        <v>10198</v>
      </c>
      <c r="L1632" s="122">
        <v>2.72</v>
      </c>
      <c r="O1632" t="s">
        <v>516</v>
      </c>
      <c r="P1632" s="122">
        <v>0.82</v>
      </c>
    </row>
    <row r="1633" spans="4:16" x14ac:dyDescent="0.25">
      <c r="D1633" t="s">
        <v>14260</v>
      </c>
      <c r="E1633" t="s">
        <v>14261</v>
      </c>
      <c r="F1633" t="s">
        <v>15381</v>
      </c>
      <c r="G1633" s="59">
        <v>72203000</v>
      </c>
      <c r="H1633" s="122">
        <v>18.23</v>
      </c>
      <c r="I1633" s="97" t="b">
        <f>NOT(ISERROR(_xlfn.XLOOKUP(tblStocks2022[[#This Row],[Ticker]],tblTickers[Ticker],tblTickers[Ticker],NA(),0,1)))</f>
        <v>0</v>
      </c>
      <c r="K1633" t="s">
        <v>2975</v>
      </c>
      <c r="L1633" s="122">
        <v>52.94</v>
      </c>
      <c r="O1633" t="s">
        <v>14664</v>
      </c>
      <c r="P1633" s="122">
        <v>1.1200000000000001</v>
      </c>
    </row>
    <row r="1634" spans="4:16" x14ac:dyDescent="0.25">
      <c r="D1634" t="s">
        <v>3128</v>
      </c>
      <c r="E1634" t="s">
        <v>3129</v>
      </c>
      <c r="F1634" t="s">
        <v>15374</v>
      </c>
      <c r="G1634" s="59">
        <v>30873000</v>
      </c>
      <c r="H1634" s="122">
        <v>2.52</v>
      </c>
      <c r="I1634" s="97" t="b">
        <f>NOT(ISERROR(_xlfn.XLOOKUP(tblStocks2022[[#This Row],[Ticker]],tblTickers[Ticker],tblTickers[Ticker],NA(),0,1)))</f>
        <v>0</v>
      </c>
      <c r="K1634" t="s">
        <v>9988</v>
      </c>
      <c r="L1634" s="122">
        <v>16.98</v>
      </c>
      <c r="O1634" t="s">
        <v>14768</v>
      </c>
      <c r="P1634" s="122">
        <v>0.55000000000000004</v>
      </c>
    </row>
    <row r="1635" spans="4:16" x14ac:dyDescent="0.25">
      <c r="D1635" t="s">
        <v>2638</v>
      </c>
      <c r="E1635" t="s">
        <v>2639</v>
      </c>
      <c r="F1635" t="s">
        <v>15382</v>
      </c>
      <c r="G1635" s="59">
        <v>600000</v>
      </c>
      <c r="H1635" s="122">
        <v>6.3</v>
      </c>
      <c r="I1635" s="97" t="b">
        <f>NOT(ISERROR(_xlfn.XLOOKUP(tblStocks2022[[#This Row],[Ticker]],tblTickers[Ticker],tblTickers[Ticker],NA(),0,1)))</f>
        <v>0</v>
      </c>
      <c r="K1635" t="s">
        <v>7287</v>
      </c>
      <c r="L1635" s="122">
        <v>31.44</v>
      </c>
      <c r="O1635" t="s">
        <v>10726</v>
      </c>
      <c r="P1635" s="122">
        <v>0.6</v>
      </c>
    </row>
    <row r="1636" spans="4:16" x14ac:dyDescent="0.25">
      <c r="D1636" t="s">
        <v>6018</v>
      </c>
      <c r="E1636" t="s">
        <v>6019</v>
      </c>
      <c r="F1636" t="s">
        <v>15378</v>
      </c>
      <c r="G1636" s="59">
        <v>19567000</v>
      </c>
      <c r="H1636" s="122">
        <v>1.53</v>
      </c>
      <c r="I1636" s="97" t="b">
        <f>NOT(ISERROR(_xlfn.XLOOKUP(tblStocks2022[[#This Row],[Ticker]],tblTickers[Ticker],tblTickers[Ticker],NA(),0,1)))</f>
        <v>0</v>
      </c>
      <c r="K1636" t="s">
        <v>3275</v>
      </c>
      <c r="L1636" s="122">
        <v>78.959999999999994</v>
      </c>
      <c r="O1636" t="s">
        <v>11477</v>
      </c>
      <c r="P1636" s="122">
        <v>1</v>
      </c>
    </row>
    <row r="1637" spans="4:16" x14ac:dyDescent="0.25">
      <c r="D1637" t="s">
        <v>11805</v>
      </c>
      <c r="E1637" t="s">
        <v>11806</v>
      </c>
      <c r="F1637" t="s">
        <v>15370</v>
      </c>
      <c r="G1637" s="59">
        <v>381699000</v>
      </c>
      <c r="H1637" s="122">
        <v>92.96</v>
      </c>
      <c r="I1637" s="97" t="b">
        <f>NOT(ISERROR(_xlfn.XLOOKUP(tblStocks2022[[#This Row],[Ticker]],tblTickers[Ticker],tblTickers[Ticker],NA(),0,1)))</f>
        <v>1</v>
      </c>
      <c r="K1637" t="s">
        <v>11301</v>
      </c>
      <c r="L1637" s="122">
        <v>2.73</v>
      </c>
      <c r="O1637" t="s">
        <v>9270</v>
      </c>
      <c r="P1637" s="122">
        <v>1.62</v>
      </c>
    </row>
    <row r="1638" spans="4:16" x14ac:dyDescent="0.25">
      <c r="D1638" t="s">
        <v>5094</v>
      </c>
      <c r="E1638" t="s">
        <v>5095</v>
      </c>
      <c r="F1638" t="s">
        <v>15386</v>
      </c>
      <c r="G1638" s="59">
        <v>7516000</v>
      </c>
      <c r="H1638" s="122">
        <v>29</v>
      </c>
      <c r="I1638" s="97" t="b">
        <f>NOT(ISERROR(_xlfn.XLOOKUP(tblStocks2022[[#This Row],[Ticker]],tblTickers[Ticker],tblTickers[Ticker],NA(),0,1)))</f>
        <v>0</v>
      </c>
      <c r="K1638" t="s">
        <v>12629</v>
      </c>
      <c r="L1638" s="122">
        <v>4.43</v>
      </c>
      <c r="O1638" t="s">
        <v>4510</v>
      </c>
      <c r="P1638" s="122">
        <v>2.65</v>
      </c>
    </row>
    <row r="1639" spans="4:16" x14ac:dyDescent="0.25">
      <c r="D1639" t="s">
        <v>3587</v>
      </c>
      <c r="E1639" t="s">
        <v>3588</v>
      </c>
      <c r="F1639" t="s">
        <v>14252</v>
      </c>
      <c r="G1639" s="59">
        <v>69893000</v>
      </c>
      <c r="H1639" s="122">
        <v>11.56</v>
      </c>
      <c r="I1639" s="97" t="b">
        <f>NOT(ISERROR(_xlfn.XLOOKUP(tblStocks2022[[#This Row],[Ticker]],tblTickers[Ticker],tblTickers[Ticker],NA(),0,1)))</f>
        <v>0</v>
      </c>
      <c r="K1639" t="s">
        <v>1545</v>
      </c>
      <c r="L1639" s="122">
        <v>149.16</v>
      </c>
      <c r="O1639" t="s">
        <v>2535</v>
      </c>
      <c r="P1639" s="122">
        <v>0.02</v>
      </c>
    </row>
    <row r="1640" spans="4:16" x14ac:dyDescent="0.25">
      <c r="D1640" t="s">
        <v>13695</v>
      </c>
      <c r="E1640" t="s">
        <v>13696</v>
      </c>
      <c r="F1640" t="s">
        <v>15378</v>
      </c>
      <c r="G1640" s="59">
        <v>1717000</v>
      </c>
      <c r="H1640" s="122">
        <v>8.34</v>
      </c>
      <c r="I1640" s="97" t="b">
        <f>NOT(ISERROR(_xlfn.XLOOKUP(tblStocks2022[[#This Row],[Ticker]],tblTickers[Ticker],tblTickers[Ticker],NA(),0,1)))</f>
        <v>0</v>
      </c>
      <c r="K1640" t="s">
        <v>3764</v>
      </c>
      <c r="L1640" s="122">
        <v>23.76</v>
      </c>
      <c r="O1640" t="s">
        <v>8837</v>
      </c>
      <c r="P1640" s="122">
        <v>0.21</v>
      </c>
    </row>
    <row r="1641" spans="4:16" x14ac:dyDescent="0.25">
      <c r="D1641" t="s">
        <v>206</v>
      </c>
      <c r="E1641" t="s">
        <v>207</v>
      </c>
      <c r="F1641" t="s">
        <v>15378</v>
      </c>
      <c r="G1641" s="59">
        <v>138690000</v>
      </c>
      <c r="H1641" s="122">
        <v>35.1</v>
      </c>
      <c r="I1641" s="97" t="b">
        <f>NOT(ISERROR(_xlfn.XLOOKUP(tblStocks2022[[#This Row],[Ticker]],tblTickers[Ticker],tblTickers[Ticker],NA(),0,1)))</f>
        <v>0</v>
      </c>
      <c r="K1641" t="s">
        <v>4085</v>
      </c>
      <c r="L1641" s="122">
        <v>222.79</v>
      </c>
      <c r="O1641" t="s">
        <v>248</v>
      </c>
      <c r="P1641" s="122">
        <v>2.2000000000000002</v>
      </c>
    </row>
    <row r="1642" spans="4:16" x14ac:dyDescent="0.25">
      <c r="D1642" t="s">
        <v>9990</v>
      </c>
      <c r="E1642" t="s">
        <v>9991</v>
      </c>
      <c r="F1642" t="s">
        <v>15368</v>
      </c>
      <c r="G1642" s="59">
        <v>49276000</v>
      </c>
      <c r="H1642" s="122">
        <v>32.049999999999997</v>
      </c>
      <c r="I1642" s="97" t="b">
        <f>NOT(ISERROR(_xlfn.XLOOKUP(tblStocks2022[[#This Row],[Ticker]],tblTickers[Ticker],tblTickers[Ticker],NA(),0,1)))</f>
        <v>0</v>
      </c>
      <c r="K1642" t="s">
        <v>7797</v>
      </c>
      <c r="L1642" s="122">
        <v>20.03</v>
      </c>
      <c r="O1642" t="s">
        <v>332</v>
      </c>
      <c r="P1642" s="122">
        <v>1.51</v>
      </c>
    </row>
    <row r="1643" spans="4:16" x14ac:dyDescent="0.25">
      <c r="D1643" t="s">
        <v>6691</v>
      </c>
      <c r="E1643" t="s">
        <v>6692</v>
      </c>
      <c r="F1643" t="s">
        <v>5172</v>
      </c>
      <c r="G1643" s="59">
        <v>182796000</v>
      </c>
      <c r="H1643" s="122">
        <v>35.39</v>
      </c>
      <c r="I1643" s="97" t="b">
        <f>NOT(ISERROR(_xlfn.XLOOKUP(tblStocks2022[[#This Row],[Ticker]],tblTickers[Ticker],tblTickers[Ticker],NA(),0,1)))</f>
        <v>0</v>
      </c>
      <c r="K1643" t="s">
        <v>12222</v>
      </c>
      <c r="L1643" s="122">
        <v>17.39</v>
      </c>
      <c r="O1643" t="s">
        <v>12928</v>
      </c>
      <c r="P1643" s="122">
        <v>1.32</v>
      </c>
    </row>
    <row r="1644" spans="4:16" x14ac:dyDescent="0.25">
      <c r="D1644" t="s">
        <v>234</v>
      </c>
      <c r="E1644" t="s">
        <v>235</v>
      </c>
      <c r="F1644" t="s">
        <v>9954</v>
      </c>
      <c r="G1644" s="59">
        <v>8369000</v>
      </c>
      <c r="H1644" s="122">
        <v>512.36</v>
      </c>
      <c r="I1644" s="97" t="b">
        <f>NOT(ISERROR(_xlfn.XLOOKUP(tblStocks2022[[#This Row],[Ticker]],tblTickers[Ticker],tblTickers[Ticker],NA(),0,1)))</f>
        <v>0</v>
      </c>
      <c r="K1644" t="s">
        <v>11873</v>
      </c>
      <c r="L1644" s="122">
        <v>35.6</v>
      </c>
      <c r="O1644" t="s">
        <v>15306</v>
      </c>
      <c r="P1644" s="122">
        <v>1.51</v>
      </c>
    </row>
    <row r="1645" spans="4:16" x14ac:dyDescent="0.25">
      <c r="D1645" t="s">
        <v>11269</v>
      </c>
      <c r="E1645" t="s">
        <v>11270</v>
      </c>
      <c r="F1645" t="s">
        <v>15369</v>
      </c>
      <c r="G1645" s="59">
        <v>78646000</v>
      </c>
      <c r="H1645" s="122">
        <v>30.13</v>
      </c>
      <c r="I1645" s="97" t="b">
        <f>NOT(ISERROR(_xlfn.XLOOKUP(tblStocks2022[[#This Row],[Ticker]],tblTickers[Ticker],tblTickers[Ticker],NA(),0,1)))</f>
        <v>0</v>
      </c>
      <c r="K1645" t="s">
        <v>2836</v>
      </c>
      <c r="L1645" s="122">
        <v>33.32</v>
      </c>
      <c r="O1645" t="s">
        <v>6752</v>
      </c>
      <c r="P1645" s="122">
        <v>1.17</v>
      </c>
    </row>
    <row r="1646" spans="4:16" x14ac:dyDescent="0.25">
      <c r="D1646" t="s">
        <v>3456</v>
      </c>
      <c r="E1646" t="s">
        <v>3457</v>
      </c>
      <c r="F1646" t="s">
        <v>15372</v>
      </c>
      <c r="G1646" s="59">
        <v>269399000</v>
      </c>
      <c r="H1646" s="122">
        <v>28.31</v>
      </c>
      <c r="I1646" s="97" t="b">
        <f>NOT(ISERROR(_xlfn.XLOOKUP(tblStocks2022[[#This Row],[Ticker]],tblTickers[Ticker],tblTickers[Ticker],NA(),0,1)))</f>
        <v>0</v>
      </c>
      <c r="K1646" t="s">
        <v>2804</v>
      </c>
      <c r="L1646" s="122">
        <v>26.26</v>
      </c>
      <c r="O1646" t="s">
        <v>13627</v>
      </c>
      <c r="P1646" s="122">
        <v>1</v>
      </c>
    </row>
    <row r="1647" spans="4:16" x14ac:dyDescent="0.25">
      <c r="D1647" t="s">
        <v>2161</v>
      </c>
      <c r="E1647" t="s">
        <v>2162</v>
      </c>
      <c r="F1647" t="s">
        <v>14252</v>
      </c>
      <c r="G1647" s="59">
        <v>33849000</v>
      </c>
      <c r="H1647" s="122">
        <v>23.2</v>
      </c>
      <c r="I1647" s="97" t="b">
        <f>NOT(ISERROR(_xlfn.XLOOKUP(tblStocks2022[[#This Row],[Ticker]],tblTickers[Ticker],tblTickers[Ticker],NA(),0,1)))</f>
        <v>0</v>
      </c>
      <c r="K1647" t="s">
        <v>14521</v>
      </c>
      <c r="L1647" s="122">
        <v>27.04</v>
      </c>
      <c r="O1647" t="s">
        <v>8401</v>
      </c>
      <c r="P1647" s="122">
        <v>0.13</v>
      </c>
    </row>
    <row r="1648" spans="4:16" x14ac:dyDescent="0.25">
      <c r="D1648" t="s">
        <v>12530</v>
      </c>
      <c r="E1648" t="s">
        <v>12531</v>
      </c>
      <c r="F1648" t="s">
        <v>2662</v>
      </c>
      <c r="G1648" s="59">
        <v>62139000</v>
      </c>
      <c r="H1648" s="122">
        <v>87.58</v>
      </c>
      <c r="I1648" s="97" t="b">
        <f>NOT(ISERROR(_xlfn.XLOOKUP(tblStocks2022[[#This Row],[Ticker]],tblTickers[Ticker],tblTickers[Ticker],NA(),0,1)))</f>
        <v>0</v>
      </c>
      <c r="K1648" t="s">
        <v>4014</v>
      </c>
      <c r="L1648" s="122">
        <v>10.8</v>
      </c>
      <c r="O1648" t="s">
        <v>11745</v>
      </c>
      <c r="P1648" s="122">
        <v>1.1399999999999999</v>
      </c>
    </row>
    <row r="1649" spans="4:16" x14ac:dyDescent="0.25">
      <c r="D1649" t="s">
        <v>2936</v>
      </c>
      <c r="E1649" t="s">
        <v>131</v>
      </c>
      <c r="F1649" t="s">
        <v>15371</v>
      </c>
      <c r="G1649" s="59">
        <v>9150000</v>
      </c>
      <c r="H1649" s="122">
        <v>29.42</v>
      </c>
      <c r="I1649" s="97" t="b">
        <f>NOT(ISERROR(_xlfn.XLOOKUP(tblStocks2022[[#This Row],[Ticker]],tblTickers[Ticker],tblTickers[Ticker],NA(),0,1)))</f>
        <v>0</v>
      </c>
      <c r="K1649" t="s">
        <v>2744</v>
      </c>
      <c r="L1649" s="122">
        <v>59.32</v>
      </c>
      <c r="O1649" t="s">
        <v>12787</v>
      </c>
      <c r="P1649" s="122">
        <v>0.3</v>
      </c>
    </row>
    <row r="1650" spans="4:16" x14ac:dyDescent="0.25">
      <c r="D1650" t="s">
        <v>3054</v>
      </c>
      <c r="E1650" t="s">
        <v>3055</v>
      </c>
      <c r="F1650" t="s">
        <v>15371</v>
      </c>
      <c r="G1650" s="59">
        <v>8400000</v>
      </c>
      <c r="H1650" s="122">
        <v>22.49</v>
      </c>
      <c r="I1650" s="97" t="b">
        <f>NOT(ISERROR(_xlfn.XLOOKUP(tblStocks2022[[#This Row],[Ticker]],tblTickers[Ticker],tblTickers[Ticker],NA(),0,1)))</f>
        <v>0</v>
      </c>
      <c r="K1650" t="s">
        <v>12440</v>
      </c>
      <c r="L1650" s="122">
        <v>85.46</v>
      </c>
      <c r="O1650" t="s">
        <v>6003</v>
      </c>
      <c r="P1650" s="122">
        <v>0.62</v>
      </c>
    </row>
    <row r="1651" spans="4:16" x14ac:dyDescent="0.25">
      <c r="D1651" t="s">
        <v>1347</v>
      </c>
      <c r="E1651" t="s">
        <v>1348</v>
      </c>
      <c r="F1651" t="s">
        <v>9954</v>
      </c>
      <c r="G1651" s="59">
        <v>208371000</v>
      </c>
      <c r="H1651" s="122">
        <v>7.35</v>
      </c>
      <c r="I1651" s="97" t="b">
        <f>NOT(ISERROR(_xlfn.XLOOKUP(tblStocks2022[[#This Row],[Ticker]],tblTickers[Ticker],tblTickers[Ticker],NA(),0,1)))</f>
        <v>0</v>
      </c>
      <c r="K1651" t="s">
        <v>6531</v>
      </c>
      <c r="L1651" s="122">
        <v>51.87</v>
      </c>
      <c r="O1651" t="s">
        <v>9000</v>
      </c>
      <c r="P1651" s="122">
        <v>0.56000000000000005</v>
      </c>
    </row>
    <row r="1652" spans="4:16" x14ac:dyDescent="0.25">
      <c r="D1652" t="s">
        <v>6720</v>
      </c>
      <c r="E1652" t="s">
        <v>6721</v>
      </c>
      <c r="F1652" t="s">
        <v>15371</v>
      </c>
      <c r="G1652" s="59">
        <v>435473000</v>
      </c>
      <c r="H1652" s="122">
        <v>2.33</v>
      </c>
      <c r="I1652" s="97" t="b">
        <f>NOT(ISERROR(_xlfn.XLOOKUP(tblStocks2022[[#This Row],[Ticker]],tblTickers[Ticker],tblTickers[Ticker],NA(),0,1)))</f>
        <v>0</v>
      </c>
      <c r="K1652" t="s">
        <v>12813</v>
      </c>
      <c r="L1652" s="122">
        <v>7.75</v>
      </c>
      <c r="O1652" t="s">
        <v>4311</v>
      </c>
      <c r="P1652" s="122">
        <v>0.44</v>
      </c>
    </row>
    <row r="1653" spans="4:16" x14ac:dyDescent="0.25">
      <c r="D1653" t="s">
        <v>6183</v>
      </c>
      <c r="E1653" t="s">
        <v>6184</v>
      </c>
      <c r="F1653" t="s">
        <v>8710</v>
      </c>
      <c r="G1653" s="59">
        <v>238114000</v>
      </c>
      <c r="H1653" s="122">
        <v>7.15</v>
      </c>
      <c r="I1653" s="97" t="b">
        <f>NOT(ISERROR(_xlfn.XLOOKUP(tblStocks2022[[#This Row],[Ticker]],tblTickers[Ticker],tblTickers[Ticker],NA(),0,1)))</f>
        <v>0</v>
      </c>
      <c r="K1653" t="s">
        <v>12857</v>
      </c>
      <c r="L1653" s="122">
        <v>4.8499999999999996</v>
      </c>
      <c r="O1653" t="s">
        <v>3659</v>
      </c>
      <c r="P1653" s="122">
        <v>1.81</v>
      </c>
    </row>
    <row r="1654" spans="4:16" x14ac:dyDescent="0.25">
      <c r="D1654" t="s">
        <v>1892</v>
      </c>
      <c r="E1654" t="s">
        <v>1893</v>
      </c>
      <c r="F1654" t="s">
        <v>15368</v>
      </c>
      <c r="G1654" s="59">
        <v>63200000</v>
      </c>
      <c r="H1654" s="122">
        <v>28.19</v>
      </c>
      <c r="I1654" s="97" t="b">
        <f>NOT(ISERROR(_xlfn.XLOOKUP(tblStocks2022[[#This Row],[Ticker]],tblTickers[Ticker],tblTickers[Ticker],NA(),0,1)))</f>
        <v>0</v>
      </c>
      <c r="K1654" t="s">
        <v>10894</v>
      </c>
      <c r="L1654" s="122">
        <v>3.55</v>
      </c>
      <c r="O1654" t="s">
        <v>11853</v>
      </c>
      <c r="P1654" s="122">
        <v>0.48</v>
      </c>
    </row>
    <row r="1655" spans="4:16" x14ac:dyDescent="0.25">
      <c r="D1655" t="s">
        <v>9527</v>
      </c>
      <c r="E1655" t="s">
        <v>3055</v>
      </c>
      <c r="F1655" t="s">
        <v>15371</v>
      </c>
      <c r="G1655" s="59">
        <v>190000</v>
      </c>
      <c r="H1655" s="122">
        <v>4.58</v>
      </c>
      <c r="I1655" s="97" t="b">
        <f>NOT(ISERROR(_xlfn.XLOOKUP(tblStocks2022[[#This Row],[Ticker]],tblTickers[Ticker],tblTickers[Ticker],NA(),0,1)))</f>
        <v>0</v>
      </c>
      <c r="K1655" t="s">
        <v>10924</v>
      </c>
      <c r="L1655" s="122">
        <v>7.57</v>
      </c>
      <c r="O1655" t="s">
        <v>254</v>
      </c>
      <c r="P1655" s="122">
        <v>5.22</v>
      </c>
    </row>
    <row r="1656" spans="4:16" x14ac:dyDescent="0.25">
      <c r="D1656" t="s">
        <v>13609</v>
      </c>
      <c r="E1656" t="s">
        <v>13610</v>
      </c>
      <c r="F1656" t="s">
        <v>14201</v>
      </c>
      <c r="G1656" s="59">
        <v>23945000</v>
      </c>
      <c r="H1656" s="122">
        <v>6.88</v>
      </c>
      <c r="I1656" s="97" t="b">
        <f>NOT(ISERROR(_xlfn.XLOOKUP(tblStocks2022[[#This Row],[Ticker]],tblTickers[Ticker],tblTickers[Ticker],NA(),0,1)))</f>
        <v>0</v>
      </c>
      <c r="K1656" t="s">
        <v>7189</v>
      </c>
      <c r="L1656" s="122">
        <v>12.04</v>
      </c>
      <c r="O1656" t="s">
        <v>9133</v>
      </c>
      <c r="P1656" s="122">
        <v>0.61</v>
      </c>
    </row>
    <row r="1657" spans="4:16" x14ac:dyDescent="0.25">
      <c r="D1657" t="s">
        <v>6028</v>
      </c>
      <c r="E1657" t="s">
        <v>6029</v>
      </c>
      <c r="F1657" t="s">
        <v>15367</v>
      </c>
      <c r="G1657" s="59">
        <v>8378000</v>
      </c>
      <c r="H1657" s="122">
        <v>9.9700000000000006</v>
      </c>
      <c r="I1657" s="97" t="b">
        <f>NOT(ISERROR(_xlfn.XLOOKUP(tblStocks2022[[#This Row],[Ticker]],tblTickers[Ticker],tblTickers[Ticker],NA(),0,1)))</f>
        <v>0</v>
      </c>
      <c r="K1657" t="s">
        <v>899</v>
      </c>
      <c r="L1657" s="122">
        <v>28.02</v>
      </c>
      <c r="O1657" t="s">
        <v>12685</v>
      </c>
      <c r="P1657" s="122">
        <v>2</v>
      </c>
    </row>
    <row r="1658" spans="4:16" x14ac:dyDescent="0.25">
      <c r="D1658" t="s">
        <v>10652</v>
      </c>
      <c r="E1658" t="s">
        <v>10653</v>
      </c>
      <c r="F1658" t="s">
        <v>15368</v>
      </c>
      <c r="G1658" s="59">
        <v>49354000</v>
      </c>
      <c r="H1658" s="122">
        <v>330.67</v>
      </c>
      <c r="I1658" s="97" t="b">
        <f>NOT(ISERROR(_xlfn.XLOOKUP(tblStocks2022[[#This Row],[Ticker]],tblTickers[Ticker],tblTickers[Ticker],NA(),0,1)))</f>
        <v>1</v>
      </c>
      <c r="K1658" t="s">
        <v>12370</v>
      </c>
      <c r="L1658" s="122">
        <v>14.53</v>
      </c>
      <c r="O1658" t="s">
        <v>14503</v>
      </c>
      <c r="P1658" s="122">
        <v>0.48</v>
      </c>
    </row>
    <row r="1659" spans="4:16" x14ac:dyDescent="0.25">
      <c r="D1659" t="s">
        <v>7486</v>
      </c>
      <c r="E1659" t="s">
        <v>7487</v>
      </c>
      <c r="F1659" t="s">
        <v>15374</v>
      </c>
      <c r="G1659" s="59">
        <v>122616000</v>
      </c>
      <c r="H1659" s="122">
        <v>2.82</v>
      </c>
      <c r="I1659" s="97" t="b">
        <f>NOT(ISERROR(_xlfn.XLOOKUP(tblStocks2022[[#This Row],[Ticker]],tblTickers[Ticker],tblTickers[Ticker],NA(),0,1)))</f>
        <v>0</v>
      </c>
      <c r="K1659" t="s">
        <v>7961</v>
      </c>
      <c r="L1659" s="122">
        <v>0.2</v>
      </c>
      <c r="O1659" t="s">
        <v>5832</v>
      </c>
      <c r="P1659" s="122">
        <v>1.25</v>
      </c>
    </row>
    <row r="1660" spans="4:16" x14ac:dyDescent="0.25">
      <c r="D1660" t="s">
        <v>6323</v>
      </c>
      <c r="E1660" t="s">
        <v>6324</v>
      </c>
      <c r="F1660" t="s">
        <v>15382</v>
      </c>
      <c r="G1660" s="59">
        <v>1191000</v>
      </c>
      <c r="H1660" s="122">
        <v>9.89</v>
      </c>
      <c r="I1660" s="97" t="b">
        <f>NOT(ISERROR(_xlfn.XLOOKUP(tblStocks2022[[#This Row],[Ticker]],tblTickers[Ticker],tblTickers[Ticker],NA(),0,1)))</f>
        <v>0</v>
      </c>
      <c r="K1660" t="s">
        <v>78</v>
      </c>
      <c r="L1660" s="122">
        <v>0.89</v>
      </c>
      <c r="O1660" t="s">
        <v>8506</v>
      </c>
      <c r="P1660" s="122">
        <v>1.84</v>
      </c>
    </row>
    <row r="1661" spans="4:16" x14ac:dyDescent="0.25">
      <c r="D1661" t="s">
        <v>11871</v>
      </c>
      <c r="E1661" t="s">
        <v>11872</v>
      </c>
      <c r="F1661" t="s">
        <v>14201</v>
      </c>
      <c r="G1661" s="59">
        <v>69200000</v>
      </c>
      <c r="H1661" s="122">
        <v>40.130000000000003</v>
      </c>
      <c r="I1661" s="97" t="b">
        <f>NOT(ISERROR(_xlfn.XLOOKUP(tblStocks2022[[#This Row],[Ticker]],tblTickers[Ticker],tblTickers[Ticker],NA(),0,1)))</f>
        <v>0</v>
      </c>
      <c r="K1661" t="s">
        <v>7655</v>
      </c>
      <c r="L1661" s="122">
        <v>0.41</v>
      </c>
      <c r="O1661" t="s">
        <v>15178</v>
      </c>
      <c r="P1661" s="122">
        <v>1.22</v>
      </c>
    </row>
    <row r="1662" spans="4:16" x14ac:dyDescent="0.25">
      <c r="D1662" t="s">
        <v>1137</v>
      </c>
      <c r="E1662" t="s">
        <v>1138</v>
      </c>
      <c r="F1662" t="s">
        <v>14201</v>
      </c>
      <c r="G1662" s="59">
        <v>1246071000</v>
      </c>
      <c r="H1662" s="122">
        <v>118</v>
      </c>
      <c r="I1662" s="97" t="b">
        <f>NOT(ISERROR(_xlfn.XLOOKUP(tblStocks2022[[#This Row],[Ticker]],tblTickers[Ticker],tblTickers[Ticker],NA(),0,1)))</f>
        <v>1</v>
      </c>
      <c r="K1662" t="s">
        <v>1833</v>
      </c>
      <c r="L1662" s="122">
        <v>219.05</v>
      </c>
      <c r="O1662" t="s">
        <v>8400</v>
      </c>
      <c r="P1662" s="122">
        <v>0.18</v>
      </c>
    </row>
    <row r="1663" spans="4:16" x14ac:dyDescent="0.25">
      <c r="D1663" t="s">
        <v>15282</v>
      </c>
      <c r="E1663" t="s">
        <v>161</v>
      </c>
      <c r="F1663" t="s">
        <v>15371</v>
      </c>
      <c r="G1663" s="59">
        <v>47059000</v>
      </c>
      <c r="H1663" s="122">
        <v>35.43</v>
      </c>
      <c r="I1663" s="97" t="b">
        <f>NOT(ISERROR(_xlfn.XLOOKUP(tblStocks2022[[#This Row],[Ticker]],tblTickers[Ticker],tblTickers[Ticker],NA(),0,1)))</f>
        <v>0</v>
      </c>
      <c r="K1663" t="s">
        <v>13709</v>
      </c>
      <c r="L1663" s="122">
        <v>2.67</v>
      </c>
      <c r="O1663" t="s">
        <v>9125</v>
      </c>
      <c r="P1663" s="122">
        <v>0.62</v>
      </c>
    </row>
    <row r="1664" spans="4:16" x14ac:dyDescent="0.25">
      <c r="D1664" t="s">
        <v>15352</v>
      </c>
      <c r="E1664" t="s">
        <v>632</v>
      </c>
      <c r="F1664" t="s">
        <v>14973</v>
      </c>
      <c r="G1664" s="59">
        <v>5675000</v>
      </c>
      <c r="H1664" s="122">
        <v>26.93</v>
      </c>
      <c r="I1664" s="97" t="b">
        <f>NOT(ISERROR(_xlfn.XLOOKUP(tblStocks2022[[#This Row],[Ticker]],tblTickers[Ticker],tblTickers[Ticker],NA(),0,1)))</f>
        <v>0</v>
      </c>
      <c r="K1664" t="s">
        <v>4381</v>
      </c>
      <c r="L1664" s="122">
        <v>3.35</v>
      </c>
      <c r="O1664" t="s">
        <v>14251</v>
      </c>
      <c r="P1664" s="122">
        <v>0.5</v>
      </c>
    </row>
    <row r="1665" spans="4:16" x14ac:dyDescent="0.25">
      <c r="D1665" t="s">
        <v>14562</v>
      </c>
      <c r="E1665" t="s">
        <v>14563</v>
      </c>
      <c r="F1665" t="s">
        <v>1114</v>
      </c>
      <c r="G1665" s="59">
        <v>15177000</v>
      </c>
      <c r="H1665" s="122">
        <v>2.09</v>
      </c>
      <c r="I1665" s="97" t="b">
        <f>NOT(ISERROR(_xlfn.XLOOKUP(tblStocks2022[[#This Row],[Ticker]],tblTickers[Ticker],tblTickers[Ticker],NA(),0,1)))</f>
        <v>0</v>
      </c>
      <c r="K1665" t="s">
        <v>11825</v>
      </c>
      <c r="L1665" s="122">
        <v>8.3800000000000008</v>
      </c>
      <c r="O1665" t="s">
        <v>15164</v>
      </c>
      <c r="P1665" s="122">
        <v>0.27</v>
      </c>
    </row>
    <row r="1666" spans="4:16" x14ac:dyDescent="0.25">
      <c r="D1666" t="s">
        <v>7678</v>
      </c>
      <c r="E1666" t="s">
        <v>7679</v>
      </c>
      <c r="F1666" t="s">
        <v>15382</v>
      </c>
      <c r="G1666" s="59">
        <v>28090000</v>
      </c>
      <c r="H1666" s="122">
        <v>10.02</v>
      </c>
      <c r="I1666" s="97" t="b">
        <f>NOT(ISERROR(_xlfn.XLOOKUP(tblStocks2022[[#This Row],[Ticker]],tblTickers[Ticker],tblTickers[Ticker],NA(),0,1)))</f>
        <v>0</v>
      </c>
      <c r="K1666" t="s">
        <v>12983</v>
      </c>
      <c r="L1666" s="122">
        <v>3.13</v>
      </c>
      <c r="O1666" t="s">
        <v>258</v>
      </c>
      <c r="P1666" s="122">
        <v>0.32</v>
      </c>
    </row>
    <row r="1667" spans="4:16" x14ac:dyDescent="0.25">
      <c r="D1667" t="s">
        <v>13727</v>
      </c>
      <c r="E1667" t="s">
        <v>13728</v>
      </c>
      <c r="F1667" t="s">
        <v>15368</v>
      </c>
      <c r="G1667" s="59">
        <v>107835000</v>
      </c>
      <c r="H1667" s="122">
        <v>20.309999999999999</v>
      </c>
      <c r="I1667" s="97" t="b">
        <f>NOT(ISERROR(_xlfn.XLOOKUP(tblStocks2022[[#This Row],[Ticker]],tblTickers[Ticker],tblTickers[Ticker],NA(),0,1)))</f>
        <v>0</v>
      </c>
      <c r="K1667" t="s">
        <v>8132</v>
      </c>
      <c r="L1667" s="122">
        <v>0.14000000000000001</v>
      </c>
      <c r="O1667" t="s">
        <v>2794</v>
      </c>
      <c r="P1667" s="122">
        <v>1.5</v>
      </c>
    </row>
    <row r="1668" spans="4:16" x14ac:dyDescent="0.25">
      <c r="D1668" t="s">
        <v>6968</v>
      </c>
      <c r="E1668" t="s">
        <v>6969</v>
      </c>
      <c r="F1668" t="s">
        <v>14201</v>
      </c>
      <c r="G1668" s="59">
        <v>374528000</v>
      </c>
      <c r="H1668" s="122">
        <v>0.08</v>
      </c>
      <c r="I1668" s="97" t="b">
        <f>NOT(ISERROR(_xlfn.XLOOKUP(tblStocks2022[[#This Row],[Ticker]],tblTickers[Ticker],tblTickers[Ticker],NA(),0,1)))</f>
        <v>0</v>
      </c>
      <c r="K1668" t="s">
        <v>2265</v>
      </c>
      <c r="L1668" s="122">
        <v>15.49</v>
      </c>
      <c r="O1668" t="s">
        <v>3230</v>
      </c>
      <c r="P1668" s="122">
        <v>5.63</v>
      </c>
    </row>
    <row r="1669" spans="4:16" x14ac:dyDescent="0.25">
      <c r="D1669" t="s">
        <v>8906</v>
      </c>
      <c r="E1669" t="s">
        <v>8907</v>
      </c>
      <c r="F1669" t="s">
        <v>15375</v>
      </c>
      <c r="G1669" s="59">
        <v>10590000</v>
      </c>
      <c r="H1669" s="122">
        <v>4.5599999999999996</v>
      </c>
      <c r="I1669" s="97" t="b">
        <f>NOT(ISERROR(_xlfn.XLOOKUP(tblStocks2022[[#This Row],[Ticker]],tblTickers[Ticker],tblTickers[Ticker],NA(),0,1)))</f>
        <v>0</v>
      </c>
      <c r="K1669" t="s">
        <v>7289</v>
      </c>
      <c r="L1669" s="122">
        <v>3.04</v>
      </c>
      <c r="O1669" t="s">
        <v>12208</v>
      </c>
      <c r="P1669" s="122">
        <v>0.6</v>
      </c>
    </row>
    <row r="1670" spans="4:16" x14ac:dyDescent="0.25">
      <c r="D1670" t="s">
        <v>12779</v>
      </c>
      <c r="E1670" t="s">
        <v>12780</v>
      </c>
      <c r="F1670" t="s">
        <v>15369</v>
      </c>
      <c r="G1670" s="59">
        <v>443729000</v>
      </c>
      <c r="H1670" s="122">
        <v>456.5</v>
      </c>
      <c r="I1670" s="97" t="b">
        <f>NOT(ISERROR(_xlfn.XLOOKUP(tblStocks2022[[#This Row],[Ticker]],tblTickers[Ticker],tblTickers[Ticker],NA(),0,1)))</f>
        <v>1</v>
      </c>
      <c r="K1670" t="s">
        <v>6032</v>
      </c>
      <c r="L1670" s="122">
        <v>1.59</v>
      </c>
      <c r="O1670" t="s">
        <v>2364</v>
      </c>
      <c r="P1670" s="122">
        <v>0.91</v>
      </c>
    </row>
    <row r="1671" spans="4:16" x14ac:dyDescent="0.25">
      <c r="D1671" t="s">
        <v>1173</v>
      </c>
      <c r="E1671" t="s">
        <v>1174</v>
      </c>
      <c r="F1671" t="s">
        <v>15371</v>
      </c>
      <c r="G1671" s="59">
        <v>850112000</v>
      </c>
      <c r="H1671" s="122">
        <v>8.56</v>
      </c>
      <c r="I1671" s="97" t="b">
        <f>NOT(ISERROR(_xlfn.XLOOKUP(tblStocks2022[[#This Row],[Ticker]],tblTickers[Ticker],tblTickers[Ticker],NA(),0,1)))</f>
        <v>0</v>
      </c>
      <c r="K1671" t="s">
        <v>13729</v>
      </c>
      <c r="L1671" s="122">
        <v>83.49</v>
      </c>
      <c r="O1671" t="s">
        <v>10920</v>
      </c>
      <c r="P1671" s="122">
        <v>0.5</v>
      </c>
    </row>
    <row r="1672" spans="4:16" x14ac:dyDescent="0.25">
      <c r="D1672" t="s">
        <v>2778</v>
      </c>
      <c r="E1672" t="s">
        <v>2779</v>
      </c>
      <c r="F1672" t="s">
        <v>15368</v>
      </c>
      <c r="G1672" s="59">
        <v>76151000</v>
      </c>
      <c r="H1672" s="122">
        <v>79.17</v>
      </c>
      <c r="I1672" s="97" t="b">
        <f>NOT(ISERROR(_xlfn.XLOOKUP(tblStocks2022[[#This Row],[Ticker]],tblTickers[Ticker],tblTickers[Ticker],NA(),0,1)))</f>
        <v>0</v>
      </c>
      <c r="K1672" t="s">
        <v>1796</v>
      </c>
      <c r="L1672" s="122">
        <v>3.48</v>
      </c>
      <c r="O1672" t="s">
        <v>2698</v>
      </c>
      <c r="P1672" s="122">
        <v>0.63</v>
      </c>
    </row>
    <row r="1673" spans="4:16" x14ac:dyDescent="0.25">
      <c r="D1673" t="s">
        <v>6458</v>
      </c>
      <c r="E1673" t="s">
        <v>6459</v>
      </c>
      <c r="F1673" t="s">
        <v>15368</v>
      </c>
      <c r="G1673" s="59">
        <v>146580000</v>
      </c>
      <c r="H1673" s="122">
        <v>11.83</v>
      </c>
      <c r="I1673" s="97" t="b">
        <f>NOT(ISERROR(_xlfn.XLOOKUP(tblStocks2022[[#This Row],[Ticker]],tblTickers[Ticker],tblTickers[Ticker],NA(),0,1)))</f>
        <v>0</v>
      </c>
      <c r="K1673" t="s">
        <v>3754</v>
      </c>
      <c r="L1673" s="122">
        <v>93.81</v>
      </c>
      <c r="O1673" t="s">
        <v>1820</v>
      </c>
      <c r="P1673" s="122">
        <v>0.46</v>
      </c>
    </row>
    <row r="1674" spans="4:16" x14ac:dyDescent="0.25">
      <c r="D1674" t="s">
        <v>9820</v>
      </c>
      <c r="E1674" t="s">
        <v>3656</v>
      </c>
      <c r="F1674" t="s">
        <v>15378</v>
      </c>
      <c r="G1674" s="59">
        <v>75000</v>
      </c>
      <c r="H1674" s="122">
        <v>19.850000000000001</v>
      </c>
      <c r="I1674" s="97" t="b">
        <f>NOT(ISERROR(_xlfn.XLOOKUP(tblStocks2022[[#This Row],[Ticker]],tblTickers[Ticker],tblTickers[Ticker],NA(),0,1)))</f>
        <v>0</v>
      </c>
      <c r="K1674" t="s">
        <v>9363</v>
      </c>
      <c r="L1674" s="122">
        <v>64.72</v>
      </c>
      <c r="O1674" t="s">
        <v>5245</v>
      </c>
      <c r="P1674" s="122">
        <v>0.24</v>
      </c>
    </row>
    <row r="1675" spans="4:16" x14ac:dyDescent="0.25">
      <c r="D1675" t="s">
        <v>15182</v>
      </c>
      <c r="E1675" t="s">
        <v>15183</v>
      </c>
      <c r="F1675" t="s">
        <v>15371</v>
      </c>
      <c r="G1675" s="59">
        <v>28234000</v>
      </c>
      <c r="H1675" s="122">
        <v>38.619999999999997</v>
      </c>
      <c r="I1675" s="97" t="b">
        <f>NOT(ISERROR(_xlfn.XLOOKUP(tblStocks2022[[#This Row],[Ticker]],tblTickers[Ticker],tblTickers[Ticker],NA(),0,1)))</f>
        <v>0</v>
      </c>
      <c r="K1675" t="s">
        <v>13915</v>
      </c>
      <c r="L1675" s="122">
        <v>22.43</v>
      </c>
      <c r="O1675" t="s">
        <v>12158</v>
      </c>
      <c r="P1675" s="122">
        <v>1.1299999999999999</v>
      </c>
    </row>
    <row r="1676" spans="4:16" x14ac:dyDescent="0.25">
      <c r="D1676" t="s">
        <v>3663</v>
      </c>
      <c r="E1676" t="s">
        <v>3656</v>
      </c>
      <c r="F1676" t="s">
        <v>15378</v>
      </c>
      <c r="G1676" s="59">
        <v>221000000</v>
      </c>
      <c r="H1676" s="122">
        <v>46.25</v>
      </c>
      <c r="I1676" s="97" t="b">
        <f>NOT(ISERROR(_xlfn.XLOOKUP(tblStocks2022[[#This Row],[Ticker]],tblTickers[Ticker],tblTickers[Ticker],NA(),0,1)))</f>
        <v>0</v>
      </c>
      <c r="K1676" t="s">
        <v>1807</v>
      </c>
      <c r="L1676" s="122">
        <v>46.88</v>
      </c>
      <c r="O1676" t="s">
        <v>10976</v>
      </c>
      <c r="P1676" s="122">
        <v>7.0000000000000007E-2</v>
      </c>
    </row>
    <row r="1677" spans="4:16" x14ac:dyDescent="0.25">
      <c r="D1677" t="s">
        <v>9821</v>
      </c>
      <c r="E1677" t="s">
        <v>9822</v>
      </c>
      <c r="F1677" t="s">
        <v>14201</v>
      </c>
      <c r="G1677" s="59">
        <v>9948000</v>
      </c>
      <c r="H1677" s="122">
        <v>4.74</v>
      </c>
      <c r="I1677" s="97" t="b">
        <f>NOT(ISERROR(_xlfn.XLOOKUP(tblStocks2022[[#This Row],[Ticker]],tblTickers[Ticker],tblTickers[Ticker],NA(),0,1)))</f>
        <v>0</v>
      </c>
      <c r="K1677" t="s">
        <v>14453</v>
      </c>
      <c r="L1677" s="122">
        <v>11.71</v>
      </c>
      <c r="O1677" t="s">
        <v>10216</v>
      </c>
      <c r="P1677" s="122">
        <v>2.5</v>
      </c>
    </row>
    <row r="1678" spans="4:16" x14ac:dyDescent="0.25">
      <c r="D1678" t="s">
        <v>13237</v>
      </c>
      <c r="E1678" t="s">
        <v>13238</v>
      </c>
      <c r="F1678" t="s">
        <v>10860</v>
      </c>
      <c r="G1678" s="59">
        <v>930124000</v>
      </c>
      <c r="H1678" s="122">
        <v>74.59</v>
      </c>
      <c r="I1678" s="97" t="b">
        <f>NOT(ISERROR(_xlfn.XLOOKUP(tblStocks2022[[#This Row],[Ticker]],tblTickers[Ticker],tblTickers[Ticker],NA(),0,1)))</f>
        <v>0</v>
      </c>
      <c r="K1678" t="s">
        <v>10628</v>
      </c>
      <c r="L1678" s="122">
        <v>47</v>
      </c>
      <c r="O1678" t="s">
        <v>8596</v>
      </c>
      <c r="P1678" s="122">
        <v>0.02</v>
      </c>
    </row>
    <row r="1679" spans="4:16" x14ac:dyDescent="0.25">
      <c r="D1679" t="s">
        <v>14170</v>
      </c>
      <c r="E1679" t="s">
        <v>14171</v>
      </c>
      <c r="F1679" t="s">
        <v>15382</v>
      </c>
      <c r="G1679" s="59">
        <v>30995000</v>
      </c>
      <c r="H1679" s="122">
        <v>83.17</v>
      </c>
      <c r="I1679" s="97" t="b">
        <f>NOT(ISERROR(_xlfn.XLOOKUP(tblStocks2022[[#This Row],[Ticker]],tblTickers[Ticker],tblTickers[Ticker],NA(),0,1)))</f>
        <v>0</v>
      </c>
      <c r="K1679" t="s">
        <v>14425</v>
      </c>
      <c r="L1679" s="122">
        <v>74.06</v>
      </c>
      <c r="O1679" t="s">
        <v>9996</v>
      </c>
      <c r="P1679" s="122">
        <v>0.41</v>
      </c>
    </row>
    <row r="1680" spans="4:16" x14ac:dyDescent="0.25">
      <c r="D1680" t="s">
        <v>7840</v>
      </c>
      <c r="E1680" t="s">
        <v>7841</v>
      </c>
      <c r="F1680" t="s">
        <v>15382</v>
      </c>
      <c r="G1680" s="59">
        <v>35700000</v>
      </c>
      <c r="H1680" s="122">
        <v>9.89</v>
      </c>
      <c r="I1680" s="97" t="b">
        <f>NOT(ISERROR(_xlfn.XLOOKUP(tblStocks2022[[#This Row],[Ticker]],tblTickers[Ticker],tblTickers[Ticker],NA(),0,1)))</f>
        <v>0</v>
      </c>
      <c r="K1680" t="s">
        <v>5283</v>
      </c>
      <c r="L1680" s="122">
        <v>3.32</v>
      </c>
      <c r="O1680" t="s">
        <v>5124</v>
      </c>
      <c r="P1680" s="122">
        <v>0.05</v>
      </c>
    </row>
    <row r="1681" spans="4:16" x14ac:dyDescent="0.25">
      <c r="D1681" t="s">
        <v>709</v>
      </c>
      <c r="E1681" t="s">
        <v>710</v>
      </c>
      <c r="F1681" t="s">
        <v>15382</v>
      </c>
      <c r="G1681" s="59">
        <v>12123000</v>
      </c>
      <c r="H1681" s="122">
        <v>5.16</v>
      </c>
      <c r="I1681" s="97" t="b">
        <f>NOT(ISERROR(_xlfn.XLOOKUP(tblStocks2022[[#This Row],[Ticker]],tblTickers[Ticker],tblTickers[Ticker],NA(),0,1)))</f>
        <v>0</v>
      </c>
      <c r="K1681" t="s">
        <v>9968</v>
      </c>
      <c r="L1681" s="122">
        <v>2.94</v>
      </c>
      <c r="O1681" t="s">
        <v>8995</v>
      </c>
      <c r="P1681" s="122">
        <v>0.73</v>
      </c>
    </row>
    <row r="1682" spans="4:16" x14ac:dyDescent="0.25">
      <c r="D1682" t="s">
        <v>9185</v>
      </c>
      <c r="E1682" t="s">
        <v>9186</v>
      </c>
      <c r="F1682" t="s">
        <v>15382</v>
      </c>
      <c r="G1682" s="59">
        <v>7092000</v>
      </c>
      <c r="H1682" s="122">
        <v>10.26</v>
      </c>
      <c r="I1682" s="97" t="b">
        <f>NOT(ISERROR(_xlfn.XLOOKUP(tblStocks2022[[#This Row],[Ticker]],tblTickers[Ticker],tblTickers[Ticker],NA(),0,1)))</f>
        <v>0</v>
      </c>
      <c r="K1682" t="s">
        <v>11677</v>
      </c>
      <c r="L1682" s="122">
        <v>8.48</v>
      </c>
      <c r="O1682" t="s">
        <v>13044</v>
      </c>
      <c r="P1682" s="122">
        <v>1.1200000000000001</v>
      </c>
    </row>
    <row r="1683" spans="4:16" x14ac:dyDescent="0.25">
      <c r="D1683" t="s">
        <v>7516</v>
      </c>
      <c r="E1683" t="s">
        <v>7517</v>
      </c>
      <c r="F1683" t="s">
        <v>15382</v>
      </c>
      <c r="G1683" s="59">
        <v>34604000</v>
      </c>
      <c r="H1683" s="122">
        <v>10.07</v>
      </c>
      <c r="I1683" s="97" t="b">
        <f>NOT(ISERROR(_xlfn.XLOOKUP(tblStocks2022[[#This Row],[Ticker]],tblTickers[Ticker],tblTickers[Ticker],NA(),0,1)))</f>
        <v>0</v>
      </c>
      <c r="K1683" t="s">
        <v>14621</v>
      </c>
      <c r="L1683" s="122">
        <v>40.229999999999997</v>
      </c>
      <c r="O1683" t="s">
        <v>10120</v>
      </c>
      <c r="P1683" s="122">
        <v>0.94</v>
      </c>
    </row>
    <row r="1684" spans="4:16" x14ac:dyDescent="0.25">
      <c r="D1684" t="s">
        <v>9890</v>
      </c>
      <c r="E1684" t="s">
        <v>9891</v>
      </c>
      <c r="F1684" t="s">
        <v>15365</v>
      </c>
      <c r="G1684" s="59">
        <v>299468000</v>
      </c>
      <c r="H1684" s="122">
        <v>56.75</v>
      </c>
      <c r="I1684" s="97" t="b">
        <f>NOT(ISERROR(_xlfn.XLOOKUP(tblStocks2022[[#This Row],[Ticker]],tblTickers[Ticker],tblTickers[Ticker],NA(),0,1)))</f>
        <v>1</v>
      </c>
      <c r="K1684" t="s">
        <v>3819</v>
      </c>
      <c r="L1684" s="122">
        <v>21.56</v>
      </c>
      <c r="O1684" t="s">
        <v>9613</v>
      </c>
      <c r="P1684" s="122">
        <v>0.65</v>
      </c>
    </row>
    <row r="1685" spans="4:16" x14ac:dyDescent="0.25">
      <c r="D1685" t="s">
        <v>11775</v>
      </c>
      <c r="E1685" t="s">
        <v>11776</v>
      </c>
      <c r="F1685" t="s">
        <v>14201</v>
      </c>
      <c r="G1685" s="59">
        <v>61609000</v>
      </c>
      <c r="H1685" s="122">
        <v>37.090000000000003</v>
      </c>
      <c r="I1685" s="97" t="b">
        <f>NOT(ISERROR(_xlfn.XLOOKUP(tblStocks2022[[#This Row],[Ticker]],tblTickers[Ticker],tblTickers[Ticker],NA(),0,1)))</f>
        <v>0</v>
      </c>
      <c r="K1685" t="s">
        <v>14884</v>
      </c>
      <c r="L1685" s="122">
        <v>4.25</v>
      </c>
      <c r="O1685" t="s">
        <v>9614</v>
      </c>
      <c r="P1685" s="122">
        <v>1</v>
      </c>
    </row>
    <row r="1686" spans="4:16" x14ac:dyDescent="0.25">
      <c r="D1686" t="s">
        <v>666</v>
      </c>
      <c r="E1686" t="s">
        <v>667</v>
      </c>
      <c r="F1686" t="s">
        <v>15368</v>
      </c>
      <c r="G1686" s="59">
        <v>7350000</v>
      </c>
      <c r="H1686" s="122">
        <v>23.09</v>
      </c>
      <c r="I1686" s="97" t="b">
        <f>NOT(ISERROR(_xlfn.XLOOKUP(tblStocks2022[[#This Row],[Ticker]],tblTickers[Ticker],tblTickers[Ticker],NA(),0,1)))</f>
        <v>0</v>
      </c>
      <c r="K1686" t="s">
        <v>3684</v>
      </c>
      <c r="L1686" s="122">
        <v>8.61</v>
      </c>
      <c r="O1686" t="s">
        <v>13957</v>
      </c>
      <c r="P1686" s="122">
        <v>0.36</v>
      </c>
    </row>
    <row r="1687" spans="4:16" x14ac:dyDescent="0.25">
      <c r="D1687" t="s">
        <v>186</v>
      </c>
      <c r="E1687" t="s">
        <v>187</v>
      </c>
      <c r="F1687" t="s">
        <v>14918</v>
      </c>
      <c r="G1687" s="59">
        <v>27228000</v>
      </c>
      <c r="H1687" s="122">
        <v>20.28</v>
      </c>
      <c r="I1687" s="97" t="b">
        <f>NOT(ISERROR(_xlfn.XLOOKUP(tblStocks2022[[#This Row],[Ticker]],tblTickers[Ticker],tblTickers[Ticker],NA(),0,1)))</f>
        <v>0</v>
      </c>
      <c r="K1687" t="s">
        <v>14896</v>
      </c>
      <c r="L1687" s="122">
        <v>14.61</v>
      </c>
      <c r="O1687" t="s">
        <v>11793</v>
      </c>
      <c r="P1687" s="122">
        <v>0.88</v>
      </c>
    </row>
    <row r="1688" spans="4:16" x14ac:dyDescent="0.25">
      <c r="D1688" t="s">
        <v>1439</v>
      </c>
      <c r="E1688" t="s">
        <v>1440</v>
      </c>
      <c r="F1688" t="s">
        <v>10860</v>
      </c>
      <c r="G1688" s="59">
        <v>556500000</v>
      </c>
      <c r="H1688" s="122">
        <v>7.15</v>
      </c>
      <c r="I1688" s="97" t="b">
        <f>NOT(ISERROR(_xlfn.XLOOKUP(tblStocks2022[[#This Row],[Ticker]],tblTickers[Ticker],tblTickers[Ticker],NA(),0,1)))</f>
        <v>0</v>
      </c>
      <c r="K1688" t="s">
        <v>4841</v>
      </c>
      <c r="L1688" s="122">
        <v>3.94</v>
      </c>
      <c r="O1688" t="s">
        <v>1709</v>
      </c>
      <c r="P1688" s="122">
        <v>0.64</v>
      </c>
    </row>
    <row r="1689" spans="4:16" x14ac:dyDescent="0.25">
      <c r="D1689" t="s">
        <v>11829</v>
      </c>
      <c r="E1689" t="s">
        <v>11830</v>
      </c>
      <c r="F1689" t="s">
        <v>15377</v>
      </c>
      <c r="G1689" s="59">
        <v>4889000</v>
      </c>
      <c r="H1689" s="122">
        <v>31.26</v>
      </c>
      <c r="I1689" s="97" t="b">
        <f>NOT(ISERROR(_xlfn.XLOOKUP(tblStocks2022[[#This Row],[Ticker]],tblTickers[Ticker],tblTickers[Ticker],NA(),0,1)))</f>
        <v>0</v>
      </c>
      <c r="K1689" t="s">
        <v>6853</v>
      </c>
      <c r="L1689" s="122">
        <v>10.28</v>
      </c>
      <c r="O1689" t="s">
        <v>10367</v>
      </c>
      <c r="P1689" s="122">
        <v>6.6</v>
      </c>
    </row>
    <row r="1690" spans="4:16" x14ac:dyDescent="0.25">
      <c r="D1690" t="s">
        <v>15127</v>
      </c>
      <c r="E1690" t="s">
        <v>15128</v>
      </c>
      <c r="F1690" t="s">
        <v>15382</v>
      </c>
      <c r="G1690" s="59">
        <v>51643000</v>
      </c>
      <c r="H1690" s="122">
        <v>0.96</v>
      </c>
      <c r="I1690" s="97" t="b">
        <f>NOT(ISERROR(_xlfn.XLOOKUP(tblStocks2022[[#This Row],[Ticker]],tblTickers[Ticker],tblTickers[Ticker],NA(),0,1)))</f>
        <v>0</v>
      </c>
      <c r="K1690" t="s">
        <v>6732</v>
      </c>
      <c r="L1690" s="122">
        <v>32.36</v>
      </c>
      <c r="O1690" t="s">
        <v>13737</v>
      </c>
      <c r="P1690" s="122">
        <v>0.3</v>
      </c>
    </row>
    <row r="1691" spans="4:16" x14ac:dyDescent="0.25">
      <c r="D1691" t="s">
        <v>15138</v>
      </c>
      <c r="E1691" t="s">
        <v>577</v>
      </c>
      <c r="F1691" t="s">
        <v>15371</v>
      </c>
      <c r="G1691" s="59">
        <v>350000</v>
      </c>
      <c r="H1691" s="122">
        <v>24.65</v>
      </c>
      <c r="I1691" s="97" t="b">
        <f>NOT(ISERROR(_xlfn.XLOOKUP(tblStocks2022[[#This Row],[Ticker]],tblTickers[Ticker],tblTickers[Ticker],NA(),0,1)))</f>
        <v>0</v>
      </c>
      <c r="K1691" t="s">
        <v>11777</v>
      </c>
      <c r="L1691" s="122">
        <v>49.84</v>
      </c>
      <c r="O1691" t="s">
        <v>5702</v>
      </c>
      <c r="P1691" s="122">
        <v>0.5</v>
      </c>
    </row>
    <row r="1692" spans="4:16" x14ac:dyDescent="0.25">
      <c r="D1692" t="s">
        <v>9343</v>
      </c>
      <c r="E1692" t="s">
        <v>4448</v>
      </c>
      <c r="F1692" t="s">
        <v>15366</v>
      </c>
      <c r="G1692" s="59">
        <v>500000</v>
      </c>
      <c r="H1692" s="122">
        <v>19.82</v>
      </c>
      <c r="I1692" s="97" t="b">
        <f>NOT(ISERROR(_xlfn.XLOOKUP(tblStocks2022[[#This Row],[Ticker]],tblTickers[Ticker],tblTickers[Ticker],NA(),0,1)))</f>
        <v>0</v>
      </c>
      <c r="K1692" t="s">
        <v>1589</v>
      </c>
      <c r="L1692" s="122">
        <v>0.31</v>
      </c>
      <c r="O1692" t="s">
        <v>11881</v>
      </c>
      <c r="P1692" s="122">
        <v>0.8</v>
      </c>
    </row>
    <row r="1693" spans="4:16" x14ac:dyDescent="0.25">
      <c r="D1693" t="s">
        <v>15119</v>
      </c>
      <c r="E1693" t="s">
        <v>15120</v>
      </c>
      <c r="F1693" t="s">
        <v>15373</v>
      </c>
      <c r="G1693" s="59">
        <v>14366000</v>
      </c>
      <c r="H1693" s="122">
        <v>2.25</v>
      </c>
      <c r="I1693" s="97" t="b">
        <f>NOT(ISERROR(_xlfn.XLOOKUP(tblStocks2022[[#This Row],[Ticker]],tblTickers[Ticker],tblTickers[Ticker],NA(),0,1)))</f>
        <v>0</v>
      </c>
      <c r="K1693" t="s">
        <v>5944</v>
      </c>
      <c r="L1693" s="122">
        <v>98.89</v>
      </c>
      <c r="O1693" t="s">
        <v>14522</v>
      </c>
      <c r="P1693" s="122">
        <v>1.98</v>
      </c>
    </row>
    <row r="1694" spans="4:16" x14ac:dyDescent="0.25">
      <c r="D1694" t="s">
        <v>9366</v>
      </c>
      <c r="E1694" t="s">
        <v>9367</v>
      </c>
      <c r="F1694" t="s">
        <v>5172</v>
      </c>
      <c r="G1694" s="59">
        <v>17741000</v>
      </c>
      <c r="H1694" s="122">
        <v>118.18</v>
      </c>
      <c r="I1694" s="97" t="b">
        <f>NOT(ISERROR(_xlfn.XLOOKUP(tblStocks2022[[#This Row],[Ticker]],tblTickers[Ticker],tblTickers[Ticker],NA(),0,1)))</f>
        <v>0</v>
      </c>
      <c r="K1694" t="s">
        <v>7958</v>
      </c>
      <c r="L1694" s="122">
        <v>32.93</v>
      </c>
      <c r="O1694" t="s">
        <v>12598</v>
      </c>
      <c r="P1694" s="122">
        <v>0.74</v>
      </c>
    </row>
    <row r="1695" spans="4:16" x14ac:dyDescent="0.25">
      <c r="D1695" t="s">
        <v>14607</v>
      </c>
      <c r="E1695" t="s">
        <v>14608</v>
      </c>
      <c r="F1695" t="s">
        <v>15382</v>
      </c>
      <c r="G1695" s="59">
        <v>20256000</v>
      </c>
      <c r="H1695" s="122">
        <v>13.65</v>
      </c>
      <c r="I1695" s="97" t="b">
        <f>NOT(ISERROR(_xlfn.XLOOKUP(tblStocks2022[[#This Row],[Ticker]],tblTickers[Ticker],tblTickers[Ticker],NA(),0,1)))</f>
        <v>0</v>
      </c>
      <c r="K1695" t="s">
        <v>7710</v>
      </c>
      <c r="L1695" s="122">
        <v>2.87</v>
      </c>
      <c r="O1695" t="s">
        <v>11175</v>
      </c>
      <c r="P1695" s="122">
        <v>3</v>
      </c>
    </row>
    <row r="1696" spans="4:16" x14ac:dyDescent="0.25">
      <c r="D1696" t="s">
        <v>6460</v>
      </c>
      <c r="E1696" t="s">
        <v>6461</v>
      </c>
      <c r="F1696" t="s">
        <v>15369</v>
      </c>
      <c r="G1696" s="59">
        <v>1595495000</v>
      </c>
      <c r="H1696" s="122">
        <v>14.71</v>
      </c>
      <c r="I1696" s="97" t="b">
        <f>NOT(ISERROR(_xlfn.XLOOKUP(tblStocks2022[[#This Row],[Ticker]],tblTickers[Ticker],tblTickers[Ticker],NA(),0,1)))</f>
        <v>0</v>
      </c>
      <c r="K1696" t="s">
        <v>4900</v>
      </c>
      <c r="L1696" s="122">
        <v>35.43</v>
      </c>
      <c r="O1696" t="s">
        <v>10858</v>
      </c>
      <c r="P1696" s="122">
        <v>0.43</v>
      </c>
    </row>
    <row r="1697" spans="4:16" x14ac:dyDescent="0.25">
      <c r="D1697" t="s">
        <v>7285</v>
      </c>
      <c r="E1697" t="s">
        <v>7286</v>
      </c>
      <c r="F1697" t="s">
        <v>15382</v>
      </c>
      <c r="G1697" s="59">
        <v>18287000</v>
      </c>
      <c r="H1697" s="122">
        <v>7.8</v>
      </c>
      <c r="I1697" s="97" t="b">
        <f>NOT(ISERROR(_xlfn.XLOOKUP(tblStocks2022[[#This Row],[Ticker]],tblTickers[Ticker],tblTickers[Ticker],NA(),0,1)))</f>
        <v>0</v>
      </c>
      <c r="K1697" t="s">
        <v>4001</v>
      </c>
      <c r="L1697" s="122">
        <v>77.849999999999994</v>
      </c>
      <c r="O1697" t="s">
        <v>5823</v>
      </c>
      <c r="P1697" s="122">
        <v>0.53</v>
      </c>
    </row>
    <row r="1698" spans="4:16" x14ac:dyDescent="0.25">
      <c r="D1698" t="s">
        <v>685</v>
      </c>
      <c r="E1698" t="s">
        <v>686</v>
      </c>
      <c r="F1698" t="s">
        <v>15382</v>
      </c>
      <c r="G1698" s="59">
        <v>128793000</v>
      </c>
      <c r="H1698" s="122">
        <v>57.32</v>
      </c>
      <c r="I1698" s="97" t="b">
        <f>NOT(ISERROR(_xlfn.XLOOKUP(tblStocks2022[[#This Row],[Ticker]],tblTickers[Ticker],tblTickers[Ticker],NA(),0,1)))</f>
        <v>0</v>
      </c>
      <c r="K1698" t="s">
        <v>6776</v>
      </c>
      <c r="L1698" s="122">
        <v>8.39</v>
      </c>
      <c r="O1698" t="s">
        <v>8146</v>
      </c>
      <c r="P1698" s="122">
        <v>0.47</v>
      </c>
    </row>
    <row r="1699" spans="4:16" x14ac:dyDescent="0.25">
      <c r="D1699" t="s">
        <v>11691</v>
      </c>
      <c r="E1699" t="s">
        <v>11692</v>
      </c>
      <c r="F1699" t="s">
        <v>14201</v>
      </c>
      <c r="G1699" s="59">
        <v>476300000</v>
      </c>
      <c r="H1699" s="122">
        <v>30.44</v>
      </c>
      <c r="I1699" s="97" t="b">
        <f>NOT(ISERROR(_xlfn.XLOOKUP(tblStocks2022[[#This Row],[Ticker]],tblTickers[Ticker],tblTickers[Ticker],NA(),0,1)))</f>
        <v>1</v>
      </c>
      <c r="K1699" t="s">
        <v>7057</v>
      </c>
      <c r="L1699" s="122">
        <v>14.6</v>
      </c>
      <c r="O1699" t="s">
        <v>3415</v>
      </c>
      <c r="P1699" s="122">
        <v>2.2599999999999998</v>
      </c>
    </row>
    <row r="1700" spans="4:16" x14ac:dyDescent="0.25">
      <c r="D1700" t="s">
        <v>14449</v>
      </c>
      <c r="E1700" t="s">
        <v>14450</v>
      </c>
      <c r="F1700" t="s">
        <v>2235</v>
      </c>
      <c r="G1700" s="59">
        <v>105977000</v>
      </c>
      <c r="H1700" s="122">
        <v>18.600000000000001</v>
      </c>
      <c r="I1700" s="97" t="b">
        <f>NOT(ISERROR(_xlfn.XLOOKUP(tblStocks2022[[#This Row],[Ticker]],tblTickers[Ticker],tblTickers[Ticker],NA(),0,1)))</f>
        <v>0</v>
      </c>
      <c r="K1700" t="s">
        <v>4274</v>
      </c>
      <c r="L1700" s="122">
        <v>30.85</v>
      </c>
      <c r="O1700" t="s">
        <v>7422</v>
      </c>
      <c r="P1700" s="122">
        <v>0.02</v>
      </c>
    </row>
    <row r="1701" spans="4:16" x14ac:dyDescent="0.25">
      <c r="D1701" t="s">
        <v>1304</v>
      </c>
      <c r="E1701" t="s">
        <v>1305</v>
      </c>
      <c r="F1701" t="s">
        <v>15386</v>
      </c>
      <c r="G1701" s="59">
        <v>17108000</v>
      </c>
      <c r="H1701" s="122">
        <v>9.06</v>
      </c>
      <c r="I1701" s="97" t="b">
        <f>NOT(ISERROR(_xlfn.XLOOKUP(tblStocks2022[[#This Row],[Ticker]],tblTickers[Ticker],tblTickers[Ticker],NA(),0,1)))</f>
        <v>0</v>
      </c>
      <c r="K1701" t="s">
        <v>13268</v>
      </c>
      <c r="L1701" s="122">
        <v>13.55</v>
      </c>
      <c r="O1701" t="s">
        <v>10572</v>
      </c>
      <c r="P1701" s="122">
        <v>0.88</v>
      </c>
    </row>
    <row r="1702" spans="4:16" x14ac:dyDescent="0.25">
      <c r="D1702" t="s">
        <v>168</v>
      </c>
      <c r="E1702" t="s">
        <v>169</v>
      </c>
      <c r="F1702" t="s">
        <v>14252</v>
      </c>
      <c r="G1702" s="59">
        <v>14450000</v>
      </c>
      <c r="H1702" s="122">
        <v>2.69</v>
      </c>
      <c r="I1702" s="97" t="b">
        <f>NOT(ISERROR(_xlfn.XLOOKUP(tblStocks2022[[#This Row],[Ticker]],tblTickers[Ticker],tblTickers[Ticker],NA(),0,1)))</f>
        <v>0</v>
      </c>
      <c r="K1702" t="s">
        <v>14511</v>
      </c>
      <c r="L1702" s="122">
        <v>20.74</v>
      </c>
      <c r="O1702" t="s">
        <v>13233</v>
      </c>
      <c r="P1702" s="122">
        <v>0.98</v>
      </c>
    </row>
    <row r="1703" spans="4:16" x14ac:dyDescent="0.25">
      <c r="D1703" t="s">
        <v>13342</v>
      </c>
      <c r="E1703" t="s">
        <v>13343</v>
      </c>
      <c r="F1703" t="s">
        <v>499</v>
      </c>
      <c r="G1703" s="59">
        <v>14430000</v>
      </c>
      <c r="H1703" s="122">
        <v>27.22</v>
      </c>
      <c r="I1703" s="97" t="b">
        <f>NOT(ISERROR(_xlfn.XLOOKUP(tblStocks2022[[#This Row],[Ticker]],tblTickers[Ticker],tblTickers[Ticker],NA(),0,1)))</f>
        <v>0</v>
      </c>
      <c r="K1703" t="s">
        <v>14514</v>
      </c>
      <c r="L1703" s="122">
        <v>18.3</v>
      </c>
      <c r="O1703" t="s">
        <v>13201</v>
      </c>
      <c r="P1703" s="122">
        <v>0.4</v>
      </c>
    </row>
    <row r="1704" spans="4:16" x14ac:dyDescent="0.25">
      <c r="D1704" t="s">
        <v>11323</v>
      </c>
      <c r="E1704" t="s">
        <v>11324</v>
      </c>
      <c r="F1704" t="s">
        <v>15368</v>
      </c>
      <c r="G1704" s="59">
        <v>20420000</v>
      </c>
      <c r="H1704" s="122">
        <v>8.85</v>
      </c>
      <c r="I1704" s="97" t="b">
        <f>NOT(ISERROR(_xlfn.XLOOKUP(tblStocks2022[[#This Row],[Ticker]],tblTickers[Ticker],tblTickers[Ticker],NA(),0,1)))</f>
        <v>0</v>
      </c>
      <c r="K1704" t="s">
        <v>14203</v>
      </c>
      <c r="L1704" s="122">
        <v>22.04</v>
      </c>
      <c r="O1704" t="s">
        <v>7036</v>
      </c>
      <c r="P1704" s="122">
        <v>0.61</v>
      </c>
    </row>
    <row r="1705" spans="4:16" x14ac:dyDescent="0.25">
      <c r="D1705" t="s">
        <v>11527</v>
      </c>
      <c r="E1705" t="s">
        <v>11528</v>
      </c>
      <c r="F1705" t="s">
        <v>14201</v>
      </c>
      <c r="G1705" s="59">
        <v>106528000</v>
      </c>
      <c r="H1705" s="122">
        <v>111.88</v>
      </c>
      <c r="I1705" s="97" t="b">
        <f>NOT(ISERROR(_xlfn.XLOOKUP(tblStocks2022[[#This Row],[Ticker]],tblTickers[Ticker],tblTickers[Ticker],NA(),0,1)))</f>
        <v>1</v>
      </c>
      <c r="K1705" t="s">
        <v>14507</v>
      </c>
      <c r="L1705" s="122">
        <v>19.190000000000001</v>
      </c>
      <c r="O1705" t="s">
        <v>8420</v>
      </c>
      <c r="P1705" s="122">
        <v>2.0699999999999998</v>
      </c>
    </row>
    <row r="1706" spans="4:16" x14ac:dyDescent="0.25">
      <c r="D1706" t="s">
        <v>6517</v>
      </c>
      <c r="E1706" t="s">
        <v>6518</v>
      </c>
      <c r="F1706" t="s">
        <v>15382</v>
      </c>
      <c r="G1706" s="59">
        <v>27600000</v>
      </c>
      <c r="H1706" s="122">
        <v>10.11</v>
      </c>
      <c r="I1706" s="97" t="b">
        <f>NOT(ISERROR(_xlfn.XLOOKUP(tblStocks2022[[#This Row],[Ticker]],tblTickers[Ticker],tblTickers[Ticker],NA(),0,1)))</f>
        <v>0</v>
      </c>
      <c r="K1706" t="s">
        <v>7950</v>
      </c>
      <c r="L1706" s="122">
        <v>26.59</v>
      </c>
      <c r="O1706" t="s">
        <v>4565</v>
      </c>
      <c r="P1706" s="122">
        <v>0.72</v>
      </c>
    </row>
    <row r="1707" spans="4:16" x14ac:dyDescent="0.25">
      <c r="D1707" t="s">
        <v>6589</v>
      </c>
      <c r="E1707" t="s">
        <v>6590</v>
      </c>
      <c r="F1707" t="s">
        <v>15368</v>
      </c>
      <c r="G1707" s="59">
        <v>156748000</v>
      </c>
      <c r="H1707" s="122">
        <v>12.7</v>
      </c>
      <c r="I1707" s="97" t="b">
        <f>NOT(ISERROR(_xlfn.XLOOKUP(tblStocks2022[[#This Row],[Ticker]],tblTickers[Ticker],tblTickers[Ticker],NA(),0,1)))</f>
        <v>0</v>
      </c>
      <c r="K1707" t="s">
        <v>571</v>
      </c>
      <c r="L1707" s="122">
        <v>23.07</v>
      </c>
      <c r="O1707" t="s">
        <v>256</v>
      </c>
      <c r="P1707" s="122">
        <v>0.42</v>
      </c>
    </row>
    <row r="1708" spans="4:16" x14ac:dyDescent="0.25">
      <c r="D1708" t="s">
        <v>6454</v>
      </c>
      <c r="E1708" t="s">
        <v>6455</v>
      </c>
      <c r="F1708" t="s">
        <v>14252</v>
      </c>
      <c r="G1708" s="59">
        <v>86250000</v>
      </c>
      <c r="H1708" s="122">
        <v>10.1</v>
      </c>
      <c r="I1708" s="97" t="b">
        <f>NOT(ISERROR(_xlfn.XLOOKUP(tblStocks2022[[#This Row],[Ticker]],tblTickers[Ticker],tblTickers[Ticker],NA(),0,1)))</f>
        <v>0</v>
      </c>
      <c r="K1708" t="s">
        <v>1307</v>
      </c>
      <c r="L1708" s="122">
        <v>37.770000000000003</v>
      </c>
      <c r="O1708" t="s">
        <v>13465</v>
      </c>
      <c r="P1708" s="122">
        <v>0.75</v>
      </c>
    </row>
    <row r="1709" spans="4:16" x14ac:dyDescent="0.25">
      <c r="D1709" t="s">
        <v>14590</v>
      </c>
      <c r="E1709" t="s">
        <v>14591</v>
      </c>
      <c r="F1709" t="s">
        <v>14201</v>
      </c>
      <c r="G1709" s="59">
        <v>484032000</v>
      </c>
      <c r="H1709" s="122">
        <v>56.87</v>
      </c>
      <c r="I1709" s="97" t="b">
        <f>NOT(ISERROR(_xlfn.XLOOKUP(tblStocks2022[[#This Row],[Ticker]],tblTickers[Ticker],tblTickers[Ticker],NA(),0,1)))</f>
        <v>0</v>
      </c>
      <c r="K1709" t="s">
        <v>1968</v>
      </c>
      <c r="L1709" s="122">
        <v>41.97</v>
      </c>
      <c r="O1709" t="s">
        <v>14226</v>
      </c>
      <c r="P1709" s="122">
        <v>0.57999999999999996</v>
      </c>
    </row>
    <row r="1710" spans="4:16" x14ac:dyDescent="0.25">
      <c r="D1710" t="s">
        <v>3850</v>
      </c>
      <c r="E1710" t="s">
        <v>399</v>
      </c>
      <c r="F1710" t="s">
        <v>15375</v>
      </c>
      <c r="G1710" s="59">
        <v>20850000</v>
      </c>
      <c r="H1710" s="122">
        <v>43.4</v>
      </c>
      <c r="I1710" s="97" t="b">
        <f>NOT(ISERROR(_xlfn.XLOOKUP(tblStocks2022[[#This Row],[Ticker]],tblTickers[Ticker],tblTickers[Ticker],NA(),0,1)))</f>
        <v>0</v>
      </c>
      <c r="K1710" t="s">
        <v>7083</v>
      </c>
      <c r="L1710" s="122">
        <v>3.27</v>
      </c>
      <c r="O1710" t="s">
        <v>1637</v>
      </c>
      <c r="P1710" s="122">
        <v>0.02</v>
      </c>
    </row>
    <row r="1711" spans="4:16" x14ac:dyDescent="0.25">
      <c r="D1711" t="s">
        <v>5962</v>
      </c>
      <c r="E1711" t="s">
        <v>5963</v>
      </c>
      <c r="F1711" t="s">
        <v>15381</v>
      </c>
      <c r="G1711" s="59">
        <v>56144000</v>
      </c>
      <c r="H1711" s="122">
        <v>34.22</v>
      </c>
      <c r="I1711" s="97" t="b">
        <f>NOT(ISERROR(_xlfn.XLOOKUP(tblStocks2022[[#This Row],[Ticker]],tblTickers[Ticker],tblTickers[Ticker],NA(),0,1)))</f>
        <v>0</v>
      </c>
      <c r="K1711" t="s">
        <v>573</v>
      </c>
      <c r="L1711" s="122">
        <v>32.130000000000003</v>
      </c>
      <c r="O1711" t="s">
        <v>9108</v>
      </c>
      <c r="P1711" s="122">
        <v>0.9</v>
      </c>
    </row>
    <row r="1712" spans="4:16" x14ac:dyDescent="0.25">
      <c r="D1712" t="s">
        <v>12560</v>
      </c>
      <c r="E1712" t="s">
        <v>12561</v>
      </c>
      <c r="F1712" t="s">
        <v>14252</v>
      </c>
      <c r="G1712" s="59">
        <v>7150000</v>
      </c>
      <c r="H1712" s="122">
        <v>122.43</v>
      </c>
      <c r="I1712" s="97" t="b">
        <f>NOT(ISERROR(_xlfn.XLOOKUP(tblStocks2022[[#This Row],[Ticker]],tblTickers[Ticker],tblTickers[Ticker],NA(),0,1)))</f>
        <v>0</v>
      </c>
      <c r="K1712" t="s">
        <v>14020</v>
      </c>
      <c r="L1712" s="122">
        <v>8.85</v>
      </c>
      <c r="O1712" t="s">
        <v>14086</v>
      </c>
      <c r="P1712" s="122">
        <v>3.59</v>
      </c>
    </row>
    <row r="1713" spans="4:16" x14ac:dyDescent="0.25">
      <c r="D1713" t="s">
        <v>2321</v>
      </c>
      <c r="E1713" t="s">
        <v>257</v>
      </c>
      <c r="F1713" t="s">
        <v>15371</v>
      </c>
      <c r="G1713" s="59">
        <v>1250000</v>
      </c>
      <c r="H1713" s="122">
        <v>31.2</v>
      </c>
      <c r="I1713" s="97" t="b">
        <f>NOT(ISERROR(_xlfn.XLOOKUP(tblStocks2022[[#This Row],[Ticker]],tblTickers[Ticker],tblTickers[Ticker],NA(),0,1)))</f>
        <v>0</v>
      </c>
      <c r="K1713" t="s">
        <v>6132</v>
      </c>
      <c r="L1713" s="122">
        <v>29.46</v>
      </c>
      <c r="O1713" t="s">
        <v>1356</v>
      </c>
      <c r="P1713" s="122">
        <v>3.15</v>
      </c>
    </row>
    <row r="1714" spans="4:16" x14ac:dyDescent="0.25">
      <c r="D1714" t="s">
        <v>9548</v>
      </c>
      <c r="E1714" t="s">
        <v>9549</v>
      </c>
      <c r="F1714" t="s">
        <v>14201</v>
      </c>
      <c r="G1714" s="59">
        <v>645000000</v>
      </c>
      <c r="H1714" s="122">
        <v>20.059999999999999</v>
      </c>
      <c r="I1714" s="97" t="b">
        <f>NOT(ISERROR(_xlfn.XLOOKUP(tblStocks2022[[#This Row],[Ticker]],tblTickers[Ticker],tblTickers[Ticker],NA(),0,1)))</f>
        <v>0</v>
      </c>
      <c r="K1714" t="s">
        <v>574</v>
      </c>
      <c r="L1714" s="122">
        <v>62.04</v>
      </c>
      <c r="O1714" t="s">
        <v>13974</v>
      </c>
      <c r="P1714" s="122">
        <v>0.72</v>
      </c>
    </row>
    <row r="1715" spans="4:16" x14ac:dyDescent="0.25">
      <c r="D1715" t="s">
        <v>1969</v>
      </c>
      <c r="E1715" t="s">
        <v>283</v>
      </c>
      <c r="F1715" t="s">
        <v>15368</v>
      </c>
      <c r="G1715" s="59">
        <v>6000000</v>
      </c>
      <c r="H1715" s="122">
        <v>138.13999999999999</v>
      </c>
      <c r="I1715" s="97" t="b">
        <f>NOT(ISERROR(_xlfn.XLOOKUP(tblStocks2022[[#This Row],[Ticker]],tblTickers[Ticker],tblTickers[Ticker],NA(),0,1)))</f>
        <v>0</v>
      </c>
      <c r="K1715" t="s">
        <v>691</v>
      </c>
      <c r="L1715" s="122">
        <v>15.35</v>
      </c>
      <c r="O1715" t="s">
        <v>5985</v>
      </c>
      <c r="P1715" s="122">
        <v>0.28000000000000003</v>
      </c>
    </row>
    <row r="1716" spans="4:16" x14ac:dyDescent="0.25">
      <c r="D1716" t="s">
        <v>2096</v>
      </c>
      <c r="E1716" t="s">
        <v>2097</v>
      </c>
      <c r="F1716" t="s">
        <v>14252</v>
      </c>
      <c r="G1716" s="59">
        <v>125281000</v>
      </c>
      <c r="H1716" s="122">
        <v>3.32</v>
      </c>
      <c r="I1716" s="97" t="b">
        <f>NOT(ISERROR(_xlfn.XLOOKUP(tblStocks2022[[#This Row],[Ticker]],tblTickers[Ticker],tblTickers[Ticker],NA(),0,1)))</f>
        <v>0</v>
      </c>
      <c r="K1716" t="s">
        <v>14512</v>
      </c>
      <c r="L1716" s="122">
        <v>13.91</v>
      </c>
      <c r="O1716" t="s">
        <v>13733</v>
      </c>
      <c r="P1716" s="122">
        <v>1.2</v>
      </c>
    </row>
    <row r="1717" spans="4:16" x14ac:dyDescent="0.25">
      <c r="D1717" t="s">
        <v>7518</v>
      </c>
      <c r="E1717" t="s">
        <v>7519</v>
      </c>
      <c r="F1717" t="s">
        <v>15368</v>
      </c>
      <c r="G1717" s="59">
        <v>61029000</v>
      </c>
      <c r="H1717" s="122">
        <v>6.28</v>
      </c>
      <c r="I1717" s="97" t="b">
        <f>NOT(ISERROR(_xlfn.XLOOKUP(tblStocks2022[[#This Row],[Ticker]],tblTickers[Ticker],tblTickers[Ticker],NA(),0,1)))</f>
        <v>0</v>
      </c>
      <c r="K1717" t="s">
        <v>14509</v>
      </c>
      <c r="L1717" s="122">
        <v>49.95</v>
      </c>
      <c r="O1717" t="s">
        <v>13770</v>
      </c>
      <c r="P1717" s="122">
        <v>0.72</v>
      </c>
    </row>
    <row r="1718" spans="4:16" x14ac:dyDescent="0.25">
      <c r="D1718" t="s">
        <v>5942</v>
      </c>
      <c r="E1718" t="s">
        <v>5943</v>
      </c>
      <c r="F1718" t="s">
        <v>15368</v>
      </c>
      <c r="G1718" s="59">
        <v>73471000</v>
      </c>
      <c r="H1718" s="122">
        <v>43.51</v>
      </c>
      <c r="I1718" s="97" t="b">
        <f>NOT(ISERROR(_xlfn.XLOOKUP(tblStocks2022[[#This Row],[Ticker]],tblTickers[Ticker],tblTickers[Ticker],NA(),0,1)))</f>
        <v>0</v>
      </c>
      <c r="K1718" t="s">
        <v>1677</v>
      </c>
      <c r="L1718" s="122">
        <v>17.54</v>
      </c>
      <c r="O1718" t="s">
        <v>8276</v>
      </c>
      <c r="P1718" s="122">
        <v>1.1200000000000001</v>
      </c>
    </row>
    <row r="1719" spans="4:16" x14ac:dyDescent="0.25">
      <c r="D1719" t="s">
        <v>6429</v>
      </c>
      <c r="E1719" t="s">
        <v>6430</v>
      </c>
      <c r="F1719" t="s">
        <v>15374</v>
      </c>
      <c r="G1719" s="59">
        <v>43624000</v>
      </c>
      <c r="H1719" s="122">
        <v>9.27</v>
      </c>
      <c r="I1719" s="97" t="b">
        <f>NOT(ISERROR(_xlfn.XLOOKUP(tblStocks2022[[#This Row],[Ticker]],tblTickers[Ticker],tblTickers[Ticker],NA(),0,1)))</f>
        <v>0</v>
      </c>
      <c r="K1719" t="s">
        <v>1894</v>
      </c>
      <c r="L1719" s="122">
        <v>0.95</v>
      </c>
      <c r="O1719" t="s">
        <v>362</v>
      </c>
      <c r="P1719" s="122">
        <v>0.36</v>
      </c>
    </row>
    <row r="1720" spans="4:16" x14ac:dyDescent="0.25">
      <c r="D1720" t="s">
        <v>818</v>
      </c>
      <c r="E1720" t="s">
        <v>819</v>
      </c>
      <c r="F1720" t="s">
        <v>15368</v>
      </c>
      <c r="G1720" s="59">
        <v>44677000</v>
      </c>
      <c r="H1720" s="122">
        <v>1.4</v>
      </c>
      <c r="I1720" s="97" t="b">
        <f>NOT(ISERROR(_xlfn.XLOOKUP(tblStocks2022[[#This Row],[Ticker]],tblTickers[Ticker],tblTickers[Ticker],NA(),0,1)))</f>
        <v>0</v>
      </c>
      <c r="K1720" t="s">
        <v>3544</v>
      </c>
      <c r="L1720" s="122">
        <v>29.48</v>
      </c>
      <c r="O1720" t="s">
        <v>8424</v>
      </c>
      <c r="P1720" s="122">
        <v>0.49</v>
      </c>
    </row>
    <row r="1721" spans="4:16" x14ac:dyDescent="0.25">
      <c r="D1721" t="s">
        <v>7708</v>
      </c>
      <c r="E1721" t="s">
        <v>7709</v>
      </c>
      <c r="F1721" t="s">
        <v>12944</v>
      </c>
      <c r="G1721" s="59">
        <v>64043000</v>
      </c>
      <c r="H1721" s="122">
        <v>0.51</v>
      </c>
      <c r="I1721" s="97" t="b">
        <f>NOT(ISERROR(_xlfn.XLOOKUP(tblStocks2022[[#This Row],[Ticker]],tblTickers[Ticker],tblTickers[Ticker],NA(),0,1)))</f>
        <v>0</v>
      </c>
      <c r="K1721" t="s">
        <v>9163</v>
      </c>
      <c r="L1721" s="122">
        <v>2.62</v>
      </c>
      <c r="O1721" t="s">
        <v>14603</v>
      </c>
      <c r="P1721" s="122">
        <v>2.78</v>
      </c>
    </row>
    <row r="1722" spans="4:16" x14ac:dyDescent="0.25">
      <c r="D1722" t="s">
        <v>8696</v>
      </c>
      <c r="E1722" t="s">
        <v>8697</v>
      </c>
      <c r="F1722" t="s">
        <v>15368</v>
      </c>
      <c r="G1722" s="59">
        <v>146762000</v>
      </c>
      <c r="H1722" s="122">
        <v>13.31</v>
      </c>
      <c r="I1722" s="97" t="b">
        <f>NOT(ISERROR(_xlfn.XLOOKUP(tblStocks2022[[#This Row],[Ticker]],tblTickers[Ticker],tblTickers[Ticker],NA(),0,1)))</f>
        <v>0</v>
      </c>
      <c r="K1722" t="s">
        <v>6034</v>
      </c>
      <c r="L1722" s="122">
        <v>48.38</v>
      </c>
      <c r="O1722" t="s">
        <v>1910</v>
      </c>
      <c r="P1722" s="122">
        <v>1</v>
      </c>
    </row>
    <row r="1723" spans="4:16" x14ac:dyDescent="0.25">
      <c r="D1723" t="s">
        <v>8734</v>
      </c>
      <c r="E1723" t="s">
        <v>8735</v>
      </c>
      <c r="F1723" t="s">
        <v>15382</v>
      </c>
      <c r="G1723" s="59">
        <v>20125000</v>
      </c>
      <c r="H1723" s="122">
        <v>10.220000000000001</v>
      </c>
      <c r="I1723" s="97" t="b">
        <f>NOT(ISERROR(_xlfn.XLOOKUP(tblStocks2022[[#This Row],[Ticker]],tblTickers[Ticker],tblTickers[Ticker],NA(),0,1)))</f>
        <v>0</v>
      </c>
      <c r="K1723" t="s">
        <v>8736</v>
      </c>
      <c r="L1723" s="122">
        <v>0.22</v>
      </c>
      <c r="O1723" t="s">
        <v>2651</v>
      </c>
      <c r="P1723" s="122">
        <v>0.84</v>
      </c>
    </row>
    <row r="1724" spans="4:16" x14ac:dyDescent="0.25">
      <c r="D1724" t="s">
        <v>15269</v>
      </c>
      <c r="E1724" t="s">
        <v>15270</v>
      </c>
      <c r="F1724" t="s">
        <v>15382</v>
      </c>
      <c r="G1724" s="59">
        <v>7392000</v>
      </c>
      <c r="H1724" s="122">
        <v>2.6</v>
      </c>
      <c r="I1724" s="97" t="b">
        <f>NOT(ISERROR(_xlfn.XLOOKUP(tblStocks2022[[#This Row],[Ticker]],tblTickers[Ticker],tblTickers[Ticker],NA(),0,1)))</f>
        <v>0</v>
      </c>
      <c r="K1724" t="s">
        <v>6056</v>
      </c>
      <c r="L1724" s="122">
        <v>5.59</v>
      </c>
      <c r="O1724" t="s">
        <v>640</v>
      </c>
      <c r="P1724" s="122">
        <v>0.3</v>
      </c>
    </row>
    <row r="1725" spans="4:16" x14ac:dyDescent="0.25">
      <c r="D1725" t="s">
        <v>12288</v>
      </c>
      <c r="E1725" t="s">
        <v>12289</v>
      </c>
      <c r="F1725" t="s">
        <v>15382</v>
      </c>
      <c r="G1725" s="59">
        <v>47927000</v>
      </c>
      <c r="H1725" s="122">
        <v>6.25</v>
      </c>
      <c r="I1725" s="97" t="b">
        <f>NOT(ISERROR(_xlfn.XLOOKUP(tblStocks2022[[#This Row],[Ticker]],tblTickers[Ticker],tblTickers[Ticker],NA(),0,1)))</f>
        <v>0</v>
      </c>
      <c r="K1725" t="s">
        <v>10543</v>
      </c>
      <c r="L1725" s="122">
        <v>65.349999999999994</v>
      </c>
      <c r="O1725" t="s">
        <v>2312</v>
      </c>
      <c r="P1725" s="122">
        <v>0.95</v>
      </c>
    </row>
    <row r="1726" spans="4:16" x14ac:dyDescent="0.25">
      <c r="D1726" t="s">
        <v>4240</v>
      </c>
      <c r="E1726" t="s">
        <v>4241</v>
      </c>
      <c r="F1726" t="s">
        <v>15387</v>
      </c>
      <c r="G1726" s="59">
        <v>21799000</v>
      </c>
      <c r="H1726" s="122">
        <v>1.74</v>
      </c>
      <c r="I1726" s="97" t="b">
        <f>NOT(ISERROR(_xlfn.XLOOKUP(tblStocks2022[[#This Row],[Ticker]],tblTickers[Ticker],tblTickers[Ticker],NA(),0,1)))</f>
        <v>0</v>
      </c>
      <c r="K1726" t="s">
        <v>10590</v>
      </c>
      <c r="L1726" s="122">
        <v>52.06</v>
      </c>
      <c r="O1726" t="s">
        <v>2233</v>
      </c>
      <c r="P1726" s="122">
        <v>1.55</v>
      </c>
    </row>
    <row r="1727" spans="4:16" x14ac:dyDescent="0.25">
      <c r="D1727" t="s">
        <v>10435</v>
      </c>
      <c r="E1727" t="s">
        <v>10436</v>
      </c>
      <c r="F1727" t="s">
        <v>9954</v>
      </c>
      <c r="G1727" s="59">
        <v>63804000</v>
      </c>
      <c r="H1727" s="122">
        <v>7.1</v>
      </c>
      <c r="I1727" s="97" t="b">
        <f>NOT(ISERROR(_xlfn.XLOOKUP(tblStocks2022[[#This Row],[Ticker]],tblTickers[Ticker],tblTickers[Ticker],NA(),0,1)))</f>
        <v>0</v>
      </c>
      <c r="K1727" t="s">
        <v>14974</v>
      </c>
      <c r="L1727" s="122">
        <v>26.93</v>
      </c>
      <c r="O1727" t="s">
        <v>299</v>
      </c>
      <c r="P1727" s="122">
        <v>1.91</v>
      </c>
    </row>
    <row r="1728" spans="4:16" x14ac:dyDescent="0.25">
      <c r="D1728" t="s">
        <v>9187</v>
      </c>
      <c r="E1728" t="s">
        <v>9188</v>
      </c>
      <c r="F1728" t="s">
        <v>15371</v>
      </c>
      <c r="G1728" s="59">
        <v>206845000</v>
      </c>
      <c r="H1728" s="122">
        <v>1.24</v>
      </c>
      <c r="I1728" s="97" t="b">
        <f>NOT(ISERROR(_xlfn.XLOOKUP(tblStocks2022[[#This Row],[Ticker]],tblTickers[Ticker],tblTickers[Ticker],NA(),0,1)))</f>
        <v>0</v>
      </c>
      <c r="K1728" t="s">
        <v>3200</v>
      </c>
      <c r="L1728" s="122">
        <v>16.13</v>
      </c>
      <c r="O1728" t="s">
        <v>439</v>
      </c>
      <c r="P1728" s="122">
        <v>0.36</v>
      </c>
    </row>
    <row r="1729" spans="4:16" x14ac:dyDescent="0.25">
      <c r="D1729" t="s">
        <v>8436</v>
      </c>
      <c r="E1729" t="s">
        <v>8437</v>
      </c>
      <c r="F1729" t="s">
        <v>14201</v>
      </c>
      <c r="G1729" s="59">
        <v>48282000</v>
      </c>
      <c r="H1729" s="122">
        <v>11.99</v>
      </c>
      <c r="I1729" s="97" t="b">
        <f>NOT(ISERROR(_xlfn.XLOOKUP(tblStocks2022[[#This Row],[Ticker]],tblTickers[Ticker],tblTickers[Ticker],NA(),0,1)))</f>
        <v>0</v>
      </c>
      <c r="K1729" t="s">
        <v>13254</v>
      </c>
      <c r="L1729" s="122">
        <v>4.16</v>
      </c>
      <c r="O1729" t="s">
        <v>10104</v>
      </c>
      <c r="P1729" s="122">
        <v>0.48</v>
      </c>
    </row>
    <row r="1730" spans="4:16" x14ac:dyDescent="0.25">
      <c r="D1730" t="s">
        <v>10930</v>
      </c>
      <c r="E1730" t="s">
        <v>10931</v>
      </c>
      <c r="F1730" t="s">
        <v>15382</v>
      </c>
      <c r="G1730" s="59">
        <v>15950000</v>
      </c>
      <c r="H1730" s="122">
        <v>39.79</v>
      </c>
      <c r="I1730" s="97" t="b">
        <f>NOT(ISERROR(_xlfn.XLOOKUP(tblStocks2022[[#This Row],[Ticker]],tblTickers[Ticker],tblTickers[Ticker],NA(),0,1)))</f>
        <v>0</v>
      </c>
      <c r="K1730" t="s">
        <v>3150</v>
      </c>
      <c r="L1730" s="122">
        <v>76.930000000000007</v>
      </c>
      <c r="O1730" t="s">
        <v>12578</v>
      </c>
      <c r="P1730" s="122">
        <v>0.92</v>
      </c>
    </row>
    <row r="1731" spans="4:16" x14ac:dyDescent="0.25">
      <c r="D1731" t="s">
        <v>13589</v>
      </c>
      <c r="E1731" t="s">
        <v>13590</v>
      </c>
      <c r="F1731" t="s">
        <v>15372</v>
      </c>
      <c r="G1731" s="59">
        <v>38162000</v>
      </c>
      <c r="H1731" s="122">
        <v>74.61</v>
      </c>
      <c r="I1731" s="97" t="b">
        <f>NOT(ISERROR(_xlfn.XLOOKUP(tblStocks2022[[#This Row],[Ticker]],tblTickers[Ticker],tblTickers[Ticker],NA(),0,1)))</f>
        <v>0</v>
      </c>
      <c r="K1731" t="s">
        <v>11371</v>
      </c>
      <c r="L1731" s="122">
        <v>6.35</v>
      </c>
      <c r="O1731" t="s">
        <v>3066</v>
      </c>
      <c r="P1731" s="122">
        <v>0.17</v>
      </c>
    </row>
    <row r="1732" spans="4:16" x14ac:dyDescent="0.25">
      <c r="D1732" t="s">
        <v>13064</v>
      </c>
      <c r="E1732" t="s">
        <v>13065</v>
      </c>
      <c r="F1732" t="s">
        <v>14252</v>
      </c>
      <c r="G1732" s="59">
        <v>96608000</v>
      </c>
      <c r="H1732" s="122">
        <v>11</v>
      </c>
      <c r="I1732" s="97" t="b">
        <f>NOT(ISERROR(_xlfn.XLOOKUP(tblStocks2022[[#This Row],[Ticker]],tblTickers[Ticker],tblTickers[Ticker],NA(),0,1)))</f>
        <v>0</v>
      </c>
      <c r="K1732" t="s">
        <v>5973</v>
      </c>
      <c r="L1732" s="122">
        <v>35.76</v>
      </c>
      <c r="O1732" t="s">
        <v>364</v>
      </c>
      <c r="P1732" s="122">
        <v>0.01</v>
      </c>
    </row>
    <row r="1733" spans="4:16" x14ac:dyDescent="0.25">
      <c r="D1733" t="s">
        <v>9107</v>
      </c>
      <c r="E1733" t="s">
        <v>1363</v>
      </c>
      <c r="F1733" t="s">
        <v>15391</v>
      </c>
      <c r="G1733" s="59">
        <v>110000</v>
      </c>
      <c r="H1733" s="122">
        <v>19.86</v>
      </c>
      <c r="I1733" s="97" t="b">
        <f>NOT(ISERROR(_xlfn.XLOOKUP(tblStocks2022[[#This Row],[Ticker]],tblTickers[Ticker],tblTickers[Ticker],NA(),0,1)))</f>
        <v>0</v>
      </c>
      <c r="K1733" t="s">
        <v>7712</v>
      </c>
      <c r="L1733" s="122">
        <v>7.35</v>
      </c>
      <c r="O1733" t="s">
        <v>14731</v>
      </c>
      <c r="P1733" s="122">
        <v>2.19</v>
      </c>
    </row>
    <row r="1734" spans="4:16" x14ac:dyDescent="0.25">
      <c r="D1734" t="s">
        <v>190</v>
      </c>
      <c r="E1734" t="s">
        <v>191</v>
      </c>
      <c r="F1734" t="s">
        <v>14201</v>
      </c>
      <c r="G1734" s="59">
        <v>233758000</v>
      </c>
      <c r="H1734" s="122">
        <v>13.71</v>
      </c>
      <c r="I1734" s="97" t="b">
        <f>NOT(ISERROR(_xlfn.XLOOKUP(tblStocks2022[[#This Row],[Ticker]],tblTickers[Ticker],tblTickers[Ticker],NA(),0,1)))</f>
        <v>0</v>
      </c>
      <c r="K1734" t="s">
        <v>1561</v>
      </c>
      <c r="L1734" s="122">
        <v>30.4</v>
      </c>
      <c r="O1734" t="s">
        <v>12280</v>
      </c>
      <c r="P1734" s="122">
        <v>0.5</v>
      </c>
    </row>
    <row r="1735" spans="4:16" x14ac:dyDescent="0.25">
      <c r="D1735" t="s">
        <v>6185</v>
      </c>
      <c r="E1735" t="s">
        <v>6186</v>
      </c>
      <c r="F1735" t="s">
        <v>2662</v>
      </c>
      <c r="G1735" s="59">
        <v>20244000</v>
      </c>
      <c r="H1735" s="122">
        <v>11.35</v>
      </c>
      <c r="I1735" s="97" t="b">
        <f>NOT(ISERROR(_xlfn.XLOOKUP(tblStocks2022[[#This Row],[Ticker]],tblTickers[Ticker],tblTickers[Ticker],NA(),0,1)))</f>
        <v>0</v>
      </c>
      <c r="K1735" t="s">
        <v>7220</v>
      </c>
      <c r="L1735" s="122">
        <v>1.5</v>
      </c>
      <c r="O1735" t="s">
        <v>10758</v>
      </c>
      <c r="P1735" s="122">
        <v>0.4</v>
      </c>
    </row>
    <row r="1736" spans="4:16" x14ac:dyDescent="0.25">
      <c r="D1736" t="s">
        <v>12981</v>
      </c>
      <c r="E1736" t="s">
        <v>12982</v>
      </c>
      <c r="F1736" t="s">
        <v>14252</v>
      </c>
      <c r="G1736" s="59">
        <v>50879000</v>
      </c>
      <c r="H1736" s="122">
        <v>217.9</v>
      </c>
      <c r="I1736" s="97" t="b">
        <f>NOT(ISERROR(_xlfn.XLOOKUP(tblStocks2022[[#This Row],[Ticker]],tblTickers[Ticker],tblTickers[Ticker],NA(),0,1)))</f>
        <v>0</v>
      </c>
      <c r="K1736" t="s">
        <v>14291</v>
      </c>
      <c r="L1736" s="122">
        <v>79.209999999999994</v>
      </c>
      <c r="O1736" t="s">
        <v>2800</v>
      </c>
      <c r="P1736" s="122">
        <v>0.78</v>
      </c>
    </row>
    <row r="1737" spans="4:16" x14ac:dyDescent="0.25">
      <c r="D1737" t="s">
        <v>13761</v>
      </c>
      <c r="E1737" t="s">
        <v>13762</v>
      </c>
      <c r="F1737" t="s">
        <v>15368</v>
      </c>
      <c r="G1737" s="59">
        <v>1000000000</v>
      </c>
      <c r="H1737" s="122">
        <v>132.59</v>
      </c>
      <c r="I1737" s="97" t="b">
        <f>NOT(ISERROR(_xlfn.XLOOKUP(tblStocks2022[[#This Row],[Ticker]],tblTickers[Ticker],tblTickers[Ticker],NA(),0,1)))</f>
        <v>1</v>
      </c>
      <c r="K1737" t="s">
        <v>4764</v>
      </c>
      <c r="L1737" s="122">
        <v>121.38</v>
      </c>
      <c r="O1737" t="s">
        <v>13561</v>
      </c>
      <c r="P1737" s="122">
        <v>1.2</v>
      </c>
    </row>
    <row r="1738" spans="4:16" x14ac:dyDescent="0.25">
      <c r="D1738" t="s">
        <v>15327</v>
      </c>
      <c r="E1738" t="s">
        <v>15328</v>
      </c>
      <c r="F1738" t="s">
        <v>15365</v>
      </c>
      <c r="G1738" s="59">
        <v>42815000</v>
      </c>
      <c r="H1738" s="122">
        <v>4.22</v>
      </c>
      <c r="I1738" s="97" t="b">
        <f>NOT(ISERROR(_xlfn.XLOOKUP(tblStocks2022[[#This Row],[Ticker]],tblTickers[Ticker],tblTickers[Ticker],NA(),0,1)))</f>
        <v>0</v>
      </c>
      <c r="K1738" t="s">
        <v>3698</v>
      </c>
      <c r="L1738" s="122">
        <v>32.18</v>
      </c>
      <c r="O1738" t="s">
        <v>8480</v>
      </c>
      <c r="P1738" s="122">
        <v>0.49</v>
      </c>
    </row>
    <row r="1739" spans="4:16" x14ac:dyDescent="0.25">
      <c r="D1739" t="s">
        <v>124</v>
      </c>
      <c r="E1739" t="s">
        <v>125</v>
      </c>
      <c r="F1739" t="s">
        <v>1296</v>
      </c>
      <c r="G1739" s="59">
        <v>6369000</v>
      </c>
      <c r="H1739" s="122">
        <v>72.260000000000005</v>
      </c>
      <c r="I1739" s="97" t="b">
        <f>NOT(ISERROR(_xlfn.XLOOKUP(tblStocks2022[[#This Row],[Ticker]],tblTickers[Ticker],tblTickers[Ticker],NA(),0,1)))</f>
        <v>0</v>
      </c>
      <c r="K1739" t="s">
        <v>5172</v>
      </c>
      <c r="L1739" s="122">
        <v>399.87</v>
      </c>
      <c r="O1739" t="s">
        <v>10220</v>
      </c>
      <c r="P1739" s="122">
        <v>3.8</v>
      </c>
    </row>
    <row r="1740" spans="4:16" x14ac:dyDescent="0.25">
      <c r="D1740" t="s">
        <v>4768</v>
      </c>
      <c r="E1740" t="s">
        <v>4769</v>
      </c>
      <c r="F1740" t="s">
        <v>14252</v>
      </c>
      <c r="G1740" s="59">
        <v>40017000</v>
      </c>
      <c r="H1740" s="122">
        <v>18.53</v>
      </c>
      <c r="I1740" s="97" t="b">
        <f>NOT(ISERROR(_xlfn.XLOOKUP(tblStocks2022[[#This Row],[Ticker]],tblTickers[Ticker],tblTickers[Ticker],NA(),0,1)))</f>
        <v>0</v>
      </c>
      <c r="K1740" t="s">
        <v>2028</v>
      </c>
      <c r="L1740" s="122">
        <v>13.44</v>
      </c>
      <c r="O1740" t="s">
        <v>12430</v>
      </c>
      <c r="P1740" s="122">
        <v>1.8</v>
      </c>
    </row>
    <row r="1741" spans="4:16" x14ac:dyDescent="0.25">
      <c r="D1741" t="s">
        <v>13068</v>
      </c>
      <c r="E1741" t="s">
        <v>13069</v>
      </c>
      <c r="F1741" t="s">
        <v>15382</v>
      </c>
      <c r="G1741" s="59">
        <v>84353000</v>
      </c>
      <c r="H1741" s="122">
        <v>1.91</v>
      </c>
      <c r="I1741" s="97" t="b">
        <f>NOT(ISERROR(_xlfn.XLOOKUP(tblStocks2022[[#This Row],[Ticker]],tblTickers[Ticker],tblTickers[Ticker],NA(),0,1)))</f>
        <v>0</v>
      </c>
      <c r="K1741" t="s">
        <v>9295</v>
      </c>
      <c r="L1741" s="122">
        <v>10.17</v>
      </c>
      <c r="O1741" t="s">
        <v>13555</v>
      </c>
      <c r="P1741" s="122">
        <v>0.4</v>
      </c>
    </row>
    <row r="1742" spans="4:16" x14ac:dyDescent="0.25">
      <c r="D1742" t="s">
        <v>3965</v>
      </c>
      <c r="E1742" t="s">
        <v>3966</v>
      </c>
      <c r="F1742" t="s">
        <v>15368</v>
      </c>
      <c r="G1742" s="59">
        <v>53877000</v>
      </c>
      <c r="H1742" s="122">
        <v>18.3</v>
      </c>
      <c r="I1742" s="97" t="b">
        <f>NOT(ISERROR(_xlfn.XLOOKUP(tblStocks2022[[#This Row],[Ticker]],tblTickers[Ticker],tblTickers[Ticker],NA(),0,1)))</f>
        <v>0</v>
      </c>
      <c r="K1742" t="s">
        <v>11571</v>
      </c>
      <c r="L1742" s="122">
        <v>668.43</v>
      </c>
      <c r="O1742" t="s">
        <v>3068</v>
      </c>
      <c r="P1742" s="122">
        <v>0.8</v>
      </c>
    </row>
    <row r="1743" spans="4:16" x14ac:dyDescent="0.25">
      <c r="D1743" t="s">
        <v>3521</v>
      </c>
      <c r="E1743" t="s">
        <v>3522</v>
      </c>
      <c r="F1743" t="s">
        <v>12944</v>
      </c>
      <c r="G1743" s="59">
        <v>380575000</v>
      </c>
      <c r="H1743" s="122">
        <v>2.54</v>
      </c>
      <c r="I1743" s="97" t="b">
        <f>NOT(ISERROR(_xlfn.XLOOKUP(tblStocks2022[[#This Row],[Ticker]],tblTickers[Ticker],tblTickers[Ticker],NA(),0,1)))</f>
        <v>0</v>
      </c>
      <c r="K1743" t="s">
        <v>9778</v>
      </c>
      <c r="L1743" s="122">
        <v>28.63</v>
      </c>
      <c r="O1743" t="s">
        <v>13142</v>
      </c>
      <c r="P1743" s="122">
        <v>1</v>
      </c>
    </row>
    <row r="1744" spans="4:16" x14ac:dyDescent="0.25">
      <c r="D1744" t="s">
        <v>14184</v>
      </c>
      <c r="E1744" t="s">
        <v>14185</v>
      </c>
      <c r="F1744" t="s">
        <v>15367</v>
      </c>
      <c r="G1744" s="59">
        <v>61700000</v>
      </c>
      <c r="H1744" s="122">
        <v>108.43</v>
      </c>
      <c r="I1744" s="97" t="b">
        <f>NOT(ISERROR(_xlfn.XLOOKUP(tblStocks2022[[#This Row],[Ticker]],tblTickers[Ticker],tblTickers[Ticker],NA(),0,1)))</f>
        <v>0</v>
      </c>
      <c r="K1744" t="s">
        <v>9777</v>
      </c>
      <c r="L1744" s="122">
        <v>28.35</v>
      </c>
      <c r="O1744" t="s">
        <v>2212</v>
      </c>
      <c r="P1744" s="122">
        <v>1.82</v>
      </c>
    </row>
    <row r="1745" spans="4:16" x14ac:dyDescent="0.25">
      <c r="D1745" t="s">
        <v>7936</v>
      </c>
      <c r="E1745" t="s">
        <v>2719</v>
      </c>
      <c r="F1745" t="s">
        <v>15375</v>
      </c>
      <c r="G1745" s="59">
        <v>4150000</v>
      </c>
      <c r="H1745" s="122">
        <v>3.29</v>
      </c>
      <c r="I1745" s="97" t="b">
        <f>NOT(ISERROR(_xlfn.XLOOKUP(tblStocks2022[[#This Row],[Ticker]],tblTickers[Ticker],tblTickers[Ticker],NA(),0,1)))</f>
        <v>0</v>
      </c>
      <c r="K1745" t="s">
        <v>5984</v>
      </c>
      <c r="L1745" s="122">
        <v>31.91</v>
      </c>
      <c r="O1745" t="s">
        <v>1504</v>
      </c>
      <c r="P1745" s="122">
        <v>0.53</v>
      </c>
    </row>
    <row r="1746" spans="4:16" x14ac:dyDescent="0.25">
      <c r="D1746" t="s">
        <v>6372</v>
      </c>
      <c r="E1746" t="s">
        <v>6373</v>
      </c>
      <c r="F1746" t="s">
        <v>15378</v>
      </c>
      <c r="G1746" s="59">
        <v>48445000</v>
      </c>
      <c r="H1746" s="122">
        <v>36.94</v>
      </c>
      <c r="I1746" s="97" t="b">
        <f>NOT(ISERROR(_xlfn.XLOOKUP(tblStocks2022[[#This Row],[Ticker]],tblTickers[Ticker],tblTickers[Ticker],NA(),0,1)))</f>
        <v>0</v>
      </c>
      <c r="K1746" t="s">
        <v>5161</v>
      </c>
      <c r="L1746" s="122">
        <v>21.21</v>
      </c>
      <c r="O1746" t="s">
        <v>10471</v>
      </c>
      <c r="P1746" s="122">
        <v>0.6</v>
      </c>
    </row>
    <row r="1747" spans="4:16" x14ac:dyDescent="0.25">
      <c r="D1747" t="s">
        <v>2780</v>
      </c>
      <c r="E1747" t="s">
        <v>2781</v>
      </c>
      <c r="F1747" t="s">
        <v>15382</v>
      </c>
      <c r="G1747" s="59">
        <v>78512000</v>
      </c>
      <c r="H1747" s="122">
        <v>40.65</v>
      </c>
      <c r="I1747" s="97" t="b">
        <f>NOT(ISERROR(_xlfn.XLOOKUP(tblStocks2022[[#This Row],[Ticker]],tblTickers[Ticker],tblTickers[Ticker],NA(),0,1)))</f>
        <v>0</v>
      </c>
      <c r="K1747" t="s">
        <v>2427</v>
      </c>
      <c r="L1747" s="122">
        <v>28.53</v>
      </c>
      <c r="O1747" t="s">
        <v>1386</v>
      </c>
      <c r="P1747" s="122">
        <v>1.62</v>
      </c>
    </row>
    <row r="1748" spans="4:16" x14ac:dyDescent="0.25">
      <c r="D1748" t="s">
        <v>5626</v>
      </c>
      <c r="E1748" t="s">
        <v>5627</v>
      </c>
      <c r="F1748" t="s">
        <v>15368</v>
      </c>
      <c r="G1748" s="59">
        <v>101385000</v>
      </c>
      <c r="H1748" s="122">
        <v>13.57</v>
      </c>
      <c r="I1748" s="97" t="b">
        <f>NOT(ISERROR(_xlfn.XLOOKUP(tblStocks2022[[#This Row],[Ticker]],tblTickers[Ticker],tblTickers[Ticker],NA(),0,1)))</f>
        <v>0</v>
      </c>
      <c r="K1748" t="s">
        <v>1818</v>
      </c>
      <c r="L1748" s="122">
        <v>36.29</v>
      </c>
      <c r="O1748" t="s">
        <v>10371</v>
      </c>
      <c r="P1748" s="122">
        <v>0.7</v>
      </c>
    </row>
    <row r="1749" spans="4:16" x14ac:dyDescent="0.25">
      <c r="D1749" t="s">
        <v>11191</v>
      </c>
      <c r="E1749" t="s">
        <v>11192</v>
      </c>
      <c r="F1749" t="s">
        <v>14201</v>
      </c>
      <c r="G1749" s="59">
        <v>6000000</v>
      </c>
      <c r="H1749" s="122">
        <v>25.44</v>
      </c>
      <c r="I1749" s="97" t="b">
        <f>NOT(ISERROR(_xlfn.XLOOKUP(tblStocks2022[[#This Row],[Ticker]],tblTickers[Ticker],tblTickers[Ticker],NA(),0,1)))</f>
        <v>0</v>
      </c>
      <c r="K1749" t="s">
        <v>3783</v>
      </c>
      <c r="L1749" s="122">
        <v>72.37</v>
      </c>
      <c r="O1749" t="s">
        <v>8399</v>
      </c>
      <c r="P1749" s="122">
        <v>0.76</v>
      </c>
    </row>
    <row r="1750" spans="4:16" x14ac:dyDescent="0.25">
      <c r="D1750" t="s">
        <v>1349</v>
      </c>
      <c r="E1750" t="s">
        <v>1350</v>
      </c>
      <c r="F1750" t="s">
        <v>15382</v>
      </c>
      <c r="G1750" s="59">
        <v>58340000</v>
      </c>
      <c r="H1750" s="122">
        <v>26.06</v>
      </c>
      <c r="I1750" s="97" t="b">
        <f>NOT(ISERROR(_xlfn.XLOOKUP(tblStocks2022[[#This Row],[Ticker]],tblTickers[Ticker],tblTickers[Ticker],NA(),0,1)))</f>
        <v>0</v>
      </c>
      <c r="K1750" t="s">
        <v>9587</v>
      </c>
      <c r="L1750" s="122">
        <v>50.73</v>
      </c>
      <c r="O1750" t="s">
        <v>677</v>
      </c>
      <c r="P1750" s="122">
        <v>0.97</v>
      </c>
    </row>
    <row r="1751" spans="4:16" x14ac:dyDescent="0.25">
      <c r="D1751" t="s">
        <v>10916</v>
      </c>
      <c r="E1751" t="s">
        <v>10917</v>
      </c>
      <c r="F1751" t="s">
        <v>14201</v>
      </c>
      <c r="G1751" s="59">
        <v>55257000</v>
      </c>
      <c r="H1751" s="122">
        <v>74.48</v>
      </c>
      <c r="I1751" s="97" t="b">
        <f>NOT(ISERROR(_xlfn.XLOOKUP(tblStocks2022[[#This Row],[Ticker]],tblTickers[Ticker],tblTickers[Ticker],NA(),0,1)))</f>
        <v>0</v>
      </c>
      <c r="K1751" t="s">
        <v>9154</v>
      </c>
      <c r="L1751" s="122">
        <v>24.25</v>
      </c>
      <c r="O1751" t="s">
        <v>15139</v>
      </c>
      <c r="P1751" s="122">
        <v>1.52</v>
      </c>
    </row>
    <row r="1752" spans="4:16" x14ac:dyDescent="0.25">
      <c r="D1752" t="s">
        <v>7223</v>
      </c>
      <c r="E1752" t="s">
        <v>1369</v>
      </c>
      <c r="F1752" t="s">
        <v>2235</v>
      </c>
      <c r="G1752" s="59">
        <v>3075000</v>
      </c>
      <c r="H1752" s="122">
        <v>16.059999999999999</v>
      </c>
      <c r="I1752" s="97" t="b">
        <f>NOT(ISERROR(_xlfn.XLOOKUP(tblStocks2022[[#This Row],[Ticker]],tblTickers[Ticker],tblTickers[Ticker],NA(),0,1)))</f>
        <v>0</v>
      </c>
      <c r="K1752" t="s">
        <v>14403</v>
      </c>
      <c r="L1752" s="122">
        <v>14.5</v>
      </c>
      <c r="O1752" t="s">
        <v>11033</v>
      </c>
      <c r="P1752" s="122">
        <v>0.35</v>
      </c>
    </row>
    <row r="1753" spans="4:16" x14ac:dyDescent="0.25">
      <c r="D1753" t="s">
        <v>11079</v>
      </c>
      <c r="E1753" t="s">
        <v>11080</v>
      </c>
      <c r="F1753" t="s">
        <v>14201</v>
      </c>
      <c r="G1753" s="59">
        <v>17180000</v>
      </c>
      <c r="H1753" s="122">
        <v>145.33000000000001</v>
      </c>
      <c r="I1753" s="97" t="b">
        <f>NOT(ISERROR(_xlfn.XLOOKUP(tblStocks2022[[#This Row],[Ticker]],tblTickers[Ticker],tblTickers[Ticker],NA(),0,1)))</f>
        <v>0</v>
      </c>
      <c r="K1753" t="s">
        <v>4250</v>
      </c>
      <c r="L1753" s="122">
        <v>76.5</v>
      </c>
      <c r="O1753" t="s">
        <v>15188</v>
      </c>
      <c r="P1753" s="122">
        <v>1.29</v>
      </c>
    </row>
    <row r="1754" spans="4:16" x14ac:dyDescent="0.25">
      <c r="D1754" t="s">
        <v>2514</v>
      </c>
      <c r="E1754" t="s">
        <v>2515</v>
      </c>
      <c r="F1754" t="s">
        <v>15368</v>
      </c>
      <c r="G1754" s="59">
        <v>46554000</v>
      </c>
      <c r="H1754" s="122">
        <v>0.85</v>
      </c>
      <c r="I1754" s="97" t="b">
        <f>NOT(ISERROR(_xlfn.XLOOKUP(tblStocks2022[[#This Row],[Ticker]],tblTickers[Ticker],tblTickers[Ticker],NA(),0,1)))</f>
        <v>0</v>
      </c>
      <c r="K1754" t="s">
        <v>14741</v>
      </c>
      <c r="L1754" s="122">
        <v>40.68</v>
      </c>
      <c r="O1754" t="s">
        <v>3880</v>
      </c>
      <c r="P1754" s="122">
        <v>1.71</v>
      </c>
    </row>
    <row r="1755" spans="4:16" x14ac:dyDescent="0.25">
      <c r="D1755" t="s">
        <v>4591</v>
      </c>
      <c r="E1755" t="s">
        <v>4592</v>
      </c>
      <c r="F1755" t="s">
        <v>14201</v>
      </c>
      <c r="G1755" s="59">
        <v>218282000</v>
      </c>
      <c r="H1755" s="122">
        <v>105.29</v>
      </c>
      <c r="I1755" s="97" t="b">
        <f>NOT(ISERROR(_xlfn.XLOOKUP(tblStocks2022[[#This Row],[Ticker]],tblTickers[Ticker],tblTickers[Ticker],NA(),0,1)))</f>
        <v>0</v>
      </c>
      <c r="K1755" t="s">
        <v>5888</v>
      </c>
      <c r="L1755" s="122">
        <v>29.4</v>
      </c>
      <c r="O1755" t="s">
        <v>13125</v>
      </c>
      <c r="P1755" s="122">
        <v>2.92</v>
      </c>
    </row>
    <row r="1756" spans="4:16" x14ac:dyDescent="0.25">
      <c r="D1756" t="s">
        <v>10479</v>
      </c>
      <c r="E1756" t="s">
        <v>10480</v>
      </c>
      <c r="F1756" t="s">
        <v>15390</v>
      </c>
      <c r="G1756" s="59">
        <v>10118000</v>
      </c>
      <c r="H1756" s="122">
        <v>5.34</v>
      </c>
      <c r="I1756" s="97" t="b">
        <f>NOT(ISERROR(_xlfn.XLOOKUP(tblStocks2022[[#This Row],[Ticker]],tblTickers[Ticker],tblTickers[Ticker],NA(),0,1)))</f>
        <v>0</v>
      </c>
      <c r="K1756" t="s">
        <v>12500</v>
      </c>
      <c r="L1756" s="122">
        <v>10.88</v>
      </c>
      <c r="O1756" t="s">
        <v>9208</v>
      </c>
      <c r="P1756" s="122">
        <v>0.64</v>
      </c>
    </row>
    <row r="1757" spans="4:16" x14ac:dyDescent="0.25">
      <c r="D1757" t="s">
        <v>9151</v>
      </c>
      <c r="E1757" t="s">
        <v>17</v>
      </c>
      <c r="F1757" t="s">
        <v>11941</v>
      </c>
      <c r="G1757" s="59">
        <v>15000</v>
      </c>
      <c r="H1757" s="122">
        <v>12.19</v>
      </c>
      <c r="I1757" s="97" t="b">
        <f>NOT(ISERROR(_xlfn.XLOOKUP(tblStocks2022[[#This Row],[Ticker]],tblTickers[Ticker],tblTickers[Ticker],NA(),0,1)))</f>
        <v>0</v>
      </c>
      <c r="K1757" t="s">
        <v>11053</v>
      </c>
      <c r="L1757" s="122">
        <v>145.66</v>
      </c>
      <c r="O1757" t="s">
        <v>9685</v>
      </c>
      <c r="P1757" s="122">
        <v>0.44</v>
      </c>
    </row>
    <row r="1758" spans="4:16" x14ac:dyDescent="0.25">
      <c r="D1758" t="s">
        <v>7081</v>
      </c>
      <c r="E1758" t="s">
        <v>7082</v>
      </c>
      <c r="F1758" t="s">
        <v>15382</v>
      </c>
      <c r="G1758" s="59">
        <v>20380000</v>
      </c>
      <c r="H1758" s="122">
        <v>10.09</v>
      </c>
      <c r="I1758" s="97" t="b">
        <f>NOT(ISERROR(_xlfn.XLOOKUP(tblStocks2022[[#This Row],[Ticker]],tblTickers[Ticker],tblTickers[Ticker],NA(),0,1)))</f>
        <v>0</v>
      </c>
      <c r="K1758" t="s">
        <v>8280</v>
      </c>
      <c r="L1758" s="122">
        <v>5.76</v>
      </c>
      <c r="O1758" t="s">
        <v>14271</v>
      </c>
      <c r="P1758" s="122">
        <v>0.09</v>
      </c>
    </row>
    <row r="1759" spans="4:16" x14ac:dyDescent="0.25">
      <c r="D1759" t="s">
        <v>13248</v>
      </c>
      <c r="E1759" t="s">
        <v>13249</v>
      </c>
      <c r="F1759" t="s">
        <v>15382</v>
      </c>
      <c r="G1759" s="59">
        <v>58390000</v>
      </c>
      <c r="H1759" s="122">
        <v>3.04</v>
      </c>
      <c r="I1759" s="97" t="b">
        <f>NOT(ISERROR(_xlfn.XLOOKUP(tblStocks2022[[#This Row],[Ticker]],tblTickers[Ticker],tblTickers[Ticker],NA(),0,1)))</f>
        <v>0</v>
      </c>
      <c r="K1759" t="s">
        <v>3232</v>
      </c>
      <c r="L1759" s="122">
        <v>9.4600000000000009</v>
      </c>
      <c r="O1759" t="s">
        <v>6474</v>
      </c>
      <c r="P1759" s="122">
        <v>0.02</v>
      </c>
    </row>
    <row r="1760" spans="4:16" x14ac:dyDescent="0.25">
      <c r="D1760" t="s">
        <v>2263</v>
      </c>
      <c r="E1760" t="s">
        <v>1748</v>
      </c>
      <c r="F1760" t="s">
        <v>14201</v>
      </c>
      <c r="G1760" s="59">
        <v>400000</v>
      </c>
      <c r="H1760" s="122">
        <v>58</v>
      </c>
      <c r="I1760" s="97" t="b">
        <f>NOT(ISERROR(_xlfn.XLOOKUP(tblStocks2022[[#This Row],[Ticker]],tblTickers[Ticker],tblTickers[Ticker],NA(),0,1)))</f>
        <v>0</v>
      </c>
      <c r="K1760" t="s">
        <v>2426</v>
      </c>
      <c r="L1760" s="122">
        <v>47.62</v>
      </c>
      <c r="O1760" t="s">
        <v>13557</v>
      </c>
      <c r="P1760" s="122">
        <v>2.38</v>
      </c>
    </row>
    <row r="1761" spans="4:16" x14ac:dyDescent="0.25">
      <c r="D1761" t="s">
        <v>6456</v>
      </c>
      <c r="E1761" t="s">
        <v>6457</v>
      </c>
      <c r="F1761" t="s">
        <v>15382</v>
      </c>
      <c r="G1761" s="59">
        <v>468520000</v>
      </c>
      <c r="H1761" s="122">
        <v>13.06</v>
      </c>
      <c r="I1761" s="97" t="b">
        <f>NOT(ISERROR(_xlfn.XLOOKUP(tblStocks2022[[#This Row],[Ticker]],tblTickers[Ticker],tblTickers[Ticker],NA(),0,1)))</f>
        <v>0</v>
      </c>
      <c r="K1761" t="s">
        <v>14321</v>
      </c>
      <c r="L1761" s="122">
        <v>48.81</v>
      </c>
      <c r="O1761" t="s">
        <v>14715</v>
      </c>
      <c r="P1761" s="122">
        <v>0.6</v>
      </c>
    </row>
    <row r="1762" spans="4:16" x14ac:dyDescent="0.25">
      <c r="D1762" t="s">
        <v>2264</v>
      </c>
      <c r="E1762" t="s">
        <v>1748</v>
      </c>
      <c r="F1762" t="s">
        <v>14201</v>
      </c>
      <c r="G1762" s="59">
        <v>7150000</v>
      </c>
      <c r="H1762" s="122">
        <v>51.58</v>
      </c>
      <c r="I1762" s="97" t="b">
        <f>NOT(ISERROR(_xlfn.XLOOKUP(tblStocks2022[[#This Row],[Ticker]],tblTickers[Ticker],tblTickers[Ticker],NA(),0,1)))</f>
        <v>0</v>
      </c>
      <c r="K1762" t="s">
        <v>7219</v>
      </c>
      <c r="L1762" s="122">
        <v>29.23</v>
      </c>
      <c r="O1762" t="s">
        <v>12729</v>
      </c>
      <c r="P1762" s="122">
        <v>10.5</v>
      </c>
    </row>
    <row r="1763" spans="4:16" x14ac:dyDescent="0.25">
      <c r="D1763" t="s">
        <v>285</v>
      </c>
      <c r="E1763" t="s">
        <v>286</v>
      </c>
      <c r="F1763" t="s">
        <v>15365</v>
      </c>
      <c r="G1763" s="59">
        <v>13559000</v>
      </c>
      <c r="H1763" s="122">
        <v>4.51</v>
      </c>
      <c r="I1763" s="97" t="b">
        <f>NOT(ISERROR(_xlfn.XLOOKUP(tblStocks2022[[#This Row],[Ticker]],tblTickers[Ticker],tblTickers[Ticker],NA(),0,1)))</f>
        <v>0</v>
      </c>
      <c r="K1763" t="s">
        <v>5967</v>
      </c>
      <c r="L1763" s="122">
        <v>24.11</v>
      </c>
      <c r="O1763" t="s">
        <v>10972</v>
      </c>
      <c r="P1763" s="122">
        <v>1.6</v>
      </c>
    </row>
    <row r="1764" spans="4:16" x14ac:dyDescent="0.25">
      <c r="D1764" t="s">
        <v>10986</v>
      </c>
      <c r="E1764" t="s">
        <v>10987</v>
      </c>
      <c r="F1764" t="s">
        <v>15368</v>
      </c>
      <c r="G1764" s="59">
        <v>4108103000</v>
      </c>
      <c r="H1764" s="122">
        <v>47.64</v>
      </c>
      <c r="I1764" s="97" t="b">
        <f>NOT(ISERROR(_xlfn.XLOOKUP(tblStocks2022[[#This Row],[Ticker]],tblTickers[Ticker],tblTickers[Ticker],NA(),0,1)))</f>
        <v>1</v>
      </c>
      <c r="K1764" t="s">
        <v>5839</v>
      </c>
      <c r="L1764" s="122">
        <v>28.64</v>
      </c>
      <c r="O1764" t="s">
        <v>2061</v>
      </c>
      <c r="P1764" s="122">
        <v>1.8</v>
      </c>
    </row>
    <row r="1765" spans="4:16" x14ac:dyDescent="0.25">
      <c r="D1765" t="s">
        <v>3782</v>
      </c>
      <c r="E1765" t="s">
        <v>583</v>
      </c>
      <c r="F1765" t="s">
        <v>15375</v>
      </c>
      <c r="G1765" s="59">
        <v>1010000</v>
      </c>
      <c r="H1765" s="122">
        <v>52.38</v>
      </c>
      <c r="I1765" s="97" t="b">
        <f>NOT(ISERROR(_xlfn.XLOOKUP(tblStocks2022[[#This Row],[Ticker]],tblTickers[Ticker],tblTickers[Ticker],NA(),0,1)))</f>
        <v>0</v>
      </c>
      <c r="K1765" t="s">
        <v>8993</v>
      </c>
      <c r="L1765" s="122">
        <v>22.74</v>
      </c>
      <c r="O1765" t="s">
        <v>5197</v>
      </c>
      <c r="P1765" s="122">
        <v>1.3</v>
      </c>
    </row>
    <row r="1766" spans="4:16" x14ac:dyDescent="0.25">
      <c r="D1766" t="s">
        <v>1795</v>
      </c>
      <c r="E1766" t="s">
        <v>1748</v>
      </c>
      <c r="F1766" t="s">
        <v>14201</v>
      </c>
      <c r="G1766" s="59">
        <v>1650000</v>
      </c>
      <c r="H1766" s="122">
        <v>54.7</v>
      </c>
      <c r="I1766" s="97" t="b">
        <f>NOT(ISERROR(_xlfn.XLOOKUP(tblStocks2022[[#This Row],[Ticker]],tblTickers[Ticker],tblTickers[Ticker],NA(),0,1)))</f>
        <v>0</v>
      </c>
      <c r="K1766" t="s">
        <v>7217</v>
      </c>
      <c r="L1766" s="122">
        <v>59.62</v>
      </c>
      <c r="O1766" t="s">
        <v>2537</v>
      </c>
      <c r="P1766" s="122">
        <v>1.19</v>
      </c>
    </row>
    <row r="1767" spans="4:16" x14ac:dyDescent="0.25">
      <c r="D1767" t="s">
        <v>12627</v>
      </c>
      <c r="E1767" t="s">
        <v>12628</v>
      </c>
      <c r="F1767" t="s">
        <v>9163</v>
      </c>
      <c r="G1767" s="59">
        <v>406671000</v>
      </c>
      <c r="H1767" s="122">
        <v>77.28</v>
      </c>
      <c r="I1767" s="97" t="b">
        <f>NOT(ISERROR(_xlfn.XLOOKUP(tblStocks2022[[#This Row],[Ticker]],tblTickers[Ticker],tblTickers[Ticker],NA(),0,1)))</f>
        <v>1</v>
      </c>
      <c r="K1767" t="s">
        <v>7218</v>
      </c>
      <c r="L1767" s="122">
        <v>52.33</v>
      </c>
      <c r="O1767" t="s">
        <v>3628</v>
      </c>
      <c r="P1767" s="122">
        <v>1.1000000000000001</v>
      </c>
    </row>
    <row r="1768" spans="4:16" x14ac:dyDescent="0.25">
      <c r="D1768" t="s">
        <v>12049</v>
      </c>
      <c r="E1768" t="s">
        <v>12050</v>
      </c>
      <c r="F1768" t="s">
        <v>15367</v>
      </c>
      <c r="G1768" s="59">
        <v>31269000</v>
      </c>
      <c r="H1768" s="122">
        <v>57.2</v>
      </c>
      <c r="I1768" s="97" t="b">
        <f>NOT(ISERROR(_xlfn.XLOOKUP(tblStocks2022[[#This Row],[Ticker]],tblTickers[Ticker],tblTickers[Ticker],NA(),0,1)))</f>
        <v>0</v>
      </c>
      <c r="K1768" t="s">
        <v>5837</v>
      </c>
      <c r="L1768" s="122">
        <v>33.25</v>
      </c>
      <c r="O1768" t="s">
        <v>7446</v>
      </c>
      <c r="P1768" s="122">
        <v>1.03</v>
      </c>
    </row>
    <row r="1769" spans="4:16" x14ac:dyDescent="0.25">
      <c r="D1769" t="s">
        <v>9008</v>
      </c>
      <c r="E1769" t="s">
        <v>4616</v>
      </c>
      <c r="F1769" t="s">
        <v>9954</v>
      </c>
      <c r="G1769" s="59">
        <v>325000</v>
      </c>
      <c r="H1769" s="122">
        <v>25.52</v>
      </c>
      <c r="I1769" s="97" t="b">
        <f>NOT(ISERROR(_xlfn.XLOOKUP(tblStocks2022[[#This Row],[Ticker]],tblTickers[Ticker],tblTickers[Ticker],NA(),0,1)))</f>
        <v>0</v>
      </c>
      <c r="K1769" t="s">
        <v>7928</v>
      </c>
      <c r="L1769" s="122">
        <v>24.42</v>
      </c>
      <c r="O1769" t="s">
        <v>5198</v>
      </c>
      <c r="P1769" s="122">
        <v>1.39</v>
      </c>
    </row>
    <row r="1770" spans="4:16" x14ac:dyDescent="0.25">
      <c r="D1770" t="s">
        <v>14330</v>
      </c>
      <c r="E1770" t="s">
        <v>14331</v>
      </c>
      <c r="F1770" t="s">
        <v>15377</v>
      </c>
      <c r="G1770" s="59">
        <v>41966000</v>
      </c>
      <c r="H1770" s="122">
        <v>13.62</v>
      </c>
      <c r="I1770" s="97" t="b">
        <f>NOT(ISERROR(_xlfn.XLOOKUP(tblStocks2022[[#This Row],[Ticker]],tblTickers[Ticker],tblTickers[Ticker],NA(),0,1)))</f>
        <v>0</v>
      </c>
      <c r="K1770" t="s">
        <v>8389</v>
      </c>
      <c r="L1770" s="122">
        <v>42.4</v>
      </c>
      <c r="O1770" t="s">
        <v>2429</v>
      </c>
      <c r="P1770" s="122">
        <v>0.94</v>
      </c>
    </row>
    <row r="1771" spans="4:16" x14ac:dyDescent="0.25">
      <c r="D1771" t="s">
        <v>14451</v>
      </c>
      <c r="E1771" t="s">
        <v>14452</v>
      </c>
      <c r="F1771" t="s">
        <v>12944</v>
      </c>
      <c r="G1771" s="59">
        <v>64269000</v>
      </c>
      <c r="H1771" s="122">
        <v>30.9</v>
      </c>
      <c r="I1771" s="97" t="b">
        <f>NOT(ISERROR(_xlfn.XLOOKUP(tblStocks2022[[#This Row],[Ticker]],tblTickers[Ticker],tblTickers[Ticker],NA(),0,1)))</f>
        <v>0</v>
      </c>
      <c r="K1771" t="s">
        <v>5073</v>
      </c>
      <c r="L1771" s="122">
        <v>37.49</v>
      </c>
      <c r="O1771" t="s">
        <v>2538</v>
      </c>
      <c r="P1771" s="122">
        <v>0.74</v>
      </c>
    </row>
    <row r="1772" spans="4:16" x14ac:dyDescent="0.25">
      <c r="D1772" t="s">
        <v>9924</v>
      </c>
      <c r="E1772" t="s">
        <v>9925</v>
      </c>
      <c r="F1772" t="s">
        <v>8710</v>
      </c>
      <c r="G1772" s="59">
        <v>51716000</v>
      </c>
      <c r="H1772" s="122">
        <v>235.65</v>
      </c>
      <c r="I1772" s="97" t="b">
        <f>NOT(ISERROR(_xlfn.XLOOKUP(tblStocks2022[[#This Row],[Ticker]],tblTickers[Ticker],tblTickers[Ticker],NA(),0,1)))</f>
        <v>0</v>
      </c>
      <c r="K1772" t="s">
        <v>9152</v>
      </c>
      <c r="L1772" s="122">
        <v>24.96</v>
      </c>
      <c r="O1772" t="s">
        <v>10812</v>
      </c>
      <c r="P1772" s="122">
        <v>1.39</v>
      </c>
    </row>
    <row r="1773" spans="4:16" x14ac:dyDescent="0.25">
      <c r="D1773" t="s">
        <v>9049</v>
      </c>
      <c r="E1773" t="s">
        <v>9050</v>
      </c>
      <c r="F1773" t="s">
        <v>15382</v>
      </c>
      <c r="G1773" s="59">
        <v>18975000</v>
      </c>
      <c r="H1773" s="122">
        <v>10.16</v>
      </c>
      <c r="I1773" s="97" t="b">
        <f>NOT(ISERROR(_xlfn.XLOOKUP(tblStocks2022[[#This Row],[Ticker]],tblTickers[Ticker],tblTickers[Ticker],NA(),0,1)))</f>
        <v>0</v>
      </c>
      <c r="K1773" t="s">
        <v>3047</v>
      </c>
      <c r="L1773" s="122">
        <v>24.49</v>
      </c>
      <c r="O1773" t="s">
        <v>14374</v>
      </c>
      <c r="P1773" s="122">
        <v>1.5</v>
      </c>
    </row>
    <row r="1774" spans="4:16" x14ac:dyDescent="0.25">
      <c r="D1774" t="s">
        <v>15103</v>
      </c>
      <c r="E1774" t="s">
        <v>498</v>
      </c>
      <c r="F1774" t="s">
        <v>11941</v>
      </c>
      <c r="G1774" s="59">
        <v>9350000</v>
      </c>
      <c r="H1774" s="122">
        <v>44.91</v>
      </c>
      <c r="I1774" s="97" t="b">
        <f>NOT(ISERROR(_xlfn.XLOOKUP(tblStocks2022[[#This Row],[Ticker]],tblTickers[Ticker],tblTickers[Ticker],NA(),0,1)))</f>
        <v>0</v>
      </c>
      <c r="K1774" t="s">
        <v>9153</v>
      </c>
      <c r="L1774" s="122">
        <v>25.2</v>
      </c>
      <c r="O1774" t="s">
        <v>2366</v>
      </c>
      <c r="P1774" s="122">
        <v>1.3</v>
      </c>
    </row>
    <row r="1775" spans="4:16" x14ac:dyDescent="0.25">
      <c r="D1775" t="s">
        <v>3025</v>
      </c>
      <c r="E1775" t="s">
        <v>577</v>
      </c>
      <c r="F1775" t="s">
        <v>15371</v>
      </c>
      <c r="G1775" s="59">
        <v>7800000</v>
      </c>
      <c r="H1775" s="122">
        <v>31.88</v>
      </c>
      <c r="I1775" s="97" t="b">
        <f>NOT(ISERROR(_xlfn.XLOOKUP(tblStocks2022[[#This Row],[Ticker]],tblTickers[Ticker],tblTickers[Ticker],NA(),0,1)))</f>
        <v>0</v>
      </c>
      <c r="K1775" t="s">
        <v>12669</v>
      </c>
      <c r="L1775" s="122">
        <v>7.63</v>
      </c>
      <c r="O1775" t="s">
        <v>5999</v>
      </c>
      <c r="P1775" s="122">
        <v>0.28000000000000003</v>
      </c>
    </row>
    <row r="1776" spans="4:16" x14ac:dyDescent="0.25">
      <c r="D1776" t="s">
        <v>6090</v>
      </c>
      <c r="E1776" t="s">
        <v>6091</v>
      </c>
      <c r="F1776" t="s">
        <v>14252</v>
      </c>
      <c r="G1776" s="59">
        <v>4555000</v>
      </c>
      <c r="H1776" s="122">
        <v>9.43</v>
      </c>
      <c r="I1776" s="97" t="b">
        <f>NOT(ISERROR(_xlfn.XLOOKUP(tblStocks2022[[#This Row],[Ticker]],tblTickers[Ticker],tblTickers[Ticker],NA(),0,1)))</f>
        <v>0</v>
      </c>
      <c r="K1776" t="s">
        <v>9780</v>
      </c>
      <c r="L1776" s="122">
        <v>25.98</v>
      </c>
      <c r="O1776" t="s">
        <v>3067</v>
      </c>
      <c r="P1776" s="122">
        <v>0.84</v>
      </c>
    </row>
    <row r="1777" spans="4:16" x14ac:dyDescent="0.25">
      <c r="D1777" t="s">
        <v>12444</v>
      </c>
      <c r="E1777" t="s">
        <v>12445</v>
      </c>
      <c r="F1777" t="s">
        <v>15395</v>
      </c>
      <c r="G1777" s="59">
        <v>15069000</v>
      </c>
      <c r="H1777" s="122">
        <v>58.67</v>
      </c>
      <c r="I1777" s="97" t="b">
        <f>NOT(ISERROR(_xlfn.XLOOKUP(tblStocks2022[[#This Row],[Ticker]],tblTickers[Ticker],tblTickers[Ticker],NA(),0,1)))</f>
        <v>0</v>
      </c>
      <c r="K1777" t="s">
        <v>6104</v>
      </c>
      <c r="L1777" s="122">
        <v>35.53</v>
      </c>
      <c r="O1777" t="s">
        <v>5196</v>
      </c>
      <c r="P1777" s="122">
        <v>0.86</v>
      </c>
    </row>
    <row r="1778" spans="4:16" x14ac:dyDescent="0.25">
      <c r="D1778" t="s">
        <v>3174</v>
      </c>
      <c r="E1778" t="s">
        <v>3175</v>
      </c>
      <c r="F1778" t="s">
        <v>15381</v>
      </c>
      <c r="G1778" s="59">
        <v>13199000</v>
      </c>
      <c r="H1778" s="122">
        <v>5.12</v>
      </c>
      <c r="I1778" s="97" t="b">
        <f>NOT(ISERROR(_xlfn.XLOOKUP(tblStocks2022[[#This Row],[Ticker]],tblTickers[Ticker],tblTickers[Ticker],NA(),0,1)))</f>
        <v>0</v>
      </c>
      <c r="K1778" t="s">
        <v>9103</v>
      </c>
      <c r="L1778" s="122">
        <v>25.53</v>
      </c>
      <c r="O1778" t="s">
        <v>3750</v>
      </c>
      <c r="P1778" s="122">
        <v>2.4700000000000002</v>
      </c>
    </row>
    <row r="1779" spans="4:16" x14ac:dyDescent="0.25">
      <c r="D1779" t="s">
        <v>6519</v>
      </c>
      <c r="E1779" t="s">
        <v>6520</v>
      </c>
      <c r="F1779" t="s">
        <v>15382</v>
      </c>
      <c r="G1779" s="59">
        <v>31000000</v>
      </c>
      <c r="H1779" s="122">
        <v>10.11</v>
      </c>
      <c r="I1779" s="97" t="b">
        <f>NOT(ISERROR(_xlfn.XLOOKUP(tblStocks2022[[#This Row],[Ticker]],tblTickers[Ticker],tblTickers[Ticker],NA(),0,1)))</f>
        <v>0</v>
      </c>
      <c r="K1779" t="s">
        <v>2707</v>
      </c>
      <c r="L1779" s="122">
        <v>62.37</v>
      </c>
      <c r="O1779" t="s">
        <v>7941</v>
      </c>
      <c r="P1779" s="122">
        <v>7.0000000000000007E-2</v>
      </c>
    </row>
    <row r="1780" spans="4:16" x14ac:dyDescent="0.25">
      <c r="D1780" t="s">
        <v>764</v>
      </c>
      <c r="E1780" t="s">
        <v>765</v>
      </c>
      <c r="F1780" t="s">
        <v>15382</v>
      </c>
      <c r="G1780" s="59">
        <v>34507000</v>
      </c>
      <c r="H1780" s="122">
        <v>5.71</v>
      </c>
      <c r="I1780" s="97" t="b">
        <f>NOT(ISERROR(_xlfn.XLOOKUP(tblStocks2022[[#This Row],[Ticker]],tblTickers[Ticker],tblTickers[Ticker],NA(),0,1)))</f>
        <v>0</v>
      </c>
      <c r="K1780" t="s">
        <v>8387</v>
      </c>
      <c r="L1780" s="122">
        <v>41.28</v>
      </c>
      <c r="O1780" t="s">
        <v>4164</v>
      </c>
      <c r="P1780" s="122">
        <v>1.36</v>
      </c>
    </row>
    <row r="1781" spans="4:16" x14ac:dyDescent="0.25">
      <c r="D1781" t="s">
        <v>4700</v>
      </c>
      <c r="E1781" t="s">
        <v>4701</v>
      </c>
      <c r="F1781" t="s">
        <v>14201</v>
      </c>
      <c r="G1781" s="59">
        <v>26554000</v>
      </c>
      <c r="H1781" s="122">
        <v>23.54</v>
      </c>
      <c r="I1781" s="97" t="b">
        <f>NOT(ISERROR(_xlfn.XLOOKUP(tblStocks2022[[#This Row],[Ticker]],tblTickers[Ticker],tblTickers[Ticker],NA(),0,1)))</f>
        <v>0</v>
      </c>
      <c r="K1781" t="s">
        <v>9101</v>
      </c>
      <c r="L1781" s="122">
        <v>24.17</v>
      </c>
      <c r="O1781" t="s">
        <v>3749</v>
      </c>
      <c r="P1781" s="122">
        <v>1.91</v>
      </c>
    </row>
    <row r="1782" spans="4:16" x14ac:dyDescent="0.25">
      <c r="D1782" t="s">
        <v>1127</v>
      </c>
      <c r="E1782" t="s">
        <v>1128</v>
      </c>
      <c r="F1782" t="s">
        <v>15382</v>
      </c>
      <c r="G1782" s="59">
        <v>141677000</v>
      </c>
      <c r="H1782" s="122">
        <v>11.83</v>
      </c>
      <c r="I1782" s="97" t="b">
        <f>NOT(ISERROR(_xlfn.XLOOKUP(tblStocks2022[[#This Row],[Ticker]],tblTickers[Ticker],tblTickers[Ticker],NA(),0,1)))</f>
        <v>0</v>
      </c>
      <c r="K1782" t="s">
        <v>7927</v>
      </c>
      <c r="L1782" s="122">
        <v>34.36</v>
      </c>
      <c r="O1782" t="s">
        <v>8148</v>
      </c>
      <c r="P1782" s="122">
        <v>0.66</v>
      </c>
    </row>
    <row r="1783" spans="4:16" x14ac:dyDescent="0.25">
      <c r="D1783" t="s">
        <v>2714</v>
      </c>
      <c r="E1783" t="s">
        <v>2715</v>
      </c>
      <c r="F1783" t="s">
        <v>15373</v>
      </c>
      <c r="G1783" s="59">
        <v>21714000</v>
      </c>
      <c r="H1783" s="122">
        <v>17.66</v>
      </c>
      <c r="I1783" s="97" t="b">
        <f>NOT(ISERROR(_xlfn.XLOOKUP(tblStocks2022[[#This Row],[Ticker]],tblTickers[Ticker],tblTickers[Ticker],NA(),0,1)))</f>
        <v>0</v>
      </c>
      <c r="K1783" t="s">
        <v>7706</v>
      </c>
      <c r="L1783" s="122">
        <v>0.54</v>
      </c>
      <c r="O1783" t="s">
        <v>10576</v>
      </c>
      <c r="P1783" s="122">
        <v>1.74</v>
      </c>
    </row>
    <row r="1784" spans="4:16" x14ac:dyDescent="0.25">
      <c r="D1784" t="s">
        <v>12166</v>
      </c>
      <c r="E1784" t="s">
        <v>12167</v>
      </c>
      <c r="F1784" t="s">
        <v>14201</v>
      </c>
      <c r="G1784" s="59">
        <v>14715000</v>
      </c>
      <c r="H1784" s="122">
        <v>27.54</v>
      </c>
      <c r="I1784" s="97" t="b">
        <f>NOT(ISERROR(_xlfn.XLOOKUP(tblStocks2022[[#This Row],[Ticker]],tblTickers[Ticker],tblTickers[Ticker],NA(),0,1)))</f>
        <v>0</v>
      </c>
      <c r="K1784" t="s">
        <v>9781</v>
      </c>
      <c r="L1784" s="122">
        <v>27.05</v>
      </c>
      <c r="O1784" t="s">
        <v>8402</v>
      </c>
      <c r="P1784" s="122">
        <v>1.42</v>
      </c>
    </row>
    <row r="1785" spans="4:16" x14ac:dyDescent="0.25">
      <c r="D1785" t="s">
        <v>2344</v>
      </c>
      <c r="E1785" t="s">
        <v>2345</v>
      </c>
      <c r="F1785" t="s">
        <v>14201</v>
      </c>
      <c r="G1785" s="59">
        <v>15474000</v>
      </c>
      <c r="H1785" s="122">
        <v>115.93</v>
      </c>
      <c r="I1785" s="97" t="b">
        <f>NOT(ISERROR(_xlfn.XLOOKUP(tblStocks2022[[#This Row],[Ticker]],tblTickers[Ticker],tblTickers[Ticker],NA(),0,1)))</f>
        <v>0</v>
      </c>
      <c r="K1785" t="s">
        <v>5855</v>
      </c>
      <c r="L1785" s="122">
        <v>37.1</v>
      </c>
      <c r="O1785" t="s">
        <v>618</v>
      </c>
      <c r="P1785" s="122">
        <v>1.45</v>
      </c>
    </row>
    <row r="1786" spans="4:16" x14ac:dyDescent="0.25">
      <c r="D1786" t="s">
        <v>10566</v>
      </c>
      <c r="E1786" t="s">
        <v>10567</v>
      </c>
      <c r="F1786" t="s">
        <v>2235</v>
      </c>
      <c r="G1786" s="59">
        <v>2066000000</v>
      </c>
      <c r="H1786" s="122">
        <v>30.98</v>
      </c>
      <c r="I1786" s="97" t="b">
        <f>NOT(ISERROR(_xlfn.XLOOKUP(tblStocks2022[[#This Row],[Ticker]],tblTickers[Ticker],tblTickers[Ticker],NA(),0,1)))</f>
        <v>1</v>
      </c>
      <c r="K1786" t="s">
        <v>8386</v>
      </c>
      <c r="L1786" s="122">
        <v>48.51</v>
      </c>
      <c r="O1786" t="s">
        <v>829</v>
      </c>
      <c r="P1786" s="122">
        <v>0.23</v>
      </c>
    </row>
    <row r="1787" spans="4:16" x14ac:dyDescent="0.25">
      <c r="D1787" t="s">
        <v>6325</v>
      </c>
      <c r="E1787" t="s">
        <v>6326</v>
      </c>
      <c r="F1787" t="s">
        <v>15382</v>
      </c>
      <c r="G1787" s="59">
        <v>41150000</v>
      </c>
      <c r="H1787" s="122">
        <v>10.24</v>
      </c>
      <c r="I1787" s="97" t="b">
        <f>NOT(ISERROR(_xlfn.XLOOKUP(tblStocks2022[[#This Row],[Ticker]],tblTickers[Ticker],tblTickers[Ticker],NA(),0,1)))</f>
        <v>0</v>
      </c>
      <c r="K1787" t="s">
        <v>6001</v>
      </c>
      <c r="L1787" s="122">
        <v>27.78</v>
      </c>
      <c r="O1787" t="s">
        <v>2148</v>
      </c>
      <c r="P1787" s="122">
        <v>0.98</v>
      </c>
    </row>
    <row r="1788" spans="4:16" x14ac:dyDescent="0.25">
      <c r="D1788" t="s">
        <v>9844</v>
      </c>
      <c r="E1788" t="s">
        <v>9845</v>
      </c>
      <c r="F1788" t="s">
        <v>15376</v>
      </c>
      <c r="G1788" s="59">
        <v>101620000</v>
      </c>
      <c r="H1788" s="122">
        <v>451.62</v>
      </c>
      <c r="I1788" s="97" t="b">
        <f>NOT(ISERROR(_xlfn.XLOOKUP(tblStocks2022[[#This Row],[Ticker]],tblTickers[Ticker],tblTickers[Ticker],NA(),0,1)))</f>
        <v>1</v>
      </c>
      <c r="K1788" t="s">
        <v>14713</v>
      </c>
      <c r="L1788" s="122">
        <v>112.4</v>
      </c>
      <c r="O1788" t="s">
        <v>12751</v>
      </c>
      <c r="P1788" s="122">
        <v>0.6</v>
      </c>
    </row>
    <row r="1789" spans="4:16" x14ac:dyDescent="0.25">
      <c r="D1789" t="s">
        <v>220</v>
      </c>
      <c r="E1789" t="s">
        <v>221</v>
      </c>
      <c r="F1789" t="s">
        <v>15387</v>
      </c>
      <c r="G1789" s="59">
        <v>17918000</v>
      </c>
      <c r="H1789" s="122">
        <v>45.93</v>
      </c>
      <c r="I1789" s="97" t="b">
        <f>NOT(ISERROR(_xlfn.XLOOKUP(tblStocks2022[[#This Row],[Ticker]],tblTickers[Ticker],tblTickers[Ticker],NA(),0,1)))</f>
        <v>0</v>
      </c>
      <c r="K1789" t="s">
        <v>9749</v>
      </c>
      <c r="L1789" s="122">
        <v>51.9</v>
      </c>
      <c r="O1789" t="s">
        <v>11006</v>
      </c>
      <c r="P1789" s="122">
        <v>0.52</v>
      </c>
    </row>
    <row r="1790" spans="4:16" x14ac:dyDescent="0.25">
      <c r="D1790" t="s">
        <v>5767</v>
      </c>
      <c r="E1790" t="s">
        <v>161</v>
      </c>
      <c r="F1790" t="s">
        <v>15371</v>
      </c>
      <c r="G1790" s="59">
        <v>7920000</v>
      </c>
      <c r="H1790" s="122">
        <v>14.61</v>
      </c>
      <c r="I1790" s="97" t="b">
        <f>NOT(ISERROR(_xlfn.XLOOKUP(tblStocks2022[[#This Row],[Ticker]],tblTickers[Ticker],tblTickers[Ticker],NA(),0,1)))</f>
        <v>0</v>
      </c>
      <c r="K1790" t="s">
        <v>8388</v>
      </c>
      <c r="L1790" s="122">
        <v>47.01</v>
      </c>
      <c r="O1790" t="s">
        <v>1511</v>
      </c>
      <c r="P1790" s="122">
        <v>1.3</v>
      </c>
    </row>
    <row r="1791" spans="4:16" x14ac:dyDescent="0.25">
      <c r="D1791" t="s">
        <v>7960</v>
      </c>
      <c r="E1791" t="s">
        <v>498</v>
      </c>
      <c r="F1791" t="s">
        <v>11941</v>
      </c>
      <c r="G1791" s="59">
        <v>175000</v>
      </c>
      <c r="H1791" s="122">
        <v>30.23</v>
      </c>
      <c r="I1791" s="97" t="b">
        <f>NOT(ISERROR(_xlfn.XLOOKUP(tblStocks2022[[#This Row],[Ticker]],tblTickers[Ticker],tblTickers[Ticker],NA(),0,1)))</f>
        <v>0</v>
      </c>
      <c r="K1791" t="s">
        <v>9750</v>
      </c>
      <c r="L1791" s="122">
        <v>31.63</v>
      </c>
      <c r="O1791" t="s">
        <v>2837</v>
      </c>
      <c r="P1791" s="122">
        <v>0.74</v>
      </c>
    </row>
    <row r="1792" spans="4:16" x14ac:dyDescent="0.25">
      <c r="D1792" t="s">
        <v>9906</v>
      </c>
      <c r="E1792" t="s">
        <v>9907</v>
      </c>
      <c r="F1792" t="s">
        <v>15371</v>
      </c>
      <c r="G1792" s="59">
        <v>15744000</v>
      </c>
      <c r="H1792" s="122">
        <v>7.56</v>
      </c>
      <c r="I1792" s="97" t="b">
        <f>NOT(ISERROR(_xlfn.XLOOKUP(tblStocks2022[[#This Row],[Ticker]],tblTickers[Ticker],tblTickers[Ticker],NA(),0,1)))</f>
        <v>0</v>
      </c>
      <c r="K1792" t="s">
        <v>9751</v>
      </c>
      <c r="L1792" s="122">
        <v>32.03</v>
      </c>
      <c r="O1792" t="s">
        <v>9342</v>
      </c>
      <c r="P1792" s="122">
        <v>0.35</v>
      </c>
    </row>
    <row r="1793" spans="4:16" x14ac:dyDescent="0.25">
      <c r="D1793" t="s">
        <v>8382</v>
      </c>
      <c r="E1793" t="s">
        <v>8383</v>
      </c>
      <c r="F1793" t="s">
        <v>14201</v>
      </c>
      <c r="G1793" s="59">
        <v>6775000</v>
      </c>
      <c r="H1793" s="122">
        <v>22.65</v>
      </c>
      <c r="I1793" s="97" t="b">
        <f>NOT(ISERROR(_xlfn.XLOOKUP(tblStocks2022[[#This Row],[Ticker]],tblTickers[Ticker],tblTickers[Ticker],NA(),0,1)))</f>
        <v>0</v>
      </c>
      <c r="K1793" t="s">
        <v>9752</v>
      </c>
      <c r="L1793" s="122">
        <v>31.13</v>
      </c>
      <c r="O1793" t="s">
        <v>2552</v>
      </c>
      <c r="P1793" s="122">
        <v>0.3</v>
      </c>
    </row>
    <row r="1794" spans="4:16" x14ac:dyDescent="0.25">
      <c r="D1794" t="s">
        <v>12454</v>
      </c>
      <c r="E1794" t="s">
        <v>12455</v>
      </c>
      <c r="F1794" t="s">
        <v>9954</v>
      </c>
      <c r="G1794" s="59">
        <v>30524000</v>
      </c>
      <c r="H1794" s="122">
        <v>0.82</v>
      </c>
      <c r="I1794" s="97" t="b">
        <f>NOT(ISERROR(_xlfn.XLOOKUP(tblStocks2022[[#This Row],[Ticker]],tblTickers[Ticker],tblTickers[Ticker],NA(),0,1)))</f>
        <v>0</v>
      </c>
      <c r="K1794" t="s">
        <v>8992</v>
      </c>
      <c r="L1794" s="122">
        <v>29.12</v>
      </c>
      <c r="O1794" t="s">
        <v>10351</v>
      </c>
      <c r="P1794" s="122">
        <v>7.3</v>
      </c>
    </row>
    <row r="1795" spans="4:16" x14ac:dyDescent="0.25">
      <c r="D1795" t="s">
        <v>12456</v>
      </c>
      <c r="E1795" t="s">
        <v>12457</v>
      </c>
      <c r="F1795" t="s">
        <v>15375</v>
      </c>
      <c r="G1795" s="59">
        <v>16059000</v>
      </c>
      <c r="H1795" s="122">
        <v>1.04</v>
      </c>
      <c r="I1795" s="97" t="b">
        <f>NOT(ISERROR(_xlfn.XLOOKUP(tblStocks2022[[#This Row],[Ticker]],tblTickers[Ticker],tblTickers[Ticker],NA(),0,1)))</f>
        <v>0</v>
      </c>
      <c r="K1795" t="s">
        <v>7216</v>
      </c>
      <c r="L1795" s="122">
        <v>51.83</v>
      </c>
      <c r="O1795" t="s">
        <v>14631</v>
      </c>
      <c r="P1795" s="122">
        <v>0.84</v>
      </c>
    </row>
    <row r="1796" spans="4:16" x14ac:dyDescent="0.25">
      <c r="D1796" t="s">
        <v>12290</v>
      </c>
      <c r="E1796" t="s">
        <v>12291</v>
      </c>
      <c r="F1796" t="s">
        <v>15369</v>
      </c>
      <c r="G1796" s="59">
        <v>130747000</v>
      </c>
      <c r="H1796" s="122">
        <v>6.01</v>
      </c>
      <c r="I1796" s="97" t="b">
        <f>NOT(ISERROR(_xlfn.XLOOKUP(tblStocks2022[[#This Row],[Ticker]],tblTickers[Ticker],tblTickers[Ticker],NA(),0,1)))</f>
        <v>0</v>
      </c>
      <c r="K1796" t="s">
        <v>9268</v>
      </c>
      <c r="L1796" s="122">
        <v>37.22</v>
      </c>
      <c r="O1796" t="s">
        <v>14604</v>
      </c>
      <c r="P1796" s="122">
        <v>2.52</v>
      </c>
    </row>
    <row r="1797" spans="4:16" x14ac:dyDescent="0.25">
      <c r="D1797" t="s">
        <v>7408</v>
      </c>
      <c r="E1797" t="s">
        <v>7409</v>
      </c>
      <c r="F1797" t="s">
        <v>15368</v>
      </c>
      <c r="G1797" s="59">
        <v>135365000</v>
      </c>
      <c r="H1797" s="122">
        <v>10.210000000000001</v>
      </c>
      <c r="I1797" s="97" t="b">
        <f>NOT(ISERROR(_xlfn.XLOOKUP(tblStocks2022[[#This Row],[Ticker]],tblTickers[Ticker],tblTickers[Ticker],NA(),0,1)))</f>
        <v>0</v>
      </c>
      <c r="K1797" t="s">
        <v>15157</v>
      </c>
      <c r="L1797" s="122">
        <v>135.94999999999999</v>
      </c>
      <c r="O1797" t="s">
        <v>15054</v>
      </c>
      <c r="P1797" s="122">
        <v>1.62</v>
      </c>
    </row>
    <row r="1798" spans="4:16" x14ac:dyDescent="0.25">
      <c r="D1798" t="s">
        <v>14615</v>
      </c>
      <c r="E1798" t="s">
        <v>14616</v>
      </c>
      <c r="F1798" t="s">
        <v>15378</v>
      </c>
      <c r="G1798" s="59">
        <v>72463000</v>
      </c>
      <c r="H1798" s="122">
        <v>4.3499999999999996</v>
      </c>
      <c r="I1798" s="97" t="b">
        <f>NOT(ISERROR(_xlfn.XLOOKUP(tblStocks2022[[#This Row],[Ticker]],tblTickers[Ticker],tblTickers[Ticker],NA(),0,1)))</f>
        <v>0</v>
      </c>
      <c r="K1798" t="s">
        <v>8282</v>
      </c>
      <c r="L1798" s="122">
        <v>2.29</v>
      </c>
      <c r="O1798" t="s">
        <v>4858</v>
      </c>
      <c r="P1798" s="122">
        <v>0.49</v>
      </c>
    </row>
    <row r="1799" spans="4:16" x14ac:dyDescent="0.25">
      <c r="D1799" t="s">
        <v>1723</v>
      </c>
      <c r="E1799" t="s">
        <v>1724</v>
      </c>
      <c r="F1799" t="s">
        <v>15365</v>
      </c>
      <c r="G1799" s="59">
        <v>179964000</v>
      </c>
      <c r="H1799" s="122">
        <v>45.01</v>
      </c>
      <c r="I1799" s="97" t="b">
        <f>NOT(ISERROR(_xlfn.XLOOKUP(tblStocks2022[[#This Row],[Ticker]],tblTickers[Ticker],tblTickers[Ticker],NA(),0,1)))</f>
        <v>0</v>
      </c>
      <c r="K1799" t="s">
        <v>13174</v>
      </c>
      <c r="L1799" s="122">
        <v>13.99</v>
      </c>
      <c r="O1799" t="s">
        <v>804</v>
      </c>
      <c r="P1799" s="122">
        <v>0.95</v>
      </c>
    </row>
    <row r="1800" spans="4:16" x14ac:dyDescent="0.25">
      <c r="D1800" t="s">
        <v>9670</v>
      </c>
      <c r="E1800" t="s">
        <v>9671</v>
      </c>
      <c r="F1800" t="s">
        <v>15382</v>
      </c>
      <c r="G1800" s="59">
        <v>41539000</v>
      </c>
      <c r="H1800" s="122">
        <v>1.26</v>
      </c>
      <c r="I1800" s="97" t="b">
        <f>NOT(ISERROR(_xlfn.XLOOKUP(tblStocks2022[[#This Row],[Ticker]],tblTickers[Ticker],tblTickers[Ticker],NA(),0,1)))</f>
        <v>0</v>
      </c>
      <c r="K1800" t="s">
        <v>204</v>
      </c>
      <c r="L1800" s="122">
        <v>14.53</v>
      </c>
      <c r="O1800" t="s">
        <v>15159</v>
      </c>
      <c r="P1800" s="122">
        <v>0.45</v>
      </c>
    </row>
    <row r="1801" spans="4:16" x14ac:dyDescent="0.25">
      <c r="D1801" t="s">
        <v>2404</v>
      </c>
      <c r="E1801" t="s">
        <v>2405</v>
      </c>
      <c r="F1801" t="s">
        <v>15368</v>
      </c>
      <c r="G1801" s="59">
        <v>66228000</v>
      </c>
      <c r="H1801" s="122">
        <v>1.6</v>
      </c>
      <c r="I1801" s="97" t="b">
        <f>NOT(ISERROR(_xlfn.XLOOKUP(tblStocks2022[[#This Row],[Ticker]],tblTickers[Ticker],tblTickers[Ticker],NA(),0,1)))</f>
        <v>0</v>
      </c>
      <c r="K1801" t="s">
        <v>10954</v>
      </c>
      <c r="L1801" s="122">
        <v>26</v>
      </c>
      <c r="O1801" t="s">
        <v>1912</v>
      </c>
      <c r="P1801" s="122">
        <v>0.12</v>
      </c>
    </row>
    <row r="1802" spans="4:16" x14ac:dyDescent="0.25">
      <c r="D1802" t="s">
        <v>9916</v>
      </c>
      <c r="E1802" t="s">
        <v>9917</v>
      </c>
      <c r="F1802" t="s">
        <v>2235</v>
      </c>
      <c r="G1802" s="59">
        <v>22391000</v>
      </c>
      <c r="H1802" s="122">
        <v>18.28</v>
      </c>
      <c r="I1802" s="97" t="b">
        <f>NOT(ISERROR(_xlfn.XLOOKUP(tblStocks2022[[#This Row],[Ticker]],tblTickers[Ticker],tblTickers[Ticker],NA(),0,1)))</f>
        <v>0</v>
      </c>
      <c r="K1802" t="s">
        <v>9021</v>
      </c>
      <c r="L1802" s="122">
        <v>36.19</v>
      </c>
      <c r="O1802" t="s">
        <v>13140</v>
      </c>
      <c r="P1802" s="122">
        <v>1</v>
      </c>
    </row>
    <row r="1803" spans="4:16" x14ac:dyDescent="0.25">
      <c r="D1803" t="s">
        <v>3289</v>
      </c>
      <c r="E1803" t="s">
        <v>3290</v>
      </c>
      <c r="F1803" t="s">
        <v>1114</v>
      </c>
      <c r="G1803" s="59">
        <v>246590000</v>
      </c>
      <c r="H1803" s="122">
        <v>6.32</v>
      </c>
      <c r="I1803" s="97" t="b">
        <f>NOT(ISERROR(_xlfn.XLOOKUP(tblStocks2022[[#This Row],[Ticker]],tblTickers[Ticker],tblTickers[Ticker],NA(),0,1)))</f>
        <v>0</v>
      </c>
      <c r="K1803" t="s">
        <v>14882</v>
      </c>
      <c r="L1803" s="122">
        <v>2.12</v>
      </c>
      <c r="O1803" t="s">
        <v>3438</v>
      </c>
      <c r="P1803" s="122">
        <v>0.82</v>
      </c>
    </row>
    <row r="1804" spans="4:16" x14ac:dyDescent="0.25">
      <c r="D1804" t="s">
        <v>825</v>
      </c>
      <c r="E1804" t="s">
        <v>826</v>
      </c>
      <c r="F1804" t="s">
        <v>15382</v>
      </c>
      <c r="G1804" s="59">
        <v>7263000</v>
      </c>
      <c r="H1804" s="122">
        <v>28.27</v>
      </c>
      <c r="I1804" s="97" t="b">
        <f>NOT(ISERROR(_xlfn.XLOOKUP(tblStocks2022[[#This Row],[Ticker]],tblTickers[Ticker],tblTickers[Ticker],NA(),0,1)))</f>
        <v>0</v>
      </c>
      <c r="K1804" t="s">
        <v>1245</v>
      </c>
      <c r="L1804" s="122">
        <v>24.58</v>
      </c>
      <c r="O1804" t="s">
        <v>9850</v>
      </c>
      <c r="P1804" s="122">
        <v>0.64</v>
      </c>
    </row>
    <row r="1805" spans="4:16" x14ac:dyDescent="0.25">
      <c r="D1805" t="s">
        <v>10990</v>
      </c>
      <c r="E1805" t="s">
        <v>10991</v>
      </c>
      <c r="F1805" t="s">
        <v>14201</v>
      </c>
      <c r="G1805" s="59">
        <v>788467000</v>
      </c>
      <c r="H1805" s="122">
        <v>24.57</v>
      </c>
      <c r="I1805" s="97" t="b">
        <f>NOT(ISERROR(_xlfn.XLOOKUP(tblStocks2022[[#This Row],[Ticker]],tblTickers[Ticker],tblTickers[Ticker],NA(),0,1)))</f>
        <v>0</v>
      </c>
      <c r="K1805" t="s">
        <v>1711</v>
      </c>
      <c r="L1805" s="122">
        <v>53.82</v>
      </c>
      <c r="O1805" t="s">
        <v>15002</v>
      </c>
      <c r="P1805" s="122">
        <v>1.6</v>
      </c>
    </row>
    <row r="1806" spans="4:16" x14ac:dyDescent="0.25">
      <c r="D1806" t="s">
        <v>1645</v>
      </c>
      <c r="E1806" t="s">
        <v>1646</v>
      </c>
      <c r="F1806" t="s">
        <v>15368</v>
      </c>
      <c r="G1806" s="59">
        <v>97029000</v>
      </c>
      <c r="H1806" s="122">
        <v>18.579999999999998</v>
      </c>
      <c r="I1806" s="97" t="b">
        <f>NOT(ISERROR(_xlfn.XLOOKUP(tblStocks2022[[#This Row],[Ticker]],tblTickers[Ticker],tblTickers[Ticker],NA(),0,1)))</f>
        <v>0</v>
      </c>
      <c r="K1806" t="s">
        <v>1207</v>
      </c>
      <c r="L1806" s="122">
        <v>47.44</v>
      </c>
      <c r="O1806" t="s">
        <v>9003</v>
      </c>
      <c r="P1806" s="122">
        <v>0.08</v>
      </c>
    </row>
    <row r="1807" spans="4:16" x14ac:dyDescent="0.25">
      <c r="D1807" t="s">
        <v>4346</v>
      </c>
      <c r="E1807" t="s">
        <v>4347</v>
      </c>
      <c r="F1807" t="s">
        <v>15382</v>
      </c>
      <c r="G1807" s="59">
        <v>94610000</v>
      </c>
      <c r="H1807" s="122">
        <v>0.8</v>
      </c>
      <c r="I1807" s="97" t="b">
        <f>NOT(ISERROR(_xlfn.XLOOKUP(tblStocks2022[[#This Row],[Ticker]],tblTickers[Ticker],tblTickers[Ticker],NA(),0,1)))</f>
        <v>0</v>
      </c>
      <c r="K1807" t="s">
        <v>1135</v>
      </c>
      <c r="L1807" s="122">
        <v>70.28</v>
      </c>
      <c r="O1807" t="s">
        <v>6131</v>
      </c>
      <c r="P1807" s="122">
        <v>0.35</v>
      </c>
    </row>
    <row r="1808" spans="4:16" x14ac:dyDescent="0.25">
      <c r="D1808" t="s">
        <v>13996</v>
      </c>
      <c r="E1808" t="s">
        <v>13997</v>
      </c>
      <c r="F1808" t="s">
        <v>15372</v>
      </c>
      <c r="G1808" s="59">
        <v>8356000</v>
      </c>
      <c r="H1808" s="122">
        <v>26.48</v>
      </c>
      <c r="I1808" s="97" t="b">
        <f>NOT(ISERROR(_xlfn.XLOOKUP(tblStocks2022[[#This Row],[Ticker]],tblTickers[Ticker],tblTickers[Ticker],NA(),0,1)))</f>
        <v>0</v>
      </c>
      <c r="K1808" t="s">
        <v>14802</v>
      </c>
      <c r="L1808" s="122">
        <v>49.92</v>
      </c>
      <c r="O1808" t="s">
        <v>10357</v>
      </c>
      <c r="P1808" s="122">
        <v>2.8</v>
      </c>
    </row>
    <row r="1809" spans="4:16" x14ac:dyDescent="0.25">
      <c r="D1809" t="s">
        <v>9966</v>
      </c>
      <c r="E1809" t="s">
        <v>9967</v>
      </c>
      <c r="F1809" t="s">
        <v>15375</v>
      </c>
      <c r="G1809" s="59">
        <v>31880000</v>
      </c>
      <c r="H1809" s="122">
        <v>39.42</v>
      </c>
      <c r="I1809" s="97" t="b">
        <f>NOT(ISERROR(_xlfn.XLOOKUP(tblStocks2022[[#This Row],[Ticker]],tblTickers[Ticker],tblTickers[Ticker],NA(),0,1)))</f>
        <v>0</v>
      </c>
      <c r="K1809" t="s">
        <v>13090</v>
      </c>
      <c r="L1809" s="122">
        <v>119.01</v>
      </c>
      <c r="O1809" t="s">
        <v>1083</v>
      </c>
      <c r="P1809" s="122">
        <v>1.58</v>
      </c>
    </row>
    <row r="1810" spans="4:16" x14ac:dyDescent="0.25">
      <c r="D1810" t="s">
        <v>12608</v>
      </c>
      <c r="E1810" t="s">
        <v>12609</v>
      </c>
      <c r="F1810" t="s">
        <v>15365</v>
      </c>
      <c r="G1810" s="59">
        <v>509000000</v>
      </c>
      <c r="H1810" s="122">
        <v>57.19</v>
      </c>
      <c r="I1810" s="97" t="b">
        <f>NOT(ISERROR(_xlfn.XLOOKUP(tblStocks2022[[#This Row],[Ticker]],tblTickers[Ticker],tblTickers[Ticker],NA(),0,1)))</f>
        <v>1</v>
      </c>
      <c r="K1810" t="s">
        <v>12244</v>
      </c>
      <c r="L1810" s="122">
        <v>137.88</v>
      </c>
      <c r="O1810" t="s">
        <v>9127</v>
      </c>
      <c r="P1810" s="122">
        <v>0.43</v>
      </c>
    </row>
    <row r="1811" spans="4:16" x14ac:dyDescent="0.25">
      <c r="D1811" t="s">
        <v>1985</v>
      </c>
      <c r="E1811" t="s">
        <v>1986</v>
      </c>
      <c r="F1811" t="s">
        <v>15365</v>
      </c>
      <c r="G1811" s="59">
        <v>43636000</v>
      </c>
      <c r="H1811" s="122">
        <v>1.55</v>
      </c>
      <c r="I1811" s="97" t="b">
        <f>NOT(ISERROR(_xlfn.XLOOKUP(tblStocks2022[[#This Row],[Ticker]],tblTickers[Ticker],tblTickers[Ticker],NA(),0,1)))</f>
        <v>0</v>
      </c>
      <c r="K1811" t="s">
        <v>7783</v>
      </c>
      <c r="L1811" s="122">
        <v>9.94</v>
      </c>
      <c r="O1811" t="s">
        <v>1306</v>
      </c>
      <c r="P1811" s="122">
        <v>0.77</v>
      </c>
    </row>
    <row r="1812" spans="4:16" x14ac:dyDescent="0.25">
      <c r="D1812" t="s">
        <v>6798</v>
      </c>
      <c r="E1812" t="s">
        <v>6799</v>
      </c>
      <c r="F1812" t="s">
        <v>15382</v>
      </c>
      <c r="G1812" s="59">
        <v>133651000</v>
      </c>
      <c r="H1812" s="122">
        <v>1.71</v>
      </c>
      <c r="I1812" s="97" t="b">
        <f>NOT(ISERROR(_xlfn.XLOOKUP(tblStocks2022[[#This Row],[Ticker]],tblTickers[Ticker],tblTickers[Ticker],NA(),0,1)))</f>
        <v>0</v>
      </c>
      <c r="K1812" t="s">
        <v>8569</v>
      </c>
      <c r="L1812" s="122">
        <v>12.2</v>
      </c>
      <c r="O1812" t="s">
        <v>14611</v>
      </c>
      <c r="P1812" s="122">
        <v>0.88</v>
      </c>
    </row>
    <row r="1813" spans="4:16" x14ac:dyDescent="0.25">
      <c r="D1813" t="s">
        <v>4508</v>
      </c>
      <c r="E1813" t="s">
        <v>4509</v>
      </c>
      <c r="F1813" t="s">
        <v>15385</v>
      </c>
      <c r="G1813" s="59">
        <v>714492000</v>
      </c>
      <c r="H1813" s="122">
        <v>58.78</v>
      </c>
      <c r="I1813" s="97" t="b">
        <f>NOT(ISERROR(_xlfn.XLOOKUP(tblStocks2022[[#This Row],[Ticker]],tblTickers[Ticker],tblTickers[Ticker],NA(),0,1)))</f>
        <v>1</v>
      </c>
      <c r="K1813" t="s">
        <v>12831</v>
      </c>
      <c r="L1813" s="122">
        <v>3.74</v>
      </c>
      <c r="O1813" t="s">
        <v>10168</v>
      </c>
      <c r="P1813" s="122">
        <v>0.62</v>
      </c>
    </row>
    <row r="1814" spans="4:16" x14ac:dyDescent="0.25">
      <c r="D1814" t="s">
        <v>3156</v>
      </c>
      <c r="E1814" t="s">
        <v>3157</v>
      </c>
      <c r="F1814" t="s">
        <v>15365</v>
      </c>
      <c r="G1814" s="59">
        <v>146211000</v>
      </c>
      <c r="H1814" s="122">
        <v>0.79</v>
      </c>
      <c r="I1814" s="97" t="b">
        <f>NOT(ISERROR(_xlfn.XLOOKUP(tblStocks2022[[#This Row],[Ticker]],tblTickers[Ticker],tblTickers[Ticker],NA(),0,1)))</f>
        <v>0</v>
      </c>
      <c r="K1814" t="s">
        <v>6854</v>
      </c>
      <c r="L1814" s="122">
        <v>10.62</v>
      </c>
      <c r="O1814" t="s">
        <v>3192</v>
      </c>
      <c r="P1814" s="122">
        <v>0.43</v>
      </c>
    </row>
    <row r="1815" spans="4:16" x14ac:dyDescent="0.25">
      <c r="D1815" t="s">
        <v>11721</v>
      </c>
      <c r="E1815" t="s">
        <v>11722</v>
      </c>
      <c r="F1815" t="s">
        <v>2235</v>
      </c>
      <c r="G1815" s="59">
        <v>6429000</v>
      </c>
      <c r="H1815" s="122">
        <v>3.68</v>
      </c>
      <c r="I1815" s="97" t="b">
        <f>NOT(ISERROR(_xlfn.XLOOKUP(tblStocks2022[[#This Row],[Ticker]],tblTickers[Ticker],tblTickers[Ticker],NA(),0,1)))</f>
        <v>0</v>
      </c>
      <c r="K1815" t="s">
        <v>6561</v>
      </c>
      <c r="L1815" s="122">
        <v>8.43</v>
      </c>
      <c r="O1815" t="s">
        <v>15014</v>
      </c>
      <c r="P1815" s="122">
        <v>1</v>
      </c>
    </row>
    <row r="1816" spans="4:16" x14ac:dyDescent="0.25">
      <c r="D1816" t="s">
        <v>13853</v>
      </c>
      <c r="E1816" t="s">
        <v>13854</v>
      </c>
      <c r="F1816" t="s">
        <v>15378</v>
      </c>
      <c r="G1816" s="59">
        <v>224575000</v>
      </c>
      <c r="H1816" s="122">
        <v>40.25</v>
      </c>
      <c r="I1816" s="97" t="b">
        <f>NOT(ISERROR(_xlfn.XLOOKUP(tblStocks2022[[#This Row],[Ticker]],tblTickers[Ticker],tblTickers[Ticker],NA(),0,1)))</f>
        <v>0</v>
      </c>
      <c r="K1816" t="s">
        <v>11267</v>
      </c>
      <c r="L1816" s="122">
        <v>151.97999999999999</v>
      </c>
      <c r="O1816" t="s">
        <v>334</v>
      </c>
      <c r="P1816" s="122">
        <v>0.01</v>
      </c>
    </row>
    <row r="1817" spans="4:16" x14ac:dyDescent="0.25">
      <c r="D1817" t="s">
        <v>1133</v>
      </c>
      <c r="E1817" t="s">
        <v>1134</v>
      </c>
      <c r="F1817" t="s">
        <v>15378</v>
      </c>
      <c r="G1817" s="59">
        <v>32515000</v>
      </c>
      <c r="H1817" s="122">
        <v>28.34</v>
      </c>
      <c r="I1817" s="97" t="b">
        <f>NOT(ISERROR(_xlfn.XLOOKUP(tblStocks2022[[#This Row],[Ticker]],tblTickers[Ticker],tblTickers[Ticker],NA(),0,1)))</f>
        <v>0</v>
      </c>
      <c r="K1817" t="s">
        <v>12717</v>
      </c>
      <c r="L1817" s="122">
        <v>165.59</v>
      </c>
      <c r="O1817" t="s">
        <v>174</v>
      </c>
      <c r="P1817" s="122">
        <v>0.64</v>
      </c>
    </row>
    <row r="1818" spans="4:16" x14ac:dyDescent="0.25">
      <c r="D1818" t="s">
        <v>7230</v>
      </c>
      <c r="E1818" t="s">
        <v>3857</v>
      </c>
      <c r="F1818" t="s">
        <v>15391</v>
      </c>
      <c r="G1818" s="59">
        <v>520000</v>
      </c>
      <c r="H1818" s="122">
        <v>19.5</v>
      </c>
      <c r="I1818" s="97" t="b">
        <f>NOT(ISERROR(_xlfn.XLOOKUP(tblStocks2022[[#This Row],[Ticker]],tblTickers[Ticker],tblTickers[Ticker],NA(),0,1)))</f>
        <v>0</v>
      </c>
      <c r="K1818" t="s">
        <v>10295</v>
      </c>
      <c r="L1818" s="122">
        <v>231.34</v>
      </c>
      <c r="O1818" t="s">
        <v>4861</v>
      </c>
      <c r="P1818" s="122">
        <v>0.68</v>
      </c>
    </row>
    <row r="1819" spans="4:16" x14ac:dyDescent="0.25">
      <c r="D1819" t="s">
        <v>3482</v>
      </c>
      <c r="E1819" t="s">
        <v>3483</v>
      </c>
      <c r="F1819" t="s">
        <v>14252</v>
      </c>
      <c r="G1819" s="59">
        <v>43043000</v>
      </c>
      <c r="H1819" s="122">
        <v>2.85</v>
      </c>
      <c r="I1819" s="97" t="b">
        <f>NOT(ISERROR(_xlfn.XLOOKUP(tblStocks2022[[#This Row],[Ticker]],tblTickers[Ticker],tblTickers[Ticker],NA(),0,1)))</f>
        <v>0</v>
      </c>
      <c r="K1819" t="s">
        <v>14111</v>
      </c>
      <c r="L1819" s="122">
        <v>9.81</v>
      </c>
      <c r="O1819" t="s">
        <v>488</v>
      </c>
      <c r="P1819" s="122">
        <v>2.4</v>
      </c>
    </row>
    <row r="1820" spans="4:16" x14ac:dyDescent="0.25">
      <c r="D1820" t="s">
        <v>6327</v>
      </c>
      <c r="E1820" t="s">
        <v>6328</v>
      </c>
      <c r="F1820" t="s">
        <v>2235</v>
      </c>
      <c r="G1820" s="59">
        <v>19162000</v>
      </c>
      <c r="H1820" s="122">
        <v>2.36</v>
      </c>
      <c r="I1820" s="97" t="b">
        <f>NOT(ISERROR(_xlfn.XLOOKUP(tblStocks2022[[#This Row],[Ticker]],tblTickers[Ticker],tblTickers[Ticker],NA(),0,1)))</f>
        <v>0</v>
      </c>
      <c r="K1820" t="s">
        <v>14733</v>
      </c>
      <c r="L1820" s="122">
        <v>2.59</v>
      </c>
      <c r="O1820" t="s">
        <v>2973</v>
      </c>
      <c r="P1820" s="122">
        <v>1.1599999999999999</v>
      </c>
    </row>
    <row r="1821" spans="4:16" x14ac:dyDescent="0.25">
      <c r="D1821" t="s">
        <v>13502</v>
      </c>
      <c r="E1821" t="s">
        <v>13503</v>
      </c>
      <c r="F1821" t="s">
        <v>15382</v>
      </c>
      <c r="G1821" s="59">
        <v>7412000</v>
      </c>
      <c r="H1821" s="122">
        <v>7.19</v>
      </c>
      <c r="I1821" s="97" t="b">
        <f>NOT(ISERROR(_xlfn.XLOOKUP(tblStocks2022[[#This Row],[Ticker]],tblTickers[Ticker],tblTickers[Ticker],NA(),0,1)))</f>
        <v>0</v>
      </c>
      <c r="K1821" t="s">
        <v>12616</v>
      </c>
      <c r="L1821" s="122">
        <v>1.98</v>
      </c>
      <c r="O1821" t="s">
        <v>14995</v>
      </c>
      <c r="P1821" s="122">
        <v>1.6</v>
      </c>
    </row>
    <row r="1822" spans="4:16" x14ac:dyDescent="0.25">
      <c r="D1822" t="s">
        <v>7520</v>
      </c>
      <c r="E1822" t="s">
        <v>7521</v>
      </c>
      <c r="F1822" t="s">
        <v>499</v>
      </c>
      <c r="G1822" s="59">
        <v>7395000</v>
      </c>
      <c r="H1822" s="122">
        <v>11.49</v>
      </c>
      <c r="I1822" s="97" t="b">
        <f>NOT(ISERROR(_xlfn.XLOOKUP(tblStocks2022[[#This Row],[Ticker]],tblTickers[Ticker],tblTickers[Ticker],NA(),0,1)))</f>
        <v>0</v>
      </c>
      <c r="K1822" t="s">
        <v>12518</v>
      </c>
      <c r="L1822" s="122">
        <v>376.87</v>
      </c>
      <c r="O1822" t="s">
        <v>12574</v>
      </c>
      <c r="P1822" s="122">
        <v>0.44</v>
      </c>
    </row>
    <row r="1823" spans="4:16" x14ac:dyDescent="0.25">
      <c r="D1823" t="s">
        <v>9944</v>
      </c>
      <c r="E1823" t="s">
        <v>9945</v>
      </c>
      <c r="F1823" t="s">
        <v>9954</v>
      </c>
      <c r="G1823" s="59">
        <v>12294000</v>
      </c>
      <c r="H1823" s="122">
        <v>4.59</v>
      </c>
      <c r="I1823" s="97" t="b">
        <f>NOT(ISERROR(_xlfn.XLOOKUP(tblStocks2022[[#This Row],[Ticker]],tblTickers[Ticker],tblTickers[Ticker],NA(),0,1)))</f>
        <v>0</v>
      </c>
      <c r="K1823" t="s">
        <v>1973</v>
      </c>
      <c r="L1823" s="122">
        <v>14</v>
      </c>
      <c r="O1823" t="s">
        <v>10660</v>
      </c>
      <c r="P1823" s="122">
        <v>2.44</v>
      </c>
    </row>
    <row r="1824" spans="4:16" x14ac:dyDescent="0.25">
      <c r="D1824" t="s">
        <v>575</v>
      </c>
      <c r="E1824" t="s">
        <v>131</v>
      </c>
      <c r="F1824" t="s">
        <v>15371</v>
      </c>
      <c r="G1824" s="59">
        <v>1850000</v>
      </c>
      <c r="H1824" s="122">
        <v>114.76</v>
      </c>
      <c r="I1824" s="97" t="b">
        <f>NOT(ISERROR(_xlfn.XLOOKUP(tblStocks2022[[#This Row],[Ticker]],tblTickers[Ticker],tblTickers[Ticker],NA(),0,1)))</f>
        <v>0</v>
      </c>
      <c r="K1824" t="s">
        <v>7291</v>
      </c>
      <c r="L1824" s="122">
        <v>4.68</v>
      </c>
      <c r="O1824" t="s">
        <v>7942</v>
      </c>
      <c r="P1824" s="122">
        <v>0.97</v>
      </c>
    </row>
    <row r="1825" spans="4:16" x14ac:dyDescent="0.25">
      <c r="D1825" t="s">
        <v>5059</v>
      </c>
      <c r="E1825" t="s">
        <v>5060</v>
      </c>
      <c r="F1825" t="s">
        <v>11941</v>
      </c>
      <c r="G1825" s="59">
        <v>52853000</v>
      </c>
      <c r="H1825" s="122">
        <v>1.1399999999999999</v>
      </c>
      <c r="I1825" s="97" t="b">
        <f>NOT(ISERROR(_xlfn.XLOOKUP(tblStocks2022[[#This Row],[Ticker]],tblTickers[Ticker],tblTickers[Ticker],NA(),0,1)))</f>
        <v>0</v>
      </c>
      <c r="K1825" t="s">
        <v>2648</v>
      </c>
      <c r="L1825" s="122">
        <v>24.8</v>
      </c>
      <c r="O1825" t="s">
        <v>5078</v>
      </c>
      <c r="P1825" s="122">
        <v>1.19</v>
      </c>
    </row>
    <row r="1826" spans="4:16" x14ac:dyDescent="0.25">
      <c r="D1826" t="s">
        <v>3431</v>
      </c>
      <c r="E1826" t="s">
        <v>3432</v>
      </c>
      <c r="F1826" t="s">
        <v>15375</v>
      </c>
      <c r="G1826" s="59">
        <v>40485000</v>
      </c>
      <c r="H1826" s="122">
        <v>3.55</v>
      </c>
      <c r="I1826" s="97" t="b">
        <f>NOT(ISERROR(_xlfn.XLOOKUP(tblStocks2022[[#This Row],[Ticker]],tblTickers[Ticker],tblTickers[Ticker],NA(),0,1)))</f>
        <v>0</v>
      </c>
      <c r="K1826" t="s">
        <v>14555</v>
      </c>
      <c r="L1826" s="122">
        <v>36.74</v>
      </c>
      <c r="O1826" t="s">
        <v>10666</v>
      </c>
      <c r="P1826" s="122">
        <v>8.36</v>
      </c>
    </row>
    <row r="1827" spans="4:16" x14ac:dyDescent="0.25">
      <c r="D1827" t="s">
        <v>7484</v>
      </c>
      <c r="E1827" t="s">
        <v>7485</v>
      </c>
      <c r="F1827" t="s">
        <v>15368</v>
      </c>
      <c r="G1827" s="59">
        <v>103660000</v>
      </c>
      <c r="H1827" s="122">
        <v>2.96</v>
      </c>
      <c r="I1827" s="97" t="b">
        <f>NOT(ISERROR(_xlfn.XLOOKUP(tblStocks2022[[#This Row],[Ticker]],tblTickers[Ticker],tblTickers[Ticker],NA(),0,1)))</f>
        <v>0</v>
      </c>
      <c r="K1827" t="s">
        <v>9100</v>
      </c>
      <c r="L1827" s="122">
        <v>25.66</v>
      </c>
      <c r="O1827" t="s">
        <v>2314</v>
      </c>
      <c r="P1827" s="122">
        <v>1.19</v>
      </c>
    </row>
    <row r="1828" spans="4:16" x14ac:dyDescent="0.25">
      <c r="D1828" t="s">
        <v>3752</v>
      </c>
      <c r="E1828" t="s">
        <v>399</v>
      </c>
      <c r="F1828" t="s">
        <v>15375</v>
      </c>
      <c r="G1828" s="59">
        <v>2000000</v>
      </c>
      <c r="H1828" s="122">
        <v>30.24</v>
      </c>
      <c r="I1828" s="97" t="b">
        <f>NOT(ISERROR(_xlfn.XLOOKUP(tblStocks2022[[#This Row],[Ticker]],tblTickers[Ticker],tblTickers[Ticker],NA(),0,1)))</f>
        <v>0</v>
      </c>
      <c r="K1828" t="s">
        <v>14313</v>
      </c>
      <c r="L1828" s="122">
        <v>60.77</v>
      </c>
      <c r="O1828" t="s">
        <v>13217</v>
      </c>
      <c r="P1828" s="122">
        <v>0.68</v>
      </c>
    </row>
    <row r="1829" spans="4:16" x14ac:dyDescent="0.25">
      <c r="D1829" t="s">
        <v>13697</v>
      </c>
      <c r="E1829" t="s">
        <v>13698</v>
      </c>
      <c r="F1829" t="s">
        <v>15368</v>
      </c>
      <c r="G1829" s="59">
        <v>19788000</v>
      </c>
      <c r="H1829" s="122">
        <v>44.22</v>
      </c>
      <c r="I1829" s="97" t="b">
        <f>NOT(ISERROR(_xlfn.XLOOKUP(tblStocks2022[[#This Row],[Ticker]],tblTickers[Ticker],tblTickers[Ticker],NA(),0,1)))</f>
        <v>0</v>
      </c>
      <c r="K1829" t="s">
        <v>11081</v>
      </c>
      <c r="L1829" s="122">
        <v>49.65</v>
      </c>
      <c r="O1829" t="s">
        <v>2315</v>
      </c>
      <c r="P1829" s="122">
        <v>1.08</v>
      </c>
    </row>
    <row r="1830" spans="4:16" x14ac:dyDescent="0.25">
      <c r="D1830" t="s">
        <v>9928</v>
      </c>
      <c r="E1830" t="s">
        <v>9929</v>
      </c>
      <c r="F1830" t="s">
        <v>15372</v>
      </c>
      <c r="G1830" s="59">
        <v>151434000</v>
      </c>
      <c r="H1830" s="122">
        <v>25.29</v>
      </c>
      <c r="I1830" s="97" t="b">
        <f>NOT(ISERROR(_xlfn.XLOOKUP(tblStocks2022[[#This Row],[Ticker]],tblTickers[Ticker],tblTickers[Ticker],NA(),0,1)))</f>
        <v>0</v>
      </c>
      <c r="K1830" t="s">
        <v>10016</v>
      </c>
      <c r="L1830" s="122">
        <v>55.57</v>
      </c>
      <c r="O1830" t="s">
        <v>595</v>
      </c>
      <c r="P1830" s="122">
        <v>1.69</v>
      </c>
    </row>
    <row r="1831" spans="4:16" x14ac:dyDescent="0.25">
      <c r="D1831" t="s">
        <v>5480</v>
      </c>
      <c r="E1831" t="s">
        <v>5481</v>
      </c>
      <c r="F1831" t="s">
        <v>15382</v>
      </c>
      <c r="G1831" s="59">
        <v>194954000</v>
      </c>
      <c r="H1831" s="122">
        <v>6.03</v>
      </c>
      <c r="I1831" s="97" t="b">
        <f>NOT(ISERROR(_xlfn.XLOOKUP(tblStocks2022[[#This Row],[Ticker]],tblTickers[Ticker],tblTickers[Ticker],NA(),0,1)))</f>
        <v>0</v>
      </c>
      <c r="K1831" t="s">
        <v>3560</v>
      </c>
      <c r="L1831" s="122">
        <v>18.53</v>
      </c>
      <c r="O1831" t="s">
        <v>430</v>
      </c>
      <c r="P1831" s="122">
        <v>1.83</v>
      </c>
    </row>
    <row r="1832" spans="4:16" x14ac:dyDescent="0.25">
      <c r="D1832" t="s">
        <v>6153</v>
      </c>
      <c r="E1832" t="s">
        <v>6154</v>
      </c>
      <c r="F1832" t="s">
        <v>15368</v>
      </c>
      <c r="G1832" s="59">
        <v>139819000</v>
      </c>
      <c r="H1832" s="122">
        <v>25.75</v>
      </c>
      <c r="I1832" s="97" t="b">
        <f>NOT(ISERROR(_xlfn.XLOOKUP(tblStocks2022[[#This Row],[Ticker]],tblTickers[Ticker],tblTickers[Ticker],NA(),0,1)))</f>
        <v>0</v>
      </c>
      <c r="K1832" t="s">
        <v>10200</v>
      </c>
      <c r="L1832" s="122">
        <v>80.52</v>
      </c>
      <c r="O1832" t="s">
        <v>2703</v>
      </c>
      <c r="P1832" s="122">
        <v>0.91</v>
      </c>
    </row>
    <row r="1833" spans="4:16" x14ac:dyDescent="0.25">
      <c r="D1833" t="s">
        <v>13544</v>
      </c>
      <c r="E1833" t="s">
        <v>13545</v>
      </c>
      <c r="F1833" t="s">
        <v>8710</v>
      </c>
      <c r="G1833" s="59">
        <v>8763000</v>
      </c>
      <c r="H1833" s="122">
        <v>226.25</v>
      </c>
      <c r="I1833" s="97" t="b">
        <f>NOT(ISERROR(_xlfn.XLOOKUP(tblStocks2022[[#This Row],[Ticker]],tblTickers[Ticker],tblTickers[Ticker],NA(),0,1)))</f>
        <v>0</v>
      </c>
      <c r="K1833" t="s">
        <v>9910</v>
      </c>
      <c r="L1833" s="122">
        <v>90.29</v>
      </c>
      <c r="O1833" t="s">
        <v>6465</v>
      </c>
      <c r="P1833" s="122">
        <v>0.01</v>
      </c>
    </row>
    <row r="1834" spans="4:16" x14ac:dyDescent="0.25">
      <c r="D1834" t="s">
        <v>13699</v>
      </c>
      <c r="E1834" t="s">
        <v>13700</v>
      </c>
      <c r="F1834" t="s">
        <v>15368</v>
      </c>
      <c r="G1834" s="59">
        <v>11735000</v>
      </c>
      <c r="H1834" s="122">
        <v>21.18</v>
      </c>
      <c r="I1834" s="97" t="b">
        <f>NOT(ISERROR(_xlfn.XLOOKUP(tblStocks2022[[#This Row],[Ticker]],tblTickers[Ticker],tblTickers[Ticker],NA(),0,1)))</f>
        <v>0</v>
      </c>
      <c r="K1834" t="s">
        <v>11891</v>
      </c>
      <c r="L1834" s="122">
        <v>5.77</v>
      </c>
      <c r="O1834" t="s">
        <v>9763</v>
      </c>
      <c r="P1834" s="122">
        <v>0.63</v>
      </c>
    </row>
    <row r="1835" spans="4:16" x14ac:dyDescent="0.25">
      <c r="D1835" t="s">
        <v>15155</v>
      </c>
      <c r="E1835" t="s">
        <v>15156</v>
      </c>
      <c r="F1835" t="s">
        <v>10860</v>
      </c>
      <c r="G1835" s="59">
        <v>1918887000</v>
      </c>
      <c r="H1835" s="122">
        <v>19.41</v>
      </c>
      <c r="I1835" s="97" t="b">
        <f>NOT(ISERROR(_xlfn.XLOOKUP(tblStocks2022[[#This Row],[Ticker]],tblTickers[Ticker],tblTickers[Ticker],NA(),0,1)))</f>
        <v>0</v>
      </c>
      <c r="K1835" t="s">
        <v>9102</v>
      </c>
      <c r="L1835" s="122">
        <v>25.78</v>
      </c>
      <c r="O1835" t="s">
        <v>492</v>
      </c>
      <c r="P1835" s="122">
        <v>3.89</v>
      </c>
    </row>
    <row r="1836" spans="4:16" x14ac:dyDescent="0.25">
      <c r="D1836" t="s">
        <v>1621</v>
      </c>
      <c r="E1836" t="s">
        <v>1622</v>
      </c>
      <c r="F1836" t="s">
        <v>14201</v>
      </c>
      <c r="G1836" s="59">
        <v>13713000</v>
      </c>
      <c r="H1836" s="122">
        <v>31.1</v>
      </c>
      <c r="I1836" s="97" t="b">
        <f>NOT(ISERROR(_xlfn.XLOOKUP(tblStocks2022[[#This Row],[Ticker]],tblTickers[Ticker],tblTickers[Ticker],NA(),0,1)))</f>
        <v>0</v>
      </c>
      <c r="K1836" t="s">
        <v>11925</v>
      </c>
      <c r="L1836" s="122">
        <v>195</v>
      </c>
      <c r="O1836" t="s">
        <v>10138</v>
      </c>
      <c r="P1836" s="122">
        <v>1.08</v>
      </c>
    </row>
    <row r="1837" spans="4:16" x14ac:dyDescent="0.25">
      <c r="D1837" t="s">
        <v>13817</v>
      </c>
      <c r="E1837" t="s">
        <v>13818</v>
      </c>
      <c r="F1837" t="s">
        <v>15376</v>
      </c>
      <c r="G1837" s="59">
        <v>32827000</v>
      </c>
      <c r="H1837" s="122">
        <v>6.81</v>
      </c>
      <c r="I1837" s="97" t="b">
        <f>NOT(ISERROR(_xlfn.XLOOKUP(tblStocks2022[[#This Row],[Ticker]],tblTickers[Ticker],tblTickers[Ticker],NA(),0,1)))</f>
        <v>0</v>
      </c>
      <c r="K1837" t="s">
        <v>3641</v>
      </c>
      <c r="L1837" s="122">
        <v>41.05</v>
      </c>
      <c r="O1837" t="s">
        <v>15209</v>
      </c>
      <c r="P1837" s="122">
        <v>1.42</v>
      </c>
    </row>
    <row r="1838" spans="4:16" x14ac:dyDescent="0.25">
      <c r="D1838" t="s">
        <v>13376</v>
      </c>
      <c r="E1838" t="s">
        <v>13377</v>
      </c>
      <c r="F1838" t="s">
        <v>15368</v>
      </c>
      <c r="G1838" s="59">
        <v>17732000</v>
      </c>
      <c r="H1838" s="122">
        <v>29.4</v>
      </c>
      <c r="I1838" s="97" t="b">
        <f>NOT(ISERROR(_xlfn.XLOOKUP(tblStocks2022[[#This Row],[Ticker]],tblTickers[Ticker],tblTickers[Ticker],NA(),0,1)))</f>
        <v>0</v>
      </c>
      <c r="K1838" t="s">
        <v>9610</v>
      </c>
      <c r="L1838" s="122">
        <v>31.74</v>
      </c>
      <c r="O1838" t="s">
        <v>14176</v>
      </c>
      <c r="P1838" s="122">
        <v>1.1000000000000001</v>
      </c>
    </row>
    <row r="1839" spans="4:16" x14ac:dyDescent="0.25">
      <c r="D1839" t="s">
        <v>14787</v>
      </c>
      <c r="E1839" t="s">
        <v>14788</v>
      </c>
      <c r="F1839" t="s">
        <v>14201</v>
      </c>
      <c r="G1839" s="59">
        <v>100531000</v>
      </c>
      <c r="H1839" s="122">
        <v>31.34</v>
      </c>
      <c r="I1839" s="97" t="b">
        <f>NOT(ISERROR(_xlfn.XLOOKUP(tblStocks2022[[#This Row],[Ticker]],tblTickers[Ticker],tblTickers[Ticker],NA(),0,1)))</f>
        <v>0</v>
      </c>
      <c r="K1839" t="s">
        <v>2646</v>
      </c>
      <c r="L1839" s="122">
        <v>30.74</v>
      </c>
      <c r="O1839" t="s">
        <v>7661</v>
      </c>
      <c r="P1839" s="122">
        <v>0.08</v>
      </c>
    </row>
    <row r="1840" spans="4:16" x14ac:dyDescent="0.25">
      <c r="D1840" t="s">
        <v>6718</v>
      </c>
      <c r="E1840" t="s">
        <v>6719</v>
      </c>
      <c r="F1840" t="s">
        <v>15382</v>
      </c>
      <c r="G1840" s="59">
        <v>138000000</v>
      </c>
      <c r="H1840" s="122">
        <v>9.9700000000000006</v>
      </c>
      <c r="I1840" s="97" t="b">
        <f>NOT(ISERROR(_xlfn.XLOOKUP(tblStocks2022[[#This Row],[Ticker]],tblTickers[Ticker],tblTickers[Ticker],NA(),0,1)))</f>
        <v>0</v>
      </c>
      <c r="K1840" t="s">
        <v>3615</v>
      </c>
      <c r="L1840" s="122">
        <v>36.549999999999997</v>
      </c>
      <c r="O1840" t="s">
        <v>5983</v>
      </c>
      <c r="P1840" s="122">
        <v>0.08</v>
      </c>
    </row>
    <row r="1841" spans="4:16" x14ac:dyDescent="0.25">
      <c r="D1841" t="s">
        <v>11785</v>
      </c>
      <c r="E1841" t="s">
        <v>11786</v>
      </c>
      <c r="F1841" t="s">
        <v>15373</v>
      </c>
      <c r="G1841" s="59">
        <v>11208000</v>
      </c>
      <c r="H1841" s="122">
        <v>34.57</v>
      </c>
      <c r="I1841" s="97" t="b">
        <f>NOT(ISERROR(_xlfn.XLOOKUP(tblStocks2022[[#This Row],[Ticker]],tblTickers[Ticker],tblTickers[Ticker],NA(),0,1)))</f>
        <v>0</v>
      </c>
      <c r="K1841" t="s">
        <v>6138</v>
      </c>
      <c r="L1841" s="122">
        <v>27.76</v>
      </c>
      <c r="O1841" t="s">
        <v>13776</v>
      </c>
      <c r="P1841" s="122">
        <v>1.4</v>
      </c>
    </row>
    <row r="1842" spans="4:16" x14ac:dyDescent="0.25">
      <c r="D1842" t="s">
        <v>14384</v>
      </c>
      <c r="E1842" t="s">
        <v>14385</v>
      </c>
      <c r="F1842" t="s">
        <v>15365</v>
      </c>
      <c r="G1842" s="59">
        <v>44762000</v>
      </c>
      <c r="H1842" s="122">
        <v>62.84</v>
      </c>
      <c r="I1842" s="97" t="b">
        <f>NOT(ISERROR(_xlfn.XLOOKUP(tblStocks2022[[#This Row],[Ticker]],tblTickers[Ticker],tblTickers[Ticker],NA(),0,1)))</f>
        <v>0</v>
      </c>
      <c r="K1842" t="s">
        <v>6125</v>
      </c>
      <c r="L1842" s="122">
        <v>34.57</v>
      </c>
      <c r="O1842" t="s">
        <v>536</v>
      </c>
      <c r="P1842" s="122">
        <v>1.08</v>
      </c>
    </row>
    <row r="1843" spans="4:16" x14ac:dyDescent="0.25">
      <c r="D1843" t="s">
        <v>12306</v>
      </c>
      <c r="E1843" t="s">
        <v>12307</v>
      </c>
      <c r="F1843" t="s">
        <v>15378</v>
      </c>
      <c r="G1843" s="59">
        <v>9581000</v>
      </c>
      <c r="H1843" s="122">
        <v>23.8</v>
      </c>
      <c r="I1843" s="97" t="b">
        <f>NOT(ISERROR(_xlfn.XLOOKUP(tblStocks2022[[#This Row],[Ticker]],tblTickers[Ticker],tblTickers[Ticker],NA(),0,1)))</f>
        <v>0</v>
      </c>
      <c r="K1843" t="s">
        <v>44</v>
      </c>
      <c r="L1843" s="122">
        <v>340.82</v>
      </c>
      <c r="O1843" t="s">
        <v>4532</v>
      </c>
      <c r="P1843" s="122">
        <v>0.96</v>
      </c>
    </row>
    <row r="1844" spans="4:16" x14ac:dyDescent="0.25">
      <c r="D1844" t="s">
        <v>10198</v>
      </c>
      <c r="E1844" t="s">
        <v>10199</v>
      </c>
      <c r="F1844" t="s">
        <v>15370</v>
      </c>
      <c r="G1844" s="59">
        <v>43680000</v>
      </c>
      <c r="H1844" s="122">
        <v>2.35</v>
      </c>
      <c r="I1844" s="97" t="b">
        <f>NOT(ISERROR(_xlfn.XLOOKUP(tblStocks2022[[#This Row],[Ticker]],tblTickers[Ticker],tblTickers[Ticker],NA(),0,1)))</f>
        <v>0</v>
      </c>
      <c r="K1844" t="s">
        <v>3753</v>
      </c>
      <c r="L1844" s="122">
        <v>46.02</v>
      </c>
      <c r="O1844" t="s">
        <v>4863</v>
      </c>
      <c r="P1844" s="122">
        <v>0.15</v>
      </c>
    </row>
    <row r="1845" spans="4:16" x14ac:dyDescent="0.25">
      <c r="D1845" t="s">
        <v>2975</v>
      </c>
      <c r="E1845" t="s">
        <v>2976</v>
      </c>
      <c r="F1845" t="s">
        <v>8710</v>
      </c>
      <c r="G1845" s="59">
        <v>105948000</v>
      </c>
      <c r="H1845" s="122">
        <v>4.74</v>
      </c>
      <c r="I1845" s="97" t="b">
        <f>NOT(ISERROR(_xlfn.XLOOKUP(tblStocks2022[[#This Row],[Ticker]],tblTickers[Ticker],tblTickers[Ticker],NA(),0,1)))</f>
        <v>0</v>
      </c>
      <c r="K1845" t="s">
        <v>8999</v>
      </c>
      <c r="L1845" s="122">
        <v>21.91</v>
      </c>
      <c r="O1845" t="s">
        <v>9964</v>
      </c>
      <c r="P1845" s="122">
        <v>1.75</v>
      </c>
    </row>
    <row r="1846" spans="4:16" x14ac:dyDescent="0.25">
      <c r="D1846" t="s">
        <v>9988</v>
      </c>
      <c r="E1846" t="s">
        <v>9989</v>
      </c>
      <c r="F1846" t="s">
        <v>15375</v>
      </c>
      <c r="G1846" s="59">
        <v>966000</v>
      </c>
      <c r="H1846" s="122">
        <v>28.63</v>
      </c>
      <c r="I1846" s="97" t="b">
        <f>NOT(ISERROR(_xlfn.XLOOKUP(tblStocks2022[[#This Row],[Ticker]],tblTickers[Ticker],tblTickers[Ticker],NA(),0,1)))</f>
        <v>0</v>
      </c>
      <c r="K1846" t="s">
        <v>5353</v>
      </c>
      <c r="L1846" s="122">
        <v>36.5</v>
      </c>
      <c r="O1846" t="s">
        <v>4952</v>
      </c>
      <c r="P1846" s="122">
        <v>2.37</v>
      </c>
    </row>
    <row r="1847" spans="4:16" x14ac:dyDescent="0.25">
      <c r="D1847" t="s">
        <v>7287</v>
      </c>
      <c r="E1847" t="s">
        <v>7288</v>
      </c>
      <c r="F1847" t="s">
        <v>15377</v>
      </c>
      <c r="G1847" s="59">
        <v>20634000</v>
      </c>
      <c r="H1847" s="122">
        <v>18.350000000000001</v>
      </c>
      <c r="I1847" s="97" t="b">
        <f>NOT(ISERROR(_xlfn.XLOOKUP(tblStocks2022[[#This Row],[Ticker]],tblTickers[Ticker],tblTickers[Ticker],NA(),0,1)))</f>
        <v>0</v>
      </c>
      <c r="K1847" t="s">
        <v>5247</v>
      </c>
      <c r="L1847" s="122">
        <v>37.99</v>
      </c>
      <c r="O1847" t="s">
        <v>1497</v>
      </c>
      <c r="P1847" s="122">
        <v>0.98</v>
      </c>
    </row>
    <row r="1848" spans="4:16" x14ac:dyDescent="0.25">
      <c r="D1848" t="s">
        <v>3275</v>
      </c>
      <c r="E1848" t="s">
        <v>3276</v>
      </c>
      <c r="F1848" t="s">
        <v>15384</v>
      </c>
      <c r="G1848" s="59">
        <v>1313967000</v>
      </c>
      <c r="H1848" s="122">
        <v>93.19</v>
      </c>
      <c r="I1848" s="97" t="b">
        <f>NOT(ISERROR(_xlfn.XLOOKUP(tblStocks2022[[#This Row],[Ticker]],tblTickers[Ticker],tblTickers[Ticker],NA(),0,1)))</f>
        <v>1</v>
      </c>
      <c r="K1848" t="s">
        <v>14239</v>
      </c>
      <c r="L1848" s="122">
        <v>25.8</v>
      </c>
      <c r="O1848" t="s">
        <v>2297</v>
      </c>
      <c r="P1848" s="122">
        <v>0.53</v>
      </c>
    </row>
    <row r="1849" spans="4:16" x14ac:dyDescent="0.25">
      <c r="D1849" t="s">
        <v>5890</v>
      </c>
      <c r="E1849" t="s">
        <v>5891</v>
      </c>
      <c r="F1849" t="s">
        <v>15370</v>
      </c>
      <c r="G1849" s="59">
        <v>491517000</v>
      </c>
      <c r="H1849" s="122">
        <v>5.4</v>
      </c>
      <c r="I1849" s="97" t="b">
        <f>NOT(ISERROR(_xlfn.XLOOKUP(tblStocks2022[[#This Row],[Ticker]],tblTickers[Ticker],tblTickers[Ticker],NA(),0,1)))</f>
        <v>0</v>
      </c>
      <c r="K1849" t="s">
        <v>7293</v>
      </c>
      <c r="L1849" s="122">
        <v>0.81</v>
      </c>
      <c r="O1849" t="s">
        <v>412</v>
      </c>
      <c r="P1849" s="122">
        <v>0.49</v>
      </c>
    </row>
    <row r="1850" spans="4:16" x14ac:dyDescent="0.25">
      <c r="D1850" t="s">
        <v>11301</v>
      </c>
      <c r="E1850" t="s">
        <v>11302</v>
      </c>
      <c r="F1850" t="s">
        <v>15371</v>
      </c>
      <c r="G1850" s="59">
        <v>12383000</v>
      </c>
      <c r="H1850" s="122">
        <v>3.2</v>
      </c>
      <c r="I1850" s="97" t="b">
        <f>NOT(ISERROR(_xlfn.XLOOKUP(tblStocks2022[[#This Row],[Ticker]],tblTickers[Ticker],tblTickers[Ticker],NA(),0,1)))</f>
        <v>0</v>
      </c>
      <c r="K1850" t="s">
        <v>949</v>
      </c>
      <c r="L1850" s="122">
        <v>43.17</v>
      </c>
      <c r="O1850" t="s">
        <v>9695</v>
      </c>
      <c r="P1850" s="122">
        <v>0.28999999999999998</v>
      </c>
    </row>
    <row r="1851" spans="4:16" x14ac:dyDescent="0.25">
      <c r="D1851" t="s">
        <v>12629</v>
      </c>
      <c r="E1851" t="s">
        <v>12630</v>
      </c>
      <c r="F1851" t="s">
        <v>15371</v>
      </c>
      <c r="G1851" s="59">
        <v>6761000</v>
      </c>
      <c r="H1851" s="122">
        <v>5.51</v>
      </c>
      <c r="I1851" s="97" t="b">
        <f>NOT(ISERROR(_xlfn.XLOOKUP(tblStocks2022[[#This Row],[Ticker]],tblTickers[Ticker],tblTickers[Ticker],NA(),0,1)))</f>
        <v>0</v>
      </c>
      <c r="K1851" t="s">
        <v>4702</v>
      </c>
      <c r="L1851" s="122">
        <v>35.25</v>
      </c>
      <c r="O1851" t="s">
        <v>3334</v>
      </c>
      <c r="P1851" s="122">
        <v>0.92</v>
      </c>
    </row>
    <row r="1852" spans="4:16" x14ac:dyDescent="0.25">
      <c r="D1852" t="s">
        <v>1545</v>
      </c>
      <c r="E1852" t="s">
        <v>1546</v>
      </c>
      <c r="F1852" t="s">
        <v>15368</v>
      </c>
      <c r="G1852" s="59">
        <v>1933639000</v>
      </c>
      <c r="H1852" s="122">
        <v>179.49</v>
      </c>
      <c r="I1852" s="97" t="b">
        <f>NOT(ISERROR(_xlfn.XLOOKUP(tblStocks2022[[#This Row],[Ticker]],tblTickers[Ticker],tblTickers[Ticker],NA(),0,1)))</f>
        <v>1</v>
      </c>
      <c r="K1852" t="s">
        <v>9804</v>
      </c>
      <c r="L1852" s="122">
        <v>23.22</v>
      </c>
      <c r="O1852" t="s">
        <v>12502</v>
      </c>
      <c r="P1852" s="122">
        <v>0.88</v>
      </c>
    </row>
    <row r="1853" spans="4:16" x14ac:dyDescent="0.25">
      <c r="D1853" t="s">
        <v>3764</v>
      </c>
      <c r="E1853" t="s">
        <v>583</v>
      </c>
      <c r="F1853" t="s">
        <v>15375</v>
      </c>
      <c r="G1853" s="59">
        <v>13000000</v>
      </c>
      <c r="H1853" s="122">
        <v>21.15</v>
      </c>
      <c r="I1853" s="97" t="b">
        <f>NOT(ISERROR(_xlfn.XLOOKUP(tblStocks2022[[#This Row],[Ticker]],tblTickers[Ticker],tblTickers[Ticker],NA(),0,1)))</f>
        <v>0</v>
      </c>
      <c r="K1853" t="s">
        <v>13419</v>
      </c>
      <c r="L1853" s="122">
        <v>146.94999999999999</v>
      </c>
      <c r="O1853" t="s">
        <v>9002</v>
      </c>
      <c r="P1853" s="122">
        <v>1.52</v>
      </c>
    </row>
    <row r="1854" spans="4:16" x14ac:dyDescent="0.25">
      <c r="D1854" t="s">
        <v>4085</v>
      </c>
      <c r="E1854" t="s">
        <v>4086</v>
      </c>
      <c r="F1854" t="s">
        <v>9954</v>
      </c>
      <c r="G1854" s="59">
        <v>38308000</v>
      </c>
      <c r="H1854" s="122">
        <v>166.99</v>
      </c>
      <c r="I1854" s="97" t="b">
        <f>NOT(ISERROR(_xlfn.XLOOKUP(tblStocks2022[[#This Row],[Ticker]],tblTickers[Ticker],tblTickers[Ticker],NA(),0,1)))</f>
        <v>0</v>
      </c>
      <c r="K1854" t="s">
        <v>12985</v>
      </c>
      <c r="L1854" s="122">
        <v>7.13</v>
      </c>
      <c r="O1854" t="s">
        <v>4340</v>
      </c>
      <c r="P1854" s="122">
        <v>1.01</v>
      </c>
    </row>
    <row r="1855" spans="4:16" x14ac:dyDescent="0.25">
      <c r="D1855" t="s">
        <v>7797</v>
      </c>
      <c r="E1855" t="s">
        <v>7798</v>
      </c>
      <c r="F1855" t="s">
        <v>3344</v>
      </c>
      <c r="G1855" s="59">
        <v>59226000</v>
      </c>
      <c r="H1855" s="122">
        <v>18.75</v>
      </c>
      <c r="I1855" s="97" t="b">
        <f>NOT(ISERROR(_xlfn.XLOOKUP(tblStocks2022[[#This Row],[Ticker]],tblTickers[Ticker],tblTickers[Ticker],NA(),0,1)))</f>
        <v>0</v>
      </c>
      <c r="K1855" t="s">
        <v>13925</v>
      </c>
      <c r="L1855" s="122">
        <v>86.18</v>
      </c>
      <c r="O1855" t="s">
        <v>14918</v>
      </c>
      <c r="P1855" s="122">
        <v>0.88</v>
      </c>
    </row>
    <row r="1856" spans="4:16" x14ac:dyDescent="0.25">
      <c r="D1856" t="s">
        <v>12222</v>
      </c>
      <c r="E1856" t="s">
        <v>12223</v>
      </c>
      <c r="F1856" t="s">
        <v>15368</v>
      </c>
      <c r="G1856" s="59">
        <v>8798000</v>
      </c>
      <c r="H1856" s="122">
        <v>14.97</v>
      </c>
      <c r="I1856" s="97" t="b">
        <f>NOT(ISERROR(_xlfn.XLOOKUP(tblStocks2022[[#This Row],[Ticker]],tblTickers[Ticker],tblTickers[Ticker],NA(),0,1)))</f>
        <v>0</v>
      </c>
      <c r="K1856" t="s">
        <v>34</v>
      </c>
      <c r="L1856" s="122">
        <v>15.75</v>
      </c>
      <c r="O1856" t="s">
        <v>12204</v>
      </c>
      <c r="P1856" s="122">
        <v>1</v>
      </c>
    </row>
    <row r="1857" spans="4:16" x14ac:dyDescent="0.25">
      <c r="D1857" t="s">
        <v>3407</v>
      </c>
      <c r="E1857" t="s">
        <v>3408</v>
      </c>
      <c r="F1857" t="s">
        <v>15368</v>
      </c>
      <c r="G1857" s="59">
        <v>2907000</v>
      </c>
      <c r="H1857" s="122">
        <v>1.69</v>
      </c>
      <c r="I1857" s="97" t="b">
        <f>NOT(ISERROR(_xlfn.XLOOKUP(tblStocks2022[[#This Row],[Ticker]],tblTickers[Ticker],tblTickers[Ticker],NA(),0,1)))</f>
        <v>0</v>
      </c>
      <c r="K1857" t="s">
        <v>14307</v>
      </c>
      <c r="L1857" s="122">
        <v>66.38</v>
      </c>
      <c r="O1857" t="s">
        <v>4893</v>
      </c>
      <c r="P1857" s="122">
        <v>0.28999999999999998</v>
      </c>
    </row>
    <row r="1858" spans="4:16" x14ac:dyDescent="0.25">
      <c r="D1858" t="s">
        <v>11873</v>
      </c>
      <c r="E1858" t="s">
        <v>11874</v>
      </c>
      <c r="F1858" t="s">
        <v>15382</v>
      </c>
      <c r="G1858" s="59">
        <v>15323000</v>
      </c>
      <c r="H1858" s="122">
        <v>14.8</v>
      </c>
      <c r="I1858" s="97" t="b">
        <f>NOT(ISERROR(_xlfn.XLOOKUP(tblStocks2022[[#This Row],[Ticker]],tblTickers[Ticker],tblTickers[Ticker],NA(),0,1)))</f>
        <v>0</v>
      </c>
      <c r="K1858" t="s">
        <v>1397</v>
      </c>
      <c r="L1858" s="122">
        <v>2.8</v>
      </c>
      <c r="O1858" t="s">
        <v>4892</v>
      </c>
      <c r="P1858" s="122">
        <v>1.76</v>
      </c>
    </row>
    <row r="1859" spans="4:16" x14ac:dyDescent="0.25">
      <c r="D1859" t="s">
        <v>2836</v>
      </c>
      <c r="E1859" t="s">
        <v>131</v>
      </c>
      <c r="F1859" t="s">
        <v>15371</v>
      </c>
      <c r="G1859" s="59">
        <v>6424000</v>
      </c>
      <c r="H1859" s="122">
        <v>50.91</v>
      </c>
      <c r="I1859" s="97" t="b">
        <f>NOT(ISERROR(_xlfn.XLOOKUP(tblStocks2022[[#This Row],[Ticker]],tblTickers[Ticker],tblTickers[Ticker],NA(),0,1)))</f>
        <v>0</v>
      </c>
      <c r="K1859" t="s">
        <v>7295</v>
      </c>
      <c r="L1859" s="122">
        <v>17.690000000000001</v>
      </c>
      <c r="O1859" t="s">
        <v>9740</v>
      </c>
      <c r="P1859" s="122">
        <v>0.9</v>
      </c>
    </row>
    <row r="1860" spans="4:16" x14ac:dyDescent="0.25">
      <c r="D1860" t="s">
        <v>2804</v>
      </c>
      <c r="E1860" t="s">
        <v>2805</v>
      </c>
      <c r="F1860" t="s">
        <v>15375</v>
      </c>
      <c r="G1860" s="59">
        <v>41853000</v>
      </c>
      <c r="H1860" s="122">
        <v>22.32</v>
      </c>
      <c r="I1860" s="97" t="b">
        <f>NOT(ISERROR(_xlfn.XLOOKUP(tblStocks2022[[#This Row],[Ticker]],tblTickers[Ticker],tblTickers[Ticker],NA(),0,1)))</f>
        <v>0</v>
      </c>
      <c r="K1860" t="s">
        <v>3409</v>
      </c>
      <c r="L1860" s="122">
        <v>1.71</v>
      </c>
      <c r="O1860" t="s">
        <v>1915</v>
      </c>
      <c r="P1860" s="122">
        <v>0.61</v>
      </c>
    </row>
    <row r="1861" spans="4:16" x14ac:dyDescent="0.25">
      <c r="D1861" t="s">
        <v>14521</v>
      </c>
      <c r="E1861" t="s">
        <v>300</v>
      </c>
      <c r="F1861" t="s">
        <v>14252</v>
      </c>
      <c r="G1861" s="59">
        <v>64500000</v>
      </c>
      <c r="H1861" s="122">
        <v>24.06</v>
      </c>
      <c r="I1861" s="97" t="b">
        <f>NOT(ISERROR(_xlfn.XLOOKUP(tblStocks2022[[#This Row],[Ticker]],tblTickers[Ticker],tblTickers[Ticker],NA(),0,1)))</f>
        <v>0</v>
      </c>
      <c r="K1861" t="s">
        <v>13838</v>
      </c>
      <c r="L1861" s="122">
        <v>134.58000000000001</v>
      </c>
      <c r="O1861" t="s">
        <v>12020</v>
      </c>
      <c r="P1861" s="122">
        <v>1.75</v>
      </c>
    </row>
    <row r="1862" spans="4:16" x14ac:dyDescent="0.25">
      <c r="D1862" t="s">
        <v>4014</v>
      </c>
      <c r="E1862" t="s">
        <v>4015</v>
      </c>
      <c r="F1862" t="s">
        <v>15382</v>
      </c>
      <c r="G1862" s="59">
        <v>225757000</v>
      </c>
      <c r="H1862" s="122">
        <v>12.46</v>
      </c>
      <c r="I1862" s="97" t="b">
        <f>NOT(ISERROR(_xlfn.XLOOKUP(tblStocks2022[[#This Row],[Ticker]],tblTickers[Ticker],tblTickers[Ticker],NA(),0,1)))</f>
        <v>0</v>
      </c>
      <c r="K1862" t="s">
        <v>14312</v>
      </c>
      <c r="L1862" s="122">
        <v>63.85</v>
      </c>
      <c r="O1862" t="s">
        <v>12234</v>
      </c>
      <c r="P1862" s="122">
        <v>0.15</v>
      </c>
    </row>
    <row r="1863" spans="4:16" x14ac:dyDescent="0.25">
      <c r="D1863" t="s">
        <v>2744</v>
      </c>
      <c r="E1863" t="s">
        <v>17</v>
      </c>
      <c r="F1863" t="s">
        <v>11941</v>
      </c>
      <c r="G1863" s="59">
        <v>685000</v>
      </c>
      <c r="H1863" s="122">
        <v>47.55</v>
      </c>
      <c r="I1863" s="97" t="b">
        <f>NOT(ISERROR(_xlfn.XLOOKUP(tblStocks2022[[#This Row],[Ticker]],tblTickers[Ticker],tblTickers[Ticker],NA(),0,1)))</f>
        <v>0</v>
      </c>
      <c r="K1863" t="s">
        <v>2437</v>
      </c>
      <c r="L1863" s="122">
        <v>5.38</v>
      </c>
      <c r="O1863" t="s">
        <v>490</v>
      </c>
      <c r="P1863" s="122">
        <v>5.0199999999999996</v>
      </c>
    </row>
    <row r="1864" spans="4:16" x14ac:dyDescent="0.25">
      <c r="D1864" t="s">
        <v>12440</v>
      </c>
      <c r="E1864" t="s">
        <v>12441</v>
      </c>
      <c r="F1864" t="s">
        <v>14973</v>
      </c>
      <c r="G1864" s="59">
        <v>50704000</v>
      </c>
      <c r="H1864" s="122">
        <v>79.31</v>
      </c>
      <c r="I1864" s="97" t="b">
        <f>NOT(ISERROR(_xlfn.XLOOKUP(tblStocks2022[[#This Row],[Ticker]],tblTickers[Ticker],tblTickers[Ticker],NA(),0,1)))</f>
        <v>0</v>
      </c>
      <c r="K1864" t="s">
        <v>11857</v>
      </c>
      <c r="L1864" s="122">
        <v>142.05000000000001</v>
      </c>
      <c r="O1864" t="s">
        <v>14216</v>
      </c>
      <c r="P1864" s="122">
        <v>0.48</v>
      </c>
    </row>
    <row r="1865" spans="4:16" x14ac:dyDescent="0.25">
      <c r="D1865" t="s">
        <v>6531</v>
      </c>
      <c r="E1865" t="s">
        <v>6532</v>
      </c>
      <c r="F1865" t="s">
        <v>15368</v>
      </c>
      <c r="G1865" s="59">
        <v>54824000</v>
      </c>
      <c r="H1865" s="122">
        <v>60.64</v>
      </c>
      <c r="I1865" s="97" t="b">
        <f>NOT(ISERROR(_xlfn.XLOOKUP(tblStocks2022[[#This Row],[Ticker]],tblTickers[Ticker],tblTickers[Ticker],NA(),0,1)))</f>
        <v>0</v>
      </c>
      <c r="K1865" t="s">
        <v>10557</v>
      </c>
      <c r="L1865" s="122">
        <v>21.45</v>
      </c>
      <c r="O1865" t="s">
        <v>11629</v>
      </c>
      <c r="P1865" s="122">
        <v>0.38</v>
      </c>
    </row>
    <row r="1866" spans="4:16" x14ac:dyDescent="0.25">
      <c r="D1866" t="s">
        <v>12813</v>
      </c>
      <c r="E1866" t="s">
        <v>12814</v>
      </c>
      <c r="F1866" t="s">
        <v>15382</v>
      </c>
      <c r="G1866" s="59">
        <v>632165000</v>
      </c>
      <c r="H1866" s="122">
        <v>4.05</v>
      </c>
      <c r="I1866" s="97" t="b">
        <f>NOT(ISERROR(_xlfn.XLOOKUP(tblStocks2022[[#This Row],[Ticker]],tblTickers[Ticker],tblTickers[Ticker],NA(),0,1)))</f>
        <v>0</v>
      </c>
      <c r="K1866" t="s">
        <v>4580</v>
      </c>
      <c r="L1866" s="122">
        <v>0.75</v>
      </c>
      <c r="O1866" t="s">
        <v>3433</v>
      </c>
      <c r="P1866" s="122">
        <v>1.29</v>
      </c>
    </row>
    <row r="1867" spans="4:16" x14ac:dyDescent="0.25">
      <c r="D1867" t="s">
        <v>8976</v>
      </c>
      <c r="E1867" t="s">
        <v>8977</v>
      </c>
      <c r="F1867" t="s">
        <v>15382</v>
      </c>
      <c r="G1867" s="59">
        <v>28750000</v>
      </c>
      <c r="H1867" s="122">
        <v>10.220000000000001</v>
      </c>
      <c r="I1867" s="97" t="b">
        <f>NOT(ISERROR(_xlfn.XLOOKUP(tblStocks2022[[#This Row],[Ticker]],tblTickers[Ticker],tblTickers[Ticker],NA(),0,1)))</f>
        <v>0</v>
      </c>
      <c r="K1867" t="s">
        <v>8826</v>
      </c>
      <c r="L1867" s="122">
        <v>6.23</v>
      </c>
      <c r="O1867" t="s">
        <v>1798</v>
      </c>
      <c r="P1867" s="122">
        <v>1.91</v>
      </c>
    </row>
    <row r="1868" spans="4:16" x14ac:dyDescent="0.25">
      <c r="D1868" t="s">
        <v>12857</v>
      </c>
      <c r="E1868" t="s">
        <v>12858</v>
      </c>
      <c r="F1868" t="s">
        <v>8710</v>
      </c>
      <c r="G1868" s="59">
        <v>25671000</v>
      </c>
      <c r="H1868" s="122">
        <v>1.9</v>
      </c>
      <c r="I1868" s="97" t="b">
        <f>NOT(ISERROR(_xlfn.XLOOKUP(tblStocks2022[[#This Row],[Ticker]],tblTickers[Ticker],tblTickers[Ticker],NA(),0,1)))</f>
        <v>0</v>
      </c>
      <c r="K1868" t="s">
        <v>4275</v>
      </c>
      <c r="L1868" s="122">
        <v>2.84</v>
      </c>
      <c r="O1868" t="s">
        <v>11741</v>
      </c>
      <c r="P1868" s="122">
        <v>2</v>
      </c>
    </row>
    <row r="1869" spans="4:16" x14ac:dyDescent="0.25">
      <c r="D1869" t="s">
        <v>10894</v>
      </c>
      <c r="E1869" t="s">
        <v>10895</v>
      </c>
      <c r="F1869" t="s">
        <v>14252</v>
      </c>
      <c r="G1869" s="59">
        <v>31526000</v>
      </c>
      <c r="H1869" s="122">
        <v>3.49</v>
      </c>
      <c r="I1869" s="97" t="b">
        <f>NOT(ISERROR(_xlfn.XLOOKUP(tblStocks2022[[#This Row],[Ticker]],tblTickers[Ticker],tblTickers[Ticker],NA(),0,1)))</f>
        <v>0</v>
      </c>
      <c r="K1869" t="s">
        <v>8571</v>
      </c>
      <c r="L1869" s="122">
        <v>11.65</v>
      </c>
      <c r="O1869" t="s">
        <v>12570</v>
      </c>
      <c r="P1869" s="122">
        <v>0.59</v>
      </c>
    </row>
    <row r="1870" spans="4:16" x14ac:dyDescent="0.25">
      <c r="D1870" t="s">
        <v>10924</v>
      </c>
      <c r="E1870" t="s">
        <v>10925</v>
      </c>
      <c r="F1870" t="s">
        <v>14252</v>
      </c>
      <c r="G1870" s="59">
        <v>9110000</v>
      </c>
      <c r="H1870" s="122">
        <v>7.12</v>
      </c>
      <c r="I1870" s="97" t="b">
        <f>NOT(ISERROR(_xlfn.XLOOKUP(tblStocks2022[[#This Row],[Ticker]],tblTickers[Ticker],tblTickers[Ticker],NA(),0,1)))</f>
        <v>0</v>
      </c>
      <c r="K1870" t="s">
        <v>6473</v>
      </c>
      <c r="L1870" s="122">
        <v>33.85</v>
      </c>
      <c r="O1870" t="s">
        <v>9790</v>
      </c>
      <c r="P1870" s="122">
        <v>1.9</v>
      </c>
    </row>
    <row r="1871" spans="4:16" x14ac:dyDescent="0.25">
      <c r="D1871" t="s">
        <v>7189</v>
      </c>
      <c r="E1871" t="s">
        <v>7190</v>
      </c>
      <c r="F1871" t="s">
        <v>15371</v>
      </c>
      <c r="G1871" s="59">
        <v>116694000</v>
      </c>
      <c r="H1871" s="122">
        <v>8.17</v>
      </c>
      <c r="I1871" s="97" t="b">
        <f>NOT(ISERROR(_xlfn.XLOOKUP(tblStocks2022[[#This Row],[Ticker]],tblTickers[Ticker],tblTickers[Ticker],NA(),0,1)))</f>
        <v>0</v>
      </c>
      <c r="K1871" t="s">
        <v>8738</v>
      </c>
      <c r="L1871" s="122">
        <v>15.38</v>
      </c>
      <c r="O1871" t="s">
        <v>6268</v>
      </c>
      <c r="P1871" s="122">
        <v>0.51</v>
      </c>
    </row>
    <row r="1872" spans="4:16" x14ac:dyDescent="0.25">
      <c r="D1872" t="s">
        <v>899</v>
      </c>
      <c r="E1872" t="s">
        <v>269</v>
      </c>
      <c r="F1872" t="s">
        <v>15382</v>
      </c>
      <c r="G1872" s="59">
        <v>22875000</v>
      </c>
      <c r="H1872" s="122">
        <v>34.74</v>
      </c>
      <c r="I1872" s="97" t="b">
        <f>NOT(ISERROR(_xlfn.XLOOKUP(tblStocks2022[[#This Row],[Ticker]],tblTickers[Ticker],tblTickers[Ticker],NA(),0,1)))</f>
        <v>0</v>
      </c>
      <c r="K1872" t="s">
        <v>5194</v>
      </c>
      <c r="L1872" s="122">
        <v>36.11</v>
      </c>
      <c r="O1872" t="s">
        <v>10010</v>
      </c>
      <c r="P1872" s="122">
        <v>0.02</v>
      </c>
    </row>
    <row r="1873" spans="4:16" x14ac:dyDescent="0.25">
      <c r="D1873" t="s">
        <v>12370</v>
      </c>
      <c r="E1873" t="s">
        <v>12371</v>
      </c>
      <c r="F1873" t="s">
        <v>15373</v>
      </c>
      <c r="G1873" s="59">
        <v>114981000</v>
      </c>
      <c r="H1873" s="122">
        <v>11.56</v>
      </c>
      <c r="I1873" s="97" t="b">
        <f>NOT(ISERROR(_xlfn.XLOOKUP(tblStocks2022[[#This Row],[Ticker]],tblTickers[Ticker],tblTickers[Ticker],NA(),0,1)))</f>
        <v>0</v>
      </c>
      <c r="K1873" t="s">
        <v>1075</v>
      </c>
      <c r="L1873" s="122">
        <v>10.31</v>
      </c>
      <c r="O1873" t="s">
        <v>4714</v>
      </c>
      <c r="P1873" s="122">
        <v>0.33</v>
      </c>
    </row>
    <row r="1874" spans="4:16" x14ac:dyDescent="0.25">
      <c r="D1874" t="s">
        <v>7961</v>
      </c>
      <c r="E1874" t="s">
        <v>5587</v>
      </c>
      <c r="F1874" t="s">
        <v>15371</v>
      </c>
      <c r="G1874" s="59">
        <v>2075000</v>
      </c>
      <c r="H1874" s="122">
        <v>11.69</v>
      </c>
      <c r="I1874" s="97" t="b">
        <f>NOT(ISERROR(_xlfn.XLOOKUP(tblStocks2022[[#This Row],[Ticker]],tblTickers[Ticker],tblTickers[Ticker],NA(),0,1)))</f>
        <v>0</v>
      </c>
      <c r="K1874" t="s">
        <v>6709</v>
      </c>
      <c r="L1874" s="122">
        <v>24.65</v>
      </c>
      <c r="O1874" t="s">
        <v>6480</v>
      </c>
      <c r="P1874" s="122">
        <v>0.38</v>
      </c>
    </row>
    <row r="1875" spans="4:16" x14ac:dyDescent="0.25">
      <c r="D1875" t="s">
        <v>2206</v>
      </c>
      <c r="E1875" t="s">
        <v>2207</v>
      </c>
      <c r="F1875" t="s">
        <v>15382</v>
      </c>
      <c r="G1875" s="59">
        <v>1041000</v>
      </c>
      <c r="H1875" s="122">
        <v>0.49</v>
      </c>
      <c r="I1875" s="97" t="b">
        <f>NOT(ISERROR(_xlfn.XLOOKUP(tblStocks2022[[#This Row],[Ticker]],tblTickers[Ticker],tblTickers[Ticker],NA(),0,1)))</f>
        <v>0</v>
      </c>
      <c r="K1875" t="s">
        <v>4229</v>
      </c>
      <c r="L1875" s="122">
        <v>22.73</v>
      </c>
      <c r="O1875" t="s">
        <v>2319</v>
      </c>
      <c r="P1875" s="122">
        <v>2.1800000000000002</v>
      </c>
    </row>
    <row r="1876" spans="4:16" x14ac:dyDescent="0.25">
      <c r="D1876" t="s">
        <v>78</v>
      </c>
      <c r="E1876" t="s">
        <v>79</v>
      </c>
      <c r="F1876" t="s">
        <v>14918</v>
      </c>
      <c r="G1876" s="59">
        <v>6272000</v>
      </c>
      <c r="H1876" s="122">
        <v>1.1000000000000001</v>
      </c>
      <c r="I1876" s="97" t="b">
        <f>NOT(ISERROR(_xlfn.XLOOKUP(tblStocks2022[[#This Row],[Ticker]],tblTickers[Ticker],tblTickers[Ticker],NA(),0,1)))</f>
        <v>0</v>
      </c>
      <c r="K1876" t="s">
        <v>10880</v>
      </c>
      <c r="L1876" s="122">
        <v>6.5</v>
      </c>
      <c r="O1876" t="s">
        <v>12270</v>
      </c>
      <c r="P1876" s="122">
        <v>0.36</v>
      </c>
    </row>
    <row r="1877" spans="4:16" x14ac:dyDescent="0.25">
      <c r="D1877" t="s">
        <v>14951</v>
      </c>
      <c r="E1877" t="s">
        <v>269</v>
      </c>
      <c r="F1877" t="s">
        <v>15371</v>
      </c>
      <c r="G1877" s="59">
        <v>1100000</v>
      </c>
      <c r="H1877" s="122">
        <v>25.02</v>
      </c>
      <c r="I1877" s="97" t="b">
        <f>NOT(ISERROR(_xlfn.XLOOKUP(tblStocks2022[[#This Row],[Ticker]],tblTickers[Ticker],tblTickers[Ticker],NA(),0,1)))</f>
        <v>0</v>
      </c>
      <c r="K1877" t="s">
        <v>13490</v>
      </c>
      <c r="L1877" s="122">
        <v>31.83</v>
      </c>
      <c r="O1877" t="s">
        <v>9409</v>
      </c>
      <c r="P1877" s="122">
        <v>0.1</v>
      </c>
    </row>
    <row r="1878" spans="4:16" x14ac:dyDescent="0.25">
      <c r="D1878" t="s">
        <v>7655</v>
      </c>
      <c r="E1878" t="s">
        <v>7656</v>
      </c>
      <c r="F1878" t="s">
        <v>15382</v>
      </c>
      <c r="G1878" s="59">
        <v>176560000</v>
      </c>
      <c r="H1878" s="122">
        <v>0.3</v>
      </c>
      <c r="I1878" s="97" t="b">
        <f>NOT(ISERROR(_xlfn.XLOOKUP(tblStocks2022[[#This Row],[Ticker]],tblTickers[Ticker],tblTickers[Ticker],NA(),0,1)))</f>
        <v>0</v>
      </c>
      <c r="K1878" t="s">
        <v>15238</v>
      </c>
      <c r="L1878" s="122">
        <v>11.17</v>
      </c>
      <c r="O1878" t="s">
        <v>2959</v>
      </c>
      <c r="P1878" s="122">
        <v>1.73</v>
      </c>
    </row>
    <row r="1879" spans="4:16" x14ac:dyDescent="0.25">
      <c r="D1879" t="s">
        <v>1833</v>
      </c>
      <c r="E1879" t="s">
        <v>1834</v>
      </c>
      <c r="F1879" t="s">
        <v>15382</v>
      </c>
      <c r="G1879" s="59">
        <v>41029000</v>
      </c>
      <c r="H1879" s="122">
        <v>129.65</v>
      </c>
      <c r="I1879" s="97" t="b">
        <f>NOT(ISERROR(_xlfn.XLOOKUP(tblStocks2022[[#This Row],[Ticker]],tblTickers[Ticker],tblTickers[Ticker],NA(),0,1)))</f>
        <v>0</v>
      </c>
      <c r="K1879" t="s">
        <v>15010</v>
      </c>
      <c r="L1879" s="122">
        <v>36.119999999999997</v>
      </c>
      <c r="O1879" t="s">
        <v>1423</v>
      </c>
      <c r="P1879" s="122">
        <v>0.6</v>
      </c>
    </row>
    <row r="1880" spans="4:16" x14ac:dyDescent="0.25">
      <c r="D1880" t="s">
        <v>13709</v>
      </c>
      <c r="E1880" t="s">
        <v>13710</v>
      </c>
      <c r="F1880" t="s">
        <v>15365</v>
      </c>
      <c r="G1880" s="59">
        <v>12539000</v>
      </c>
      <c r="H1880" s="122">
        <v>10</v>
      </c>
      <c r="I1880" s="97" t="b">
        <f>NOT(ISERROR(_xlfn.XLOOKUP(tblStocks2022[[#This Row],[Ticker]],tblTickers[Ticker],tblTickers[Ticker],NA(),0,1)))</f>
        <v>0</v>
      </c>
      <c r="K1880" t="s">
        <v>3172</v>
      </c>
      <c r="L1880" s="122">
        <v>1.75</v>
      </c>
      <c r="O1880" t="s">
        <v>10495</v>
      </c>
      <c r="P1880" s="122">
        <v>0.51</v>
      </c>
    </row>
    <row r="1881" spans="4:16" x14ac:dyDescent="0.25">
      <c r="D1881" t="s">
        <v>4381</v>
      </c>
      <c r="E1881" t="s">
        <v>4382</v>
      </c>
      <c r="F1881" t="s">
        <v>14252</v>
      </c>
      <c r="G1881" s="59">
        <v>43519000</v>
      </c>
      <c r="H1881" s="122">
        <v>13.12</v>
      </c>
      <c r="I1881" s="97" t="b">
        <f>NOT(ISERROR(_xlfn.XLOOKUP(tblStocks2022[[#This Row],[Ticker]],tblTickers[Ticker],tblTickers[Ticker],NA(),0,1)))</f>
        <v>0</v>
      </c>
      <c r="K1881" t="s">
        <v>5285</v>
      </c>
      <c r="L1881" s="122">
        <v>63.88</v>
      </c>
      <c r="O1881" t="s">
        <v>11141</v>
      </c>
      <c r="P1881" s="122">
        <v>1.32</v>
      </c>
    </row>
    <row r="1882" spans="4:16" x14ac:dyDescent="0.25">
      <c r="D1882" t="s">
        <v>11825</v>
      </c>
      <c r="E1882" t="s">
        <v>11826</v>
      </c>
      <c r="F1882" t="s">
        <v>15382</v>
      </c>
      <c r="G1882" s="59">
        <v>40858000</v>
      </c>
      <c r="H1882" s="122">
        <v>7.07</v>
      </c>
      <c r="I1882" s="97" t="b">
        <f>NOT(ISERROR(_xlfn.XLOOKUP(tblStocks2022[[#This Row],[Ticker]],tblTickers[Ticker],tblTickers[Ticker],NA(),0,1)))</f>
        <v>0</v>
      </c>
      <c r="K1882" t="s">
        <v>9707</v>
      </c>
      <c r="L1882" s="122">
        <v>10.6</v>
      </c>
      <c r="O1882" t="s">
        <v>11733</v>
      </c>
      <c r="P1882" s="122">
        <v>0.3</v>
      </c>
    </row>
    <row r="1883" spans="4:16" x14ac:dyDescent="0.25">
      <c r="D1883" t="s">
        <v>12983</v>
      </c>
      <c r="E1883" t="s">
        <v>12984</v>
      </c>
      <c r="F1883" t="s">
        <v>15373</v>
      </c>
      <c r="G1883" s="59">
        <v>134713000</v>
      </c>
      <c r="H1883" s="122">
        <v>4.32</v>
      </c>
      <c r="I1883" s="97" t="b">
        <f>NOT(ISERROR(_xlfn.XLOOKUP(tblStocks2022[[#This Row],[Ticker]],tblTickers[Ticker],tblTickers[Ticker],NA(),0,1)))</f>
        <v>0</v>
      </c>
      <c r="K1883" t="s">
        <v>6942</v>
      </c>
      <c r="L1883" s="122">
        <v>1.69</v>
      </c>
      <c r="O1883" t="s">
        <v>3434</v>
      </c>
      <c r="P1883" s="122">
        <v>1.1399999999999999</v>
      </c>
    </row>
    <row r="1884" spans="4:16" x14ac:dyDescent="0.25">
      <c r="D1884" t="s">
        <v>8132</v>
      </c>
      <c r="E1884" t="s">
        <v>8133</v>
      </c>
      <c r="F1884" t="s">
        <v>15368</v>
      </c>
      <c r="G1884" s="59">
        <v>33685000</v>
      </c>
      <c r="H1884" s="122">
        <v>0.61</v>
      </c>
      <c r="I1884" s="97" t="b">
        <f>NOT(ISERROR(_xlfn.XLOOKUP(tblStocks2022[[#This Row],[Ticker]],tblTickers[Ticker],tblTickers[Ticker],NA(),0,1)))</f>
        <v>0</v>
      </c>
      <c r="K1884" t="s">
        <v>7305</v>
      </c>
      <c r="L1884" s="122">
        <v>0.4</v>
      </c>
      <c r="O1884" t="s">
        <v>741</v>
      </c>
      <c r="P1884" s="122">
        <v>0.65</v>
      </c>
    </row>
    <row r="1885" spans="4:16" x14ac:dyDescent="0.25">
      <c r="D1885" t="s">
        <v>12783</v>
      </c>
      <c r="E1885" t="s">
        <v>12784</v>
      </c>
      <c r="F1885" t="s">
        <v>15382</v>
      </c>
      <c r="G1885" s="59">
        <v>8000000</v>
      </c>
      <c r="H1885" s="122">
        <v>0.62</v>
      </c>
      <c r="I1885" s="97" t="b">
        <f>NOT(ISERROR(_xlfn.XLOOKUP(tblStocks2022[[#This Row],[Ticker]],tblTickers[Ticker],tblTickers[Ticker],NA(),0,1)))</f>
        <v>0</v>
      </c>
      <c r="K1885" t="s">
        <v>5323</v>
      </c>
      <c r="L1885" s="122">
        <v>11.7</v>
      </c>
      <c r="O1885" t="s">
        <v>12202</v>
      </c>
      <c r="P1885" s="122">
        <v>0.04</v>
      </c>
    </row>
    <row r="1886" spans="4:16" x14ac:dyDescent="0.25">
      <c r="D1886" t="s">
        <v>2265</v>
      </c>
      <c r="E1886" t="s">
        <v>2266</v>
      </c>
      <c r="F1886" t="s">
        <v>15373</v>
      </c>
      <c r="G1886" s="59">
        <v>48334000</v>
      </c>
      <c r="H1886" s="122">
        <v>17.350000000000001</v>
      </c>
      <c r="I1886" s="97" t="b">
        <f>NOT(ISERROR(_xlfn.XLOOKUP(tblStocks2022[[#This Row],[Ticker]],tblTickers[Ticker],tblTickers[Ticker],NA(),0,1)))</f>
        <v>0</v>
      </c>
      <c r="K1886" t="s">
        <v>14318</v>
      </c>
      <c r="L1886" s="122">
        <v>36.99</v>
      </c>
      <c r="O1886" t="s">
        <v>3486</v>
      </c>
      <c r="P1886" s="122">
        <v>1.4</v>
      </c>
    </row>
    <row r="1887" spans="4:16" x14ac:dyDescent="0.25">
      <c r="D1887" t="s">
        <v>7289</v>
      </c>
      <c r="E1887" t="s">
        <v>7290</v>
      </c>
      <c r="F1887" t="s">
        <v>14252</v>
      </c>
      <c r="G1887" s="59">
        <v>35516000</v>
      </c>
      <c r="H1887" s="122">
        <v>1.65</v>
      </c>
      <c r="I1887" s="97" t="b">
        <f>NOT(ISERROR(_xlfn.XLOOKUP(tblStocks2022[[#This Row],[Ticker]],tblTickers[Ticker],tblTickers[Ticker],NA(),0,1)))</f>
        <v>0</v>
      </c>
      <c r="K1887" t="s">
        <v>3390</v>
      </c>
      <c r="L1887" s="122">
        <v>21.46</v>
      </c>
      <c r="O1887" t="s">
        <v>10158</v>
      </c>
      <c r="P1887" s="122">
        <v>1.28</v>
      </c>
    </row>
    <row r="1888" spans="4:16" x14ac:dyDescent="0.25">
      <c r="D1888" t="s">
        <v>6032</v>
      </c>
      <c r="E1888" t="s">
        <v>6033</v>
      </c>
      <c r="F1888" t="s">
        <v>2235</v>
      </c>
      <c r="G1888" s="59">
        <v>10555000</v>
      </c>
      <c r="H1888" s="122">
        <v>1.42</v>
      </c>
      <c r="I1888" s="97" t="b">
        <f>NOT(ISERROR(_xlfn.XLOOKUP(tblStocks2022[[#This Row],[Ticker]],tblTickers[Ticker],tblTickers[Ticker],NA(),0,1)))</f>
        <v>0</v>
      </c>
      <c r="K1888" t="s">
        <v>5203</v>
      </c>
      <c r="L1888" s="122">
        <v>1.02</v>
      </c>
      <c r="O1888" t="s">
        <v>1595</v>
      </c>
      <c r="P1888" s="122">
        <v>0.55000000000000004</v>
      </c>
    </row>
    <row r="1889" spans="4:16" x14ac:dyDescent="0.25">
      <c r="D1889" t="s">
        <v>13729</v>
      </c>
      <c r="E1889" t="s">
        <v>13730</v>
      </c>
      <c r="F1889" t="s">
        <v>15368</v>
      </c>
      <c r="G1889" s="59">
        <v>94834000</v>
      </c>
      <c r="H1889" s="122">
        <v>45.82</v>
      </c>
      <c r="I1889" s="97" t="b">
        <f>NOT(ISERROR(_xlfn.XLOOKUP(tblStocks2022[[#This Row],[Ticker]],tblTickers[Ticker],tblTickers[Ticker],NA(),0,1)))</f>
        <v>0</v>
      </c>
      <c r="K1889" t="s">
        <v>14623</v>
      </c>
      <c r="L1889" s="122">
        <v>1.77</v>
      </c>
      <c r="O1889" t="s">
        <v>9299</v>
      </c>
      <c r="P1889" s="122">
        <v>0.4</v>
      </c>
    </row>
    <row r="1890" spans="4:16" x14ac:dyDescent="0.25">
      <c r="D1890" t="s">
        <v>1796</v>
      </c>
      <c r="E1890" t="s">
        <v>1797</v>
      </c>
      <c r="F1890" t="s">
        <v>15382</v>
      </c>
      <c r="G1890" s="59">
        <v>1180000</v>
      </c>
      <c r="H1890" s="122">
        <v>97</v>
      </c>
      <c r="I1890" s="97" t="b">
        <f>NOT(ISERROR(_xlfn.XLOOKUP(tblStocks2022[[#This Row],[Ticker]],tblTickers[Ticker],tblTickers[Ticker],NA(),0,1)))</f>
        <v>0</v>
      </c>
      <c r="K1890" t="s">
        <v>4898</v>
      </c>
      <c r="L1890" s="122">
        <v>38.72</v>
      </c>
      <c r="O1890" t="s">
        <v>14669</v>
      </c>
      <c r="P1890" s="122">
        <v>1.17</v>
      </c>
    </row>
    <row r="1891" spans="4:16" x14ac:dyDescent="0.25">
      <c r="D1891" t="s">
        <v>5926</v>
      </c>
      <c r="E1891" t="s">
        <v>5927</v>
      </c>
      <c r="F1891" t="s">
        <v>2235</v>
      </c>
      <c r="G1891" s="59">
        <v>180317000</v>
      </c>
      <c r="H1891" s="122">
        <v>1.92</v>
      </c>
      <c r="I1891" s="97" t="b">
        <f>NOT(ISERROR(_xlfn.XLOOKUP(tblStocks2022[[#This Row],[Ticker]],tblTickers[Ticker],tblTickers[Ticker],NA(),0,1)))</f>
        <v>0</v>
      </c>
      <c r="K1891" t="s">
        <v>1629</v>
      </c>
      <c r="L1891" s="122">
        <v>11.32</v>
      </c>
      <c r="O1891" t="s">
        <v>13360</v>
      </c>
      <c r="P1891" s="122">
        <v>0.89</v>
      </c>
    </row>
    <row r="1892" spans="4:16" x14ac:dyDescent="0.25">
      <c r="D1892" t="s">
        <v>3754</v>
      </c>
      <c r="E1892" t="s">
        <v>583</v>
      </c>
      <c r="F1892" t="s">
        <v>15375</v>
      </c>
      <c r="G1892" s="59">
        <v>2360000</v>
      </c>
      <c r="H1892" s="122">
        <v>88.89</v>
      </c>
      <c r="I1892" s="97" t="b">
        <f>NOT(ISERROR(_xlfn.XLOOKUP(tblStocks2022[[#This Row],[Ticker]],tblTickers[Ticker],tblTickers[Ticker],NA(),0,1)))</f>
        <v>0</v>
      </c>
      <c r="K1892" t="s">
        <v>10766</v>
      </c>
      <c r="L1892" s="122">
        <v>8.48</v>
      </c>
      <c r="O1892" t="s">
        <v>10730</v>
      </c>
      <c r="P1892" s="122">
        <v>0.66</v>
      </c>
    </row>
    <row r="1893" spans="4:16" x14ac:dyDescent="0.25">
      <c r="D1893" t="s">
        <v>9363</v>
      </c>
      <c r="E1893" t="s">
        <v>9364</v>
      </c>
      <c r="F1893" t="s">
        <v>15378</v>
      </c>
      <c r="G1893" s="59">
        <v>3971000</v>
      </c>
      <c r="H1893" s="122">
        <v>75.959999999999994</v>
      </c>
      <c r="I1893" s="97" t="b">
        <f>NOT(ISERROR(_xlfn.XLOOKUP(tblStocks2022[[#This Row],[Ticker]],tblTickers[Ticker],tblTickers[Ticker],NA(),0,1)))</f>
        <v>0</v>
      </c>
      <c r="K1893" t="s">
        <v>7388</v>
      </c>
      <c r="L1893" s="122">
        <v>15.09</v>
      </c>
      <c r="O1893" t="s">
        <v>1438</v>
      </c>
      <c r="P1893" s="122">
        <v>0.73</v>
      </c>
    </row>
    <row r="1894" spans="4:16" x14ac:dyDescent="0.25">
      <c r="D1894" t="s">
        <v>13915</v>
      </c>
      <c r="E1894" t="s">
        <v>13916</v>
      </c>
      <c r="F1894" t="s">
        <v>15378</v>
      </c>
      <c r="G1894" s="59">
        <v>15519000</v>
      </c>
      <c r="H1894" s="122">
        <v>22.86</v>
      </c>
      <c r="I1894" s="97" t="b">
        <f>NOT(ISERROR(_xlfn.XLOOKUP(tblStocks2022[[#This Row],[Ticker]],tblTickers[Ticker],tblTickers[Ticker],NA(),0,1)))</f>
        <v>0</v>
      </c>
      <c r="K1894" t="s">
        <v>9098</v>
      </c>
      <c r="L1894" s="122">
        <v>13</v>
      </c>
      <c r="O1894" t="s">
        <v>7955</v>
      </c>
      <c r="P1894" s="122">
        <v>7.0000000000000007E-2</v>
      </c>
    </row>
    <row r="1895" spans="4:16" x14ac:dyDescent="0.25">
      <c r="D1895" t="s">
        <v>7649</v>
      </c>
      <c r="E1895" t="s">
        <v>7650</v>
      </c>
      <c r="F1895" t="s">
        <v>15382</v>
      </c>
      <c r="G1895" s="59">
        <v>763215000</v>
      </c>
      <c r="H1895" s="122">
        <v>313.60000000000002</v>
      </c>
      <c r="I1895" s="97" t="b">
        <f>NOT(ISERROR(_xlfn.XLOOKUP(tblStocks2022[[#This Row],[Ticker]],tblTickers[Ticker],tblTickers[Ticker],NA(),0,1)))</f>
        <v>0</v>
      </c>
      <c r="K1895" t="s">
        <v>1194</v>
      </c>
      <c r="L1895" s="122">
        <v>13.31</v>
      </c>
      <c r="O1895" t="s">
        <v>14324</v>
      </c>
      <c r="P1895" s="122">
        <v>0.72</v>
      </c>
    </row>
    <row r="1896" spans="4:16" x14ac:dyDescent="0.25">
      <c r="D1896" t="s">
        <v>1807</v>
      </c>
      <c r="E1896" t="s">
        <v>1808</v>
      </c>
      <c r="F1896" t="s">
        <v>15388</v>
      </c>
      <c r="G1896" s="59">
        <v>214672000</v>
      </c>
      <c r="H1896" s="122">
        <v>41.6</v>
      </c>
      <c r="I1896" s="97" t="b">
        <f>NOT(ISERROR(_xlfn.XLOOKUP(tblStocks2022[[#This Row],[Ticker]],tblTickers[Ticker],tblTickers[Ticker],NA(),0,1)))</f>
        <v>1</v>
      </c>
      <c r="K1896" t="s">
        <v>6425</v>
      </c>
      <c r="L1896" s="122">
        <v>36.69</v>
      </c>
      <c r="O1896" t="s">
        <v>4388</v>
      </c>
      <c r="P1896" s="122">
        <v>0.88</v>
      </c>
    </row>
    <row r="1897" spans="4:16" x14ac:dyDescent="0.25">
      <c r="D1897" t="s">
        <v>14453</v>
      </c>
      <c r="E1897" t="s">
        <v>14454</v>
      </c>
      <c r="F1897" t="s">
        <v>15366</v>
      </c>
      <c r="G1897" s="59">
        <v>10425000</v>
      </c>
      <c r="H1897" s="122">
        <v>12.03</v>
      </c>
      <c r="I1897" s="97" t="b">
        <f>NOT(ISERROR(_xlfn.XLOOKUP(tblStocks2022[[#This Row],[Ticker]],tblTickers[Ticker],tblTickers[Ticker],NA(),0,1)))</f>
        <v>0</v>
      </c>
      <c r="K1897" t="s">
        <v>7193</v>
      </c>
      <c r="L1897" s="122">
        <v>28.04</v>
      </c>
      <c r="O1897" t="s">
        <v>20</v>
      </c>
      <c r="P1897" s="122">
        <v>4.17</v>
      </c>
    </row>
    <row r="1898" spans="4:16" x14ac:dyDescent="0.25">
      <c r="D1898" t="s">
        <v>10628</v>
      </c>
      <c r="E1898" t="s">
        <v>10629</v>
      </c>
      <c r="F1898" t="s">
        <v>15370</v>
      </c>
      <c r="G1898" s="59">
        <v>833275000</v>
      </c>
      <c r="H1898" s="122">
        <v>61.32</v>
      </c>
      <c r="I1898" s="97" t="b">
        <f>NOT(ISERROR(_xlfn.XLOOKUP(tblStocks2022[[#This Row],[Ticker]],tblTickers[Ticker],tblTickers[Ticker],NA(),0,1)))</f>
        <v>1</v>
      </c>
      <c r="K1898" t="s">
        <v>5693</v>
      </c>
      <c r="L1898" s="122">
        <v>36.36</v>
      </c>
      <c r="O1898" t="s">
        <v>2618</v>
      </c>
      <c r="P1898" s="122">
        <v>0.3</v>
      </c>
    </row>
    <row r="1899" spans="4:16" x14ac:dyDescent="0.25">
      <c r="D1899" t="s">
        <v>14425</v>
      </c>
      <c r="E1899" t="s">
        <v>14426</v>
      </c>
      <c r="F1899" t="s">
        <v>15382</v>
      </c>
      <c r="G1899" s="59">
        <v>20717000</v>
      </c>
      <c r="H1899" s="122">
        <v>52.66</v>
      </c>
      <c r="I1899" s="97" t="b">
        <f>NOT(ISERROR(_xlfn.XLOOKUP(tblStocks2022[[#This Row],[Ticker]],tblTickers[Ticker],tblTickers[Ticker],NA(),0,1)))</f>
        <v>0</v>
      </c>
      <c r="K1899" t="s">
        <v>3724</v>
      </c>
      <c r="L1899" s="122">
        <v>59.45</v>
      </c>
      <c r="O1899" t="s">
        <v>12506</v>
      </c>
      <c r="P1899" s="122">
        <v>0.56000000000000005</v>
      </c>
    </row>
    <row r="1900" spans="4:16" x14ac:dyDescent="0.25">
      <c r="D1900" t="s">
        <v>5283</v>
      </c>
      <c r="E1900" t="s">
        <v>5284</v>
      </c>
      <c r="F1900" t="s">
        <v>15382</v>
      </c>
      <c r="G1900" s="59">
        <v>95110000</v>
      </c>
      <c r="H1900" s="122">
        <v>6.97</v>
      </c>
      <c r="I1900" s="97" t="b">
        <f>NOT(ISERROR(_xlfn.XLOOKUP(tblStocks2022[[#This Row],[Ticker]],tblTickers[Ticker],tblTickers[Ticker],NA(),0,1)))</f>
        <v>0</v>
      </c>
      <c r="K1900" t="s">
        <v>14295</v>
      </c>
      <c r="L1900" s="122">
        <v>29.7</v>
      </c>
      <c r="O1900" t="s">
        <v>8444</v>
      </c>
      <c r="P1900" s="122">
        <v>0.11</v>
      </c>
    </row>
    <row r="1901" spans="4:16" x14ac:dyDescent="0.25">
      <c r="D1901" t="s">
        <v>9968</v>
      </c>
      <c r="E1901" t="s">
        <v>9969</v>
      </c>
      <c r="F1901" t="s">
        <v>15369</v>
      </c>
      <c r="G1901" s="59">
        <v>8816000</v>
      </c>
      <c r="H1901" s="122">
        <v>3.97</v>
      </c>
      <c r="I1901" s="97" t="b">
        <f>NOT(ISERROR(_xlfn.XLOOKUP(tblStocks2022[[#This Row],[Ticker]],tblTickers[Ticker],tblTickers[Ticker],NA(),0,1)))</f>
        <v>0</v>
      </c>
      <c r="K1901" t="s">
        <v>3411</v>
      </c>
      <c r="L1901" s="122">
        <v>5.09</v>
      </c>
      <c r="O1901" t="s">
        <v>10012</v>
      </c>
      <c r="P1901" s="122">
        <v>1.88</v>
      </c>
    </row>
    <row r="1902" spans="4:16" x14ac:dyDescent="0.25">
      <c r="D1902" t="s">
        <v>11677</v>
      </c>
      <c r="E1902" t="s">
        <v>11678</v>
      </c>
      <c r="F1902" t="s">
        <v>2810</v>
      </c>
      <c r="G1902" s="59">
        <v>45466000</v>
      </c>
      <c r="H1902" s="122">
        <v>2.82</v>
      </c>
      <c r="I1902" s="97" t="b">
        <f>NOT(ISERROR(_xlfn.XLOOKUP(tblStocks2022[[#This Row],[Ticker]],tblTickers[Ticker],tblTickers[Ticker],NA(),0,1)))</f>
        <v>0</v>
      </c>
      <c r="K1902" t="s">
        <v>14315</v>
      </c>
      <c r="L1902" s="122">
        <v>49.26</v>
      </c>
      <c r="O1902" t="s">
        <v>2381</v>
      </c>
      <c r="P1902" s="122">
        <v>0.49</v>
      </c>
    </row>
    <row r="1903" spans="4:16" x14ac:dyDescent="0.25">
      <c r="D1903" t="s">
        <v>14621</v>
      </c>
      <c r="E1903" t="s">
        <v>14622</v>
      </c>
      <c r="F1903" t="s">
        <v>15372</v>
      </c>
      <c r="G1903" s="59">
        <v>641188000</v>
      </c>
      <c r="H1903" s="122">
        <v>32.86</v>
      </c>
      <c r="I1903" s="97" t="b">
        <f>NOT(ISERROR(_xlfn.XLOOKUP(tblStocks2022[[#This Row],[Ticker]],tblTickers[Ticker],tblTickers[Ticker],NA(),0,1)))</f>
        <v>1</v>
      </c>
      <c r="K1903" t="s">
        <v>7492</v>
      </c>
      <c r="L1903" s="122">
        <v>12.29</v>
      </c>
      <c r="O1903" t="s">
        <v>13451</v>
      </c>
      <c r="P1903" s="122">
        <v>1.48</v>
      </c>
    </row>
    <row r="1904" spans="4:16" x14ac:dyDescent="0.25">
      <c r="D1904" t="s">
        <v>3819</v>
      </c>
      <c r="E1904" t="s">
        <v>872</v>
      </c>
      <c r="F1904" t="s">
        <v>15375</v>
      </c>
      <c r="G1904" s="59">
        <v>5600000</v>
      </c>
      <c r="H1904" s="122">
        <v>24.28</v>
      </c>
      <c r="I1904" s="97" t="b">
        <f>NOT(ISERROR(_xlfn.XLOOKUP(tblStocks2022[[#This Row],[Ticker]],tblTickers[Ticker],tblTickers[Ticker],NA(),0,1)))</f>
        <v>0</v>
      </c>
      <c r="K1904" t="s">
        <v>6116</v>
      </c>
      <c r="L1904" s="122">
        <v>4.63</v>
      </c>
      <c r="O1904" t="s">
        <v>5494</v>
      </c>
      <c r="P1904" s="122">
        <v>0.1</v>
      </c>
    </row>
    <row r="1905" spans="4:16" x14ac:dyDescent="0.25">
      <c r="D1905" t="s">
        <v>14884</v>
      </c>
      <c r="E1905" t="s">
        <v>14885</v>
      </c>
      <c r="F1905" t="s">
        <v>14201</v>
      </c>
      <c r="G1905" s="59">
        <v>4738000</v>
      </c>
      <c r="H1905" s="122">
        <v>3.86</v>
      </c>
      <c r="I1905" s="97" t="b">
        <f>NOT(ISERROR(_xlfn.XLOOKUP(tblStocks2022[[#This Row],[Ticker]],tblTickers[Ticker],tblTickers[Ticker],NA(),0,1)))</f>
        <v>0</v>
      </c>
      <c r="K1905" t="s">
        <v>4152</v>
      </c>
      <c r="L1905" s="122">
        <v>2.59</v>
      </c>
      <c r="O1905" t="s">
        <v>15347</v>
      </c>
      <c r="P1905" s="122">
        <v>0.38</v>
      </c>
    </row>
    <row r="1906" spans="4:16" x14ac:dyDescent="0.25">
      <c r="D1906" t="s">
        <v>7522</v>
      </c>
      <c r="E1906" t="s">
        <v>7523</v>
      </c>
      <c r="F1906" t="s">
        <v>15382</v>
      </c>
      <c r="G1906" s="59">
        <v>20650000</v>
      </c>
      <c r="H1906" s="122">
        <v>9.98</v>
      </c>
      <c r="I1906" s="97" t="b">
        <f>NOT(ISERROR(_xlfn.XLOOKUP(tblStocks2022[[#This Row],[Ticker]],tblTickers[Ticker],tblTickers[Ticker],NA(),0,1)))</f>
        <v>0</v>
      </c>
      <c r="K1906" t="s">
        <v>3872</v>
      </c>
      <c r="L1906" s="122">
        <v>10.29</v>
      </c>
      <c r="O1906" t="s">
        <v>9938</v>
      </c>
      <c r="P1906" s="122">
        <v>1.06</v>
      </c>
    </row>
    <row r="1907" spans="4:16" x14ac:dyDescent="0.25">
      <c r="D1907" t="s">
        <v>3684</v>
      </c>
      <c r="E1907" t="s">
        <v>3685</v>
      </c>
      <c r="F1907" t="s">
        <v>15368</v>
      </c>
      <c r="G1907" s="59">
        <v>6850000</v>
      </c>
      <c r="H1907" s="122">
        <v>8.42</v>
      </c>
      <c r="I1907" s="97" t="b">
        <f>NOT(ISERROR(_xlfn.XLOOKUP(tblStocks2022[[#This Row],[Ticker]],tblTickers[Ticker],tblTickers[Ticker],NA(),0,1)))</f>
        <v>0</v>
      </c>
      <c r="K1907" t="s">
        <v>4108</v>
      </c>
      <c r="L1907" s="122">
        <v>71.69</v>
      </c>
      <c r="O1907" t="s">
        <v>13522</v>
      </c>
      <c r="P1907" s="122">
        <v>1.32</v>
      </c>
    </row>
    <row r="1908" spans="4:16" x14ac:dyDescent="0.25">
      <c r="D1908" t="s">
        <v>9051</v>
      </c>
      <c r="E1908" t="s">
        <v>257</v>
      </c>
      <c r="F1908" t="s">
        <v>15371</v>
      </c>
      <c r="G1908" s="59">
        <v>100000</v>
      </c>
      <c r="H1908" s="122">
        <v>5.96</v>
      </c>
      <c r="I1908" s="97" t="b">
        <f>NOT(ISERROR(_xlfn.XLOOKUP(tblStocks2022[[#This Row],[Ticker]],tblTickers[Ticker],tblTickers[Ticker],NA(),0,1)))</f>
        <v>0</v>
      </c>
      <c r="K1908" t="s">
        <v>1293</v>
      </c>
      <c r="L1908" s="122">
        <v>84.66</v>
      </c>
      <c r="O1908" t="s">
        <v>10814</v>
      </c>
      <c r="P1908" s="122">
        <v>1.6</v>
      </c>
    </row>
    <row r="1909" spans="4:16" x14ac:dyDescent="0.25">
      <c r="D1909" t="s">
        <v>14896</v>
      </c>
      <c r="E1909" t="s">
        <v>14897</v>
      </c>
      <c r="F1909" t="s">
        <v>15376</v>
      </c>
      <c r="G1909" s="59">
        <v>143353000</v>
      </c>
      <c r="H1909" s="122">
        <v>15.13</v>
      </c>
      <c r="I1909" s="97" t="b">
        <f>NOT(ISERROR(_xlfn.XLOOKUP(tblStocks2022[[#This Row],[Ticker]],tblTickers[Ticker],tblTickers[Ticker],NA(),0,1)))</f>
        <v>0</v>
      </c>
      <c r="K1909" t="s">
        <v>11049</v>
      </c>
      <c r="L1909" s="122">
        <v>83.41</v>
      </c>
      <c r="O1909" t="s">
        <v>3870</v>
      </c>
      <c r="P1909" s="122">
        <v>0.24</v>
      </c>
    </row>
    <row r="1910" spans="4:16" x14ac:dyDescent="0.25">
      <c r="D1910" t="s">
        <v>4841</v>
      </c>
      <c r="E1910" t="s">
        <v>4842</v>
      </c>
      <c r="F1910" t="s">
        <v>15382</v>
      </c>
      <c r="G1910" s="59">
        <v>5600000</v>
      </c>
      <c r="H1910" s="122">
        <v>5.38</v>
      </c>
      <c r="I1910" s="97" t="b">
        <f>NOT(ISERROR(_xlfn.XLOOKUP(tblStocks2022[[#This Row],[Ticker]],tblTickers[Ticker],tblTickers[Ticker],NA(),0,1)))</f>
        <v>0</v>
      </c>
      <c r="K1910" t="s">
        <v>8442</v>
      </c>
      <c r="L1910" s="122">
        <v>2.95</v>
      </c>
      <c r="O1910" t="s">
        <v>11237</v>
      </c>
      <c r="P1910" s="122">
        <v>1.27</v>
      </c>
    </row>
    <row r="1911" spans="4:16" x14ac:dyDescent="0.25">
      <c r="D1911" t="s">
        <v>6853</v>
      </c>
      <c r="E1911" t="s">
        <v>257</v>
      </c>
      <c r="F1911" t="s">
        <v>15371</v>
      </c>
      <c r="G1911" s="59">
        <v>6500000</v>
      </c>
      <c r="H1911" s="122">
        <v>2.67</v>
      </c>
      <c r="I1911" s="97" t="b">
        <f>NOT(ISERROR(_xlfn.XLOOKUP(tblStocks2022[[#This Row],[Ticker]],tblTickers[Ticker],tblTickers[Ticker],NA(),0,1)))</f>
        <v>0</v>
      </c>
      <c r="K1911" t="s">
        <v>9904</v>
      </c>
      <c r="L1911" s="122">
        <v>153.81</v>
      </c>
      <c r="O1911" t="s">
        <v>830</v>
      </c>
      <c r="P1911" s="122">
        <v>1.24</v>
      </c>
    </row>
    <row r="1912" spans="4:16" x14ac:dyDescent="0.25">
      <c r="D1912" t="s">
        <v>6732</v>
      </c>
      <c r="E1912" t="s">
        <v>2719</v>
      </c>
      <c r="F1912" t="s">
        <v>15375</v>
      </c>
      <c r="G1912" s="59">
        <v>10350000</v>
      </c>
      <c r="H1912" s="122">
        <v>29.46</v>
      </c>
      <c r="I1912" s="97" t="b">
        <f>NOT(ISERROR(_xlfn.XLOOKUP(tblStocks2022[[#This Row],[Ticker]],tblTickers[Ticker],tblTickers[Ticker],NA(),0,1)))</f>
        <v>0</v>
      </c>
      <c r="K1912" t="s">
        <v>4383</v>
      </c>
      <c r="L1912" s="122">
        <v>54.84</v>
      </c>
      <c r="O1912" t="s">
        <v>10289</v>
      </c>
      <c r="P1912" s="122">
        <v>1.22</v>
      </c>
    </row>
    <row r="1913" spans="4:16" x14ac:dyDescent="0.25">
      <c r="D1913" t="s">
        <v>11777</v>
      </c>
      <c r="E1913" t="s">
        <v>11778</v>
      </c>
      <c r="F1913" t="s">
        <v>14201</v>
      </c>
      <c r="G1913" s="59">
        <v>160271000</v>
      </c>
      <c r="H1913" s="122">
        <v>62.59</v>
      </c>
      <c r="I1913" s="97" t="b">
        <f>NOT(ISERROR(_xlfn.XLOOKUP(tblStocks2022[[#This Row],[Ticker]],tblTickers[Ticker],tblTickers[Ticker],NA(),0,1)))</f>
        <v>0</v>
      </c>
      <c r="K1913" t="s">
        <v>12606</v>
      </c>
      <c r="L1913" s="122">
        <v>87.89</v>
      </c>
      <c r="O1913" t="s">
        <v>14433</v>
      </c>
      <c r="P1913" s="122">
        <v>2.5299999999999998</v>
      </c>
    </row>
    <row r="1914" spans="4:16" x14ac:dyDescent="0.25">
      <c r="D1914" t="s">
        <v>1589</v>
      </c>
      <c r="E1914" t="s">
        <v>1590</v>
      </c>
      <c r="F1914" t="s">
        <v>15368</v>
      </c>
      <c r="G1914" s="59">
        <v>84825000</v>
      </c>
      <c r="H1914" s="122">
        <v>0.83</v>
      </c>
      <c r="I1914" s="97" t="b">
        <f>NOT(ISERROR(_xlfn.XLOOKUP(tblStocks2022[[#This Row],[Ticker]],tblTickers[Ticker],tblTickers[Ticker],NA(),0,1)))</f>
        <v>0</v>
      </c>
      <c r="K1914" t="s">
        <v>4704</v>
      </c>
      <c r="L1914" s="122">
        <v>0.95</v>
      </c>
      <c r="O1914" t="s">
        <v>10018</v>
      </c>
      <c r="P1914" s="122">
        <v>1.1000000000000001</v>
      </c>
    </row>
    <row r="1915" spans="4:16" x14ac:dyDescent="0.25">
      <c r="D1915" t="s">
        <v>5944</v>
      </c>
      <c r="E1915" t="s">
        <v>5945</v>
      </c>
      <c r="F1915" t="s">
        <v>15368</v>
      </c>
      <c r="G1915" s="59">
        <v>360078000</v>
      </c>
      <c r="H1915" s="122">
        <v>48.82</v>
      </c>
      <c r="I1915" s="97" t="b">
        <f>NOT(ISERROR(_xlfn.XLOOKUP(tblStocks2022[[#This Row],[Ticker]],tblTickers[Ticker],tblTickers[Ticker],NA(),0,1)))</f>
        <v>0</v>
      </c>
      <c r="K1915" t="s">
        <v>8573</v>
      </c>
      <c r="L1915" s="122">
        <v>10.89</v>
      </c>
      <c r="O1915" t="s">
        <v>348</v>
      </c>
      <c r="P1915" s="122">
        <v>1.37</v>
      </c>
    </row>
    <row r="1916" spans="4:16" x14ac:dyDescent="0.25">
      <c r="D1916" t="s">
        <v>7958</v>
      </c>
      <c r="E1916" t="s">
        <v>498</v>
      </c>
      <c r="F1916" t="s">
        <v>11941</v>
      </c>
      <c r="G1916" s="59">
        <v>75000</v>
      </c>
      <c r="H1916" s="122">
        <v>21.7</v>
      </c>
      <c r="I1916" s="97" t="b">
        <f>NOT(ISERROR(_xlfn.XLOOKUP(tblStocks2022[[#This Row],[Ticker]],tblTickers[Ticker],tblTickers[Ticker],NA(),0,1)))</f>
        <v>0</v>
      </c>
      <c r="K1916" t="s">
        <v>593</v>
      </c>
      <c r="L1916" s="122">
        <v>9.17</v>
      </c>
      <c r="O1916" t="s">
        <v>12771</v>
      </c>
      <c r="P1916" s="122">
        <v>2.65</v>
      </c>
    </row>
    <row r="1917" spans="4:16" x14ac:dyDescent="0.25">
      <c r="D1917" t="s">
        <v>7710</v>
      </c>
      <c r="E1917" t="s">
        <v>7711</v>
      </c>
      <c r="F1917" t="s">
        <v>15365</v>
      </c>
      <c r="G1917" s="59">
        <v>20597000</v>
      </c>
      <c r="H1917" s="122">
        <v>2.4700000000000002</v>
      </c>
      <c r="I1917" s="97" t="b">
        <f>NOT(ISERROR(_xlfn.XLOOKUP(tblStocks2022[[#This Row],[Ticker]],tblTickers[Ticker],tblTickers[Ticker],NA(),0,1)))</f>
        <v>0</v>
      </c>
      <c r="K1917" t="s">
        <v>7524</v>
      </c>
      <c r="L1917" s="122">
        <v>0.48</v>
      </c>
      <c r="O1917" t="s">
        <v>12725</v>
      </c>
      <c r="P1917" s="122">
        <v>0.6</v>
      </c>
    </row>
    <row r="1918" spans="4:16" x14ac:dyDescent="0.25">
      <c r="D1918" t="s">
        <v>4900</v>
      </c>
      <c r="E1918" t="s">
        <v>2719</v>
      </c>
      <c r="F1918" t="s">
        <v>15375</v>
      </c>
      <c r="G1918" s="59">
        <v>10325000</v>
      </c>
      <c r="H1918" s="122">
        <v>31.12</v>
      </c>
      <c r="I1918" s="97" t="b">
        <f>NOT(ISERROR(_xlfn.XLOOKUP(tblStocks2022[[#This Row],[Ticker]],tblTickers[Ticker],tblTickers[Ticker],NA(),0,1)))</f>
        <v>0</v>
      </c>
      <c r="K1918" t="s">
        <v>11373</v>
      </c>
      <c r="L1918" s="122">
        <v>6.26</v>
      </c>
      <c r="O1918" t="s">
        <v>5162</v>
      </c>
      <c r="P1918" s="122">
        <v>0.46</v>
      </c>
    </row>
    <row r="1919" spans="4:16" x14ac:dyDescent="0.25">
      <c r="D1919" t="s">
        <v>4001</v>
      </c>
      <c r="E1919" t="s">
        <v>4002</v>
      </c>
      <c r="F1919" t="s">
        <v>15382</v>
      </c>
      <c r="G1919" s="59">
        <v>6340000</v>
      </c>
      <c r="H1919" s="122">
        <v>76.5</v>
      </c>
      <c r="I1919" s="97" t="b">
        <f>NOT(ISERROR(_xlfn.XLOOKUP(tblStocks2022[[#This Row],[Ticker]],tblTickers[Ticker],tblTickers[Ticker],NA(),0,1)))</f>
        <v>0</v>
      </c>
      <c r="K1919" t="s">
        <v>2316</v>
      </c>
      <c r="L1919" s="122">
        <v>97.23</v>
      </c>
      <c r="O1919" t="s">
        <v>3853</v>
      </c>
      <c r="P1919" s="122">
        <v>1.55</v>
      </c>
    </row>
    <row r="1920" spans="4:16" x14ac:dyDescent="0.25">
      <c r="D1920" t="s">
        <v>6776</v>
      </c>
      <c r="E1920" t="s">
        <v>6777</v>
      </c>
      <c r="F1920" t="s">
        <v>15368</v>
      </c>
      <c r="G1920" s="59">
        <v>329656000</v>
      </c>
      <c r="H1920" s="122">
        <v>9.2799999999999994</v>
      </c>
      <c r="I1920" s="97" t="b">
        <f>NOT(ISERROR(_xlfn.XLOOKUP(tblStocks2022[[#This Row],[Ticker]],tblTickers[Ticker],tblTickers[Ticker],NA(),0,1)))</f>
        <v>0</v>
      </c>
      <c r="K1920" t="s">
        <v>13772</v>
      </c>
      <c r="L1920" s="122">
        <v>412.23</v>
      </c>
      <c r="O1920" t="s">
        <v>12934</v>
      </c>
      <c r="P1920" s="122">
        <v>0.1</v>
      </c>
    </row>
    <row r="1921" spans="4:16" x14ac:dyDescent="0.25">
      <c r="D1921" t="s">
        <v>7057</v>
      </c>
      <c r="E1921" t="s">
        <v>7058</v>
      </c>
      <c r="F1921" t="s">
        <v>15368</v>
      </c>
      <c r="G1921" s="59">
        <v>73458000</v>
      </c>
      <c r="H1921" s="122">
        <v>21.52</v>
      </c>
      <c r="I1921" s="97" t="b">
        <f>NOT(ISERROR(_xlfn.XLOOKUP(tblStocks2022[[#This Row],[Ticker]],tblTickers[Ticker],tblTickers[Ticker],NA(),0,1)))</f>
        <v>0</v>
      </c>
      <c r="K1921" t="s">
        <v>326</v>
      </c>
      <c r="L1921" s="122">
        <v>26.6</v>
      </c>
      <c r="O1921" t="s">
        <v>7943</v>
      </c>
      <c r="P1921" s="122">
        <v>1.95</v>
      </c>
    </row>
    <row r="1922" spans="4:16" x14ac:dyDescent="0.25">
      <c r="D1922" t="s">
        <v>4274</v>
      </c>
      <c r="E1922" t="s">
        <v>161</v>
      </c>
      <c r="F1922" t="s">
        <v>15371</v>
      </c>
      <c r="G1922" s="59">
        <v>1730000</v>
      </c>
      <c r="H1922" s="122">
        <v>25.6</v>
      </c>
      <c r="I1922" s="97" t="b">
        <f>NOT(ISERROR(_xlfn.XLOOKUP(tblStocks2022[[#This Row],[Ticker]],tblTickers[Ticker],tblTickers[Ticker],NA(),0,1)))</f>
        <v>0</v>
      </c>
      <c r="K1922" t="s">
        <v>8908</v>
      </c>
      <c r="L1922" s="122">
        <v>14.88</v>
      </c>
      <c r="O1922" t="s">
        <v>2932</v>
      </c>
      <c r="P1922" s="122">
        <v>4.46</v>
      </c>
    </row>
    <row r="1923" spans="4:16" x14ac:dyDescent="0.25">
      <c r="D1923" t="s">
        <v>13268</v>
      </c>
      <c r="E1923" t="s">
        <v>13269</v>
      </c>
      <c r="F1923" t="s">
        <v>15382</v>
      </c>
      <c r="G1923" s="59">
        <v>2065427000</v>
      </c>
      <c r="H1923" s="122">
        <v>11.52</v>
      </c>
      <c r="I1923" s="97" t="b">
        <f>NOT(ISERROR(_xlfn.XLOOKUP(tblStocks2022[[#This Row],[Ticker]],tblTickers[Ticker],tblTickers[Ticker],NA(),0,1)))</f>
        <v>0</v>
      </c>
      <c r="K1923" t="s">
        <v>12200</v>
      </c>
      <c r="L1923" s="122">
        <v>7.95</v>
      </c>
      <c r="O1923" t="s">
        <v>3747</v>
      </c>
      <c r="P1923" s="122">
        <v>0.63</v>
      </c>
    </row>
    <row r="1924" spans="4:16" x14ac:dyDescent="0.25">
      <c r="D1924" t="s">
        <v>14511</v>
      </c>
      <c r="E1924" t="s">
        <v>14508</v>
      </c>
      <c r="F1924" t="s">
        <v>15375</v>
      </c>
      <c r="G1924" s="59">
        <v>54000000</v>
      </c>
      <c r="H1924" s="122">
        <v>20.149999999999999</v>
      </c>
      <c r="I1924" s="97" t="b">
        <f>NOT(ISERROR(_xlfn.XLOOKUP(tblStocks2022[[#This Row],[Ticker]],tblTickers[Ticker],tblTickers[Ticker],NA(),0,1)))</f>
        <v>0</v>
      </c>
      <c r="K1924" t="s">
        <v>11877</v>
      </c>
      <c r="L1924" s="122">
        <v>164.3</v>
      </c>
      <c r="O1924" t="s">
        <v>859</v>
      </c>
      <c r="P1924" s="122">
        <v>0.41</v>
      </c>
    </row>
    <row r="1925" spans="4:16" x14ac:dyDescent="0.25">
      <c r="D1925" t="s">
        <v>14514</v>
      </c>
      <c r="E1925" t="s">
        <v>14508</v>
      </c>
      <c r="F1925" t="s">
        <v>15375</v>
      </c>
      <c r="G1925" s="59">
        <v>11500000</v>
      </c>
      <c r="H1925" s="122">
        <v>19.45</v>
      </c>
      <c r="I1925" s="97" t="b">
        <f>NOT(ISERROR(_xlfn.XLOOKUP(tblStocks2022[[#This Row],[Ticker]],tblTickers[Ticker],tblTickers[Ticker],NA(),0,1)))</f>
        <v>0</v>
      </c>
      <c r="K1925" t="s">
        <v>2516</v>
      </c>
      <c r="L1925" s="122">
        <v>1.72</v>
      </c>
      <c r="O1925" t="s">
        <v>12631</v>
      </c>
      <c r="P1925" s="122">
        <v>0.52</v>
      </c>
    </row>
    <row r="1926" spans="4:16" x14ac:dyDescent="0.25">
      <c r="D1926" t="s">
        <v>14203</v>
      </c>
      <c r="E1926" t="s">
        <v>14204</v>
      </c>
      <c r="F1926" t="s">
        <v>15375</v>
      </c>
      <c r="G1926" s="59">
        <v>126400000</v>
      </c>
      <c r="H1926" s="122">
        <v>24.65</v>
      </c>
      <c r="I1926" s="97" t="b">
        <f>NOT(ISERROR(_xlfn.XLOOKUP(tblStocks2022[[#This Row],[Ticker]],tblTickers[Ticker],tblTickers[Ticker],NA(),0,1)))</f>
        <v>0</v>
      </c>
      <c r="K1926" t="s">
        <v>2147</v>
      </c>
      <c r="L1926" s="122">
        <v>11.29</v>
      </c>
      <c r="O1926" t="s">
        <v>14012</v>
      </c>
      <c r="P1926" s="122">
        <v>1.9</v>
      </c>
    </row>
    <row r="1927" spans="4:16" x14ac:dyDescent="0.25">
      <c r="D1927" t="s">
        <v>10132</v>
      </c>
      <c r="E1927" t="s">
        <v>10133</v>
      </c>
      <c r="F1927" t="s">
        <v>15376</v>
      </c>
      <c r="G1927" s="59">
        <v>79078000</v>
      </c>
      <c r="H1927" s="122">
        <v>1.42</v>
      </c>
      <c r="I1927" s="97" t="b">
        <f>NOT(ISERROR(_xlfn.XLOOKUP(tblStocks2022[[#This Row],[Ticker]],tblTickers[Ticker],tblTickers[Ticker],NA(),0,1)))</f>
        <v>0</v>
      </c>
      <c r="K1927" t="s">
        <v>3726</v>
      </c>
      <c r="L1927" s="122">
        <v>24.67</v>
      </c>
      <c r="O1927" t="s">
        <v>13677</v>
      </c>
      <c r="P1927" s="122">
        <v>0.64</v>
      </c>
    </row>
    <row r="1928" spans="4:16" x14ac:dyDescent="0.25">
      <c r="D1928" t="s">
        <v>14507</v>
      </c>
      <c r="E1928" t="s">
        <v>14508</v>
      </c>
      <c r="F1928" t="s">
        <v>15375</v>
      </c>
      <c r="G1928" s="59">
        <v>6800000</v>
      </c>
      <c r="H1928" s="122">
        <v>22.67</v>
      </c>
      <c r="I1928" s="97" t="b">
        <f>NOT(ISERROR(_xlfn.XLOOKUP(tblStocks2022[[#This Row],[Ticker]],tblTickers[Ticker],tblTickers[Ticker],NA(),0,1)))</f>
        <v>0</v>
      </c>
      <c r="K1928" t="s">
        <v>9495</v>
      </c>
      <c r="L1928" s="122">
        <v>28.05</v>
      </c>
      <c r="O1928" t="s">
        <v>15274</v>
      </c>
      <c r="P1928" s="122">
        <v>0.93</v>
      </c>
    </row>
    <row r="1929" spans="4:16" x14ac:dyDescent="0.25">
      <c r="D1929" t="s">
        <v>7950</v>
      </c>
      <c r="E1929" t="s">
        <v>7951</v>
      </c>
      <c r="F1929" t="s">
        <v>15371</v>
      </c>
      <c r="G1929" s="59">
        <v>575000</v>
      </c>
      <c r="H1929" s="122">
        <v>25.55</v>
      </c>
      <c r="I1929" s="97" t="b">
        <f>NOT(ISERROR(_xlfn.XLOOKUP(tblStocks2022[[#This Row],[Ticker]],tblTickers[Ticker],tblTickers[Ticker],NA(),0,1)))</f>
        <v>0</v>
      </c>
      <c r="K1929" t="s">
        <v>7716</v>
      </c>
      <c r="L1929" s="122">
        <v>0.61</v>
      </c>
      <c r="O1929" t="s">
        <v>90</v>
      </c>
      <c r="P1929" s="122">
        <v>0.08</v>
      </c>
    </row>
    <row r="1930" spans="4:16" x14ac:dyDescent="0.25">
      <c r="D1930" t="s">
        <v>571</v>
      </c>
      <c r="E1930" t="s">
        <v>572</v>
      </c>
      <c r="F1930" t="s">
        <v>15371</v>
      </c>
      <c r="G1930" s="59">
        <v>4201000</v>
      </c>
      <c r="H1930" s="122">
        <v>21.42</v>
      </c>
      <c r="I1930" s="97" t="b">
        <f>NOT(ISERROR(_xlfn.XLOOKUP(tblStocks2022[[#This Row],[Ticker]],tblTickers[Ticker],tblTickers[Ticker],NA(),0,1)))</f>
        <v>0</v>
      </c>
      <c r="K1930" t="s">
        <v>15098</v>
      </c>
      <c r="L1930" s="122">
        <v>10.62</v>
      </c>
      <c r="O1930" t="s">
        <v>13507</v>
      </c>
      <c r="P1930" s="122">
        <v>1.2</v>
      </c>
    </row>
    <row r="1931" spans="4:16" x14ac:dyDescent="0.25">
      <c r="D1931" t="s">
        <v>1307</v>
      </c>
      <c r="E1931" t="s">
        <v>572</v>
      </c>
      <c r="F1931" t="s">
        <v>15371</v>
      </c>
      <c r="G1931" s="59">
        <v>13800000</v>
      </c>
      <c r="H1931" s="122">
        <v>33.409999999999997</v>
      </c>
      <c r="I1931" s="97" t="b">
        <f>NOT(ISERROR(_xlfn.XLOOKUP(tblStocks2022[[#This Row],[Ticker]],tblTickers[Ticker],tblTickers[Ticker],NA(),0,1)))</f>
        <v>0</v>
      </c>
      <c r="K1931" t="s">
        <v>12424</v>
      </c>
      <c r="L1931" s="122">
        <v>23.27</v>
      </c>
      <c r="O1931" t="s">
        <v>3222</v>
      </c>
      <c r="P1931" s="122">
        <v>1.32</v>
      </c>
    </row>
    <row r="1932" spans="4:16" x14ac:dyDescent="0.25">
      <c r="D1932" t="s">
        <v>1968</v>
      </c>
      <c r="E1932" t="s">
        <v>572</v>
      </c>
      <c r="F1932" t="s">
        <v>15371</v>
      </c>
      <c r="G1932" s="59">
        <v>300000</v>
      </c>
      <c r="H1932" s="122">
        <v>35.14</v>
      </c>
      <c r="I1932" s="97" t="b">
        <f>NOT(ISERROR(_xlfn.XLOOKUP(tblStocks2022[[#This Row],[Ticker]],tblTickers[Ticker],tblTickers[Ticker],NA(),0,1)))</f>
        <v>0</v>
      </c>
      <c r="K1932" t="s">
        <v>13098</v>
      </c>
      <c r="L1932" s="122">
        <v>0.59</v>
      </c>
      <c r="O1932" t="s">
        <v>14770</v>
      </c>
      <c r="P1932" s="122">
        <v>0.64</v>
      </c>
    </row>
    <row r="1933" spans="4:16" x14ac:dyDescent="0.25">
      <c r="D1933" t="s">
        <v>7083</v>
      </c>
      <c r="E1933" t="s">
        <v>7084</v>
      </c>
      <c r="F1933" t="s">
        <v>14201</v>
      </c>
      <c r="G1933" s="59">
        <v>4469000</v>
      </c>
      <c r="H1933" s="122">
        <v>105.5</v>
      </c>
      <c r="I1933" s="97" t="b">
        <f>NOT(ISERROR(_xlfn.XLOOKUP(tblStocks2022[[#This Row],[Ticker]],tblTickers[Ticker],tblTickers[Ticker],NA(),0,1)))</f>
        <v>0</v>
      </c>
      <c r="K1933" t="s">
        <v>9727</v>
      </c>
      <c r="L1933" s="122">
        <v>20.04</v>
      </c>
      <c r="O1933" t="s">
        <v>10020</v>
      </c>
      <c r="P1933" s="122">
        <v>4.58</v>
      </c>
    </row>
    <row r="1934" spans="4:16" x14ac:dyDescent="0.25">
      <c r="D1934" t="s">
        <v>573</v>
      </c>
      <c r="E1934" t="s">
        <v>572</v>
      </c>
      <c r="F1934" t="s">
        <v>15371</v>
      </c>
      <c r="G1934" s="59">
        <v>301000</v>
      </c>
      <c r="H1934" s="122">
        <v>27</v>
      </c>
      <c r="I1934" s="97" t="b">
        <f>NOT(ISERROR(_xlfn.XLOOKUP(tblStocks2022[[#This Row],[Ticker]],tblTickers[Ticker],tblTickers[Ticker],NA(),0,1)))</f>
        <v>0</v>
      </c>
      <c r="K1934" t="s">
        <v>4018</v>
      </c>
      <c r="L1934" s="122">
        <v>25.2</v>
      </c>
      <c r="O1934" t="s">
        <v>6464</v>
      </c>
      <c r="P1934" s="122">
        <v>0.18</v>
      </c>
    </row>
    <row r="1935" spans="4:16" x14ac:dyDescent="0.25">
      <c r="D1935" t="s">
        <v>14020</v>
      </c>
      <c r="E1935" t="s">
        <v>14021</v>
      </c>
      <c r="F1935" t="s">
        <v>15376</v>
      </c>
      <c r="G1935" s="59">
        <v>55900000</v>
      </c>
      <c r="H1935" s="122">
        <v>9.7799999999999994</v>
      </c>
      <c r="I1935" s="97" t="b">
        <f>NOT(ISERROR(_xlfn.XLOOKUP(tblStocks2022[[#This Row],[Ticker]],tblTickers[Ticker],tblTickers[Ticker],NA(),0,1)))</f>
        <v>0</v>
      </c>
      <c r="K1935" t="s">
        <v>9052</v>
      </c>
      <c r="L1935" s="122">
        <v>3.01</v>
      </c>
      <c r="O1935" t="s">
        <v>10273</v>
      </c>
      <c r="P1935" s="122">
        <v>3.54</v>
      </c>
    </row>
    <row r="1936" spans="4:16" x14ac:dyDescent="0.25">
      <c r="D1936" t="s">
        <v>6132</v>
      </c>
      <c r="E1936" t="s">
        <v>2118</v>
      </c>
      <c r="F1936" t="s">
        <v>15375</v>
      </c>
      <c r="G1936" s="59">
        <v>250000</v>
      </c>
      <c r="H1936" s="122">
        <v>25.09</v>
      </c>
      <c r="I1936" s="97" t="b">
        <f>NOT(ISERROR(_xlfn.XLOOKUP(tblStocks2022[[#This Row],[Ticker]],tblTickers[Ticker],tblTickers[Ticker],NA(),0,1)))</f>
        <v>0</v>
      </c>
      <c r="K1936" t="s">
        <v>8284</v>
      </c>
      <c r="L1936" s="122">
        <v>1.43</v>
      </c>
      <c r="O1936" t="s">
        <v>13929</v>
      </c>
      <c r="P1936" s="122">
        <v>0.95</v>
      </c>
    </row>
    <row r="1937" spans="4:16" x14ac:dyDescent="0.25">
      <c r="D1937" t="s">
        <v>574</v>
      </c>
      <c r="E1937" t="s">
        <v>572</v>
      </c>
      <c r="F1937" t="s">
        <v>15371</v>
      </c>
      <c r="G1937" s="59">
        <v>4701000</v>
      </c>
      <c r="H1937" s="122">
        <v>48.05</v>
      </c>
      <c r="I1937" s="97" t="b">
        <f>NOT(ISERROR(_xlfn.XLOOKUP(tblStocks2022[[#This Row],[Ticker]],tblTickers[Ticker],tblTickers[Ticker],NA(),0,1)))</f>
        <v>0</v>
      </c>
      <c r="K1937" t="s">
        <v>15097</v>
      </c>
      <c r="L1937" s="122">
        <v>34.369999999999997</v>
      </c>
      <c r="O1937" t="s">
        <v>10170</v>
      </c>
      <c r="P1937" s="122">
        <v>0.63</v>
      </c>
    </row>
    <row r="1938" spans="4:16" x14ac:dyDescent="0.25">
      <c r="D1938" t="s">
        <v>691</v>
      </c>
      <c r="E1938" t="s">
        <v>692</v>
      </c>
      <c r="F1938" t="s">
        <v>2235</v>
      </c>
      <c r="G1938" s="59">
        <v>15593000</v>
      </c>
      <c r="H1938" s="122">
        <v>14.85</v>
      </c>
      <c r="I1938" s="97" t="b">
        <f>NOT(ISERROR(_xlfn.XLOOKUP(tblStocks2022[[#This Row],[Ticker]],tblTickers[Ticker],tblTickers[Ticker],NA(),0,1)))</f>
        <v>0</v>
      </c>
      <c r="K1938" t="s">
        <v>6102</v>
      </c>
      <c r="L1938" s="122">
        <v>14.26</v>
      </c>
      <c r="O1938" t="s">
        <v>2704</v>
      </c>
      <c r="P1938" s="122">
        <v>0.6</v>
      </c>
    </row>
    <row r="1939" spans="4:16" x14ac:dyDescent="0.25">
      <c r="D1939" t="s">
        <v>14512</v>
      </c>
      <c r="E1939" t="s">
        <v>14508</v>
      </c>
      <c r="F1939" t="s">
        <v>15375</v>
      </c>
      <c r="G1939" s="59">
        <v>20000000</v>
      </c>
      <c r="H1939" s="122">
        <v>15.21</v>
      </c>
      <c r="I1939" s="97" t="b">
        <f>NOT(ISERROR(_xlfn.XLOOKUP(tblStocks2022[[#This Row],[Ticker]],tblTickers[Ticker],tblTickers[Ticker],NA(),0,1)))</f>
        <v>0</v>
      </c>
      <c r="K1939" t="s">
        <v>8391</v>
      </c>
      <c r="L1939" s="122">
        <v>10.89</v>
      </c>
      <c r="O1939" t="s">
        <v>13003</v>
      </c>
      <c r="P1939" s="122">
        <v>0.67</v>
      </c>
    </row>
    <row r="1940" spans="4:16" x14ac:dyDescent="0.25">
      <c r="D1940" t="s">
        <v>5708</v>
      </c>
      <c r="E1940" t="s">
        <v>2118</v>
      </c>
      <c r="F1940" t="s">
        <v>15382</v>
      </c>
      <c r="G1940" s="59">
        <v>500000</v>
      </c>
      <c r="H1940" s="122">
        <v>27.65</v>
      </c>
      <c r="I1940" s="97" t="b">
        <f>NOT(ISERROR(_xlfn.XLOOKUP(tblStocks2022[[#This Row],[Ticker]],tblTickers[Ticker],tblTickers[Ticker],NA(),0,1)))</f>
        <v>0</v>
      </c>
      <c r="K1940" t="s">
        <v>7919</v>
      </c>
      <c r="L1940" s="122">
        <v>22.32</v>
      </c>
      <c r="O1940" t="s">
        <v>11067</v>
      </c>
      <c r="P1940" s="122">
        <v>1.2</v>
      </c>
    </row>
    <row r="1941" spans="4:16" x14ac:dyDescent="0.25">
      <c r="D1941" t="s">
        <v>14509</v>
      </c>
      <c r="E1941" t="s">
        <v>14508</v>
      </c>
      <c r="F1941" t="s">
        <v>15375</v>
      </c>
      <c r="G1941" s="59">
        <v>2300000</v>
      </c>
      <c r="H1941" s="122">
        <v>48.05</v>
      </c>
      <c r="I1941" s="97" t="b">
        <f>NOT(ISERROR(_xlfn.XLOOKUP(tblStocks2022[[#This Row],[Ticker]],tblTickers[Ticker],tblTickers[Ticker],NA(),0,1)))</f>
        <v>0</v>
      </c>
      <c r="K1941" t="s">
        <v>5569</v>
      </c>
      <c r="L1941" s="122">
        <v>36.43</v>
      </c>
      <c r="O1941" t="s">
        <v>10142</v>
      </c>
      <c r="P1941" s="122">
        <v>0.62</v>
      </c>
    </row>
    <row r="1942" spans="4:16" x14ac:dyDescent="0.25">
      <c r="D1942" t="s">
        <v>1677</v>
      </c>
      <c r="E1942" t="s">
        <v>1678</v>
      </c>
      <c r="F1942" t="s">
        <v>2235</v>
      </c>
      <c r="G1942" s="59">
        <v>159729000</v>
      </c>
      <c r="H1942" s="122">
        <v>10.94</v>
      </c>
      <c r="I1942" s="97" t="b">
        <f>NOT(ISERROR(_xlfn.XLOOKUP(tblStocks2022[[#This Row],[Ticker]],tblTickers[Ticker],tblTickers[Ticker],NA(),0,1)))</f>
        <v>0</v>
      </c>
      <c r="K1942" t="s">
        <v>6437</v>
      </c>
      <c r="L1942" s="122">
        <v>2.65</v>
      </c>
      <c r="O1942" t="s">
        <v>9876</v>
      </c>
      <c r="P1942" s="122">
        <v>0.17</v>
      </c>
    </row>
    <row r="1943" spans="4:16" x14ac:dyDescent="0.25">
      <c r="D1943" t="s">
        <v>14510</v>
      </c>
      <c r="E1943" t="s">
        <v>14508</v>
      </c>
      <c r="F1943" t="s">
        <v>15375</v>
      </c>
      <c r="G1943" s="59">
        <v>1300000</v>
      </c>
      <c r="H1943" s="122">
        <v>32.54</v>
      </c>
      <c r="I1943" s="97" t="b">
        <f>NOT(ISERROR(_xlfn.XLOOKUP(tblStocks2022[[#This Row],[Ticker]],tblTickers[Ticker],tblTickers[Ticker],NA(),0,1)))</f>
        <v>0</v>
      </c>
      <c r="K1943" t="s">
        <v>10277</v>
      </c>
      <c r="L1943" s="122">
        <v>31.56</v>
      </c>
      <c r="O1943" t="s">
        <v>10551</v>
      </c>
      <c r="P1943" s="122">
        <v>0.5</v>
      </c>
    </row>
    <row r="1944" spans="4:16" x14ac:dyDescent="0.25">
      <c r="D1944" t="s">
        <v>6329</v>
      </c>
      <c r="E1944" t="s">
        <v>6330</v>
      </c>
      <c r="F1944" t="s">
        <v>14252</v>
      </c>
      <c r="G1944" s="59">
        <v>24965000</v>
      </c>
      <c r="H1944" s="122">
        <v>2.0499999999999998</v>
      </c>
      <c r="I1944" s="97" t="b">
        <f>NOT(ISERROR(_xlfn.XLOOKUP(tblStocks2022[[#This Row],[Ticker]],tblTickers[Ticker],tblTickers[Ticker],NA(),0,1)))</f>
        <v>0</v>
      </c>
      <c r="K1944" t="s">
        <v>12681</v>
      </c>
      <c r="L1944" s="122">
        <v>84.06</v>
      </c>
      <c r="O1944" t="s">
        <v>888</v>
      </c>
      <c r="P1944" s="122">
        <v>1.3</v>
      </c>
    </row>
    <row r="1945" spans="4:16" x14ac:dyDescent="0.25">
      <c r="D1945" t="s">
        <v>14380</v>
      </c>
      <c r="E1945" t="s">
        <v>14381</v>
      </c>
      <c r="F1945" t="s">
        <v>15375</v>
      </c>
      <c r="G1945" s="59">
        <v>1400000</v>
      </c>
      <c r="H1945" s="122">
        <v>25.24</v>
      </c>
      <c r="I1945" s="97" t="b">
        <f>NOT(ISERROR(_xlfn.XLOOKUP(tblStocks2022[[#This Row],[Ticker]],tblTickers[Ticker],tblTickers[Ticker],NA(),0,1)))</f>
        <v>0</v>
      </c>
      <c r="K1945" t="s">
        <v>14435</v>
      </c>
      <c r="L1945" s="122">
        <v>91.05</v>
      </c>
      <c r="O1945" t="s">
        <v>342</v>
      </c>
      <c r="P1945" s="122">
        <v>1.1399999999999999</v>
      </c>
    </row>
    <row r="1946" spans="4:16" x14ac:dyDescent="0.25">
      <c r="D1946" t="s">
        <v>1894</v>
      </c>
      <c r="E1946" t="s">
        <v>1895</v>
      </c>
      <c r="F1946" t="s">
        <v>15382</v>
      </c>
      <c r="G1946" s="59">
        <v>49652000</v>
      </c>
      <c r="H1946" s="122">
        <v>1.53</v>
      </c>
      <c r="I1946" s="97" t="b">
        <f>NOT(ISERROR(_xlfn.XLOOKUP(tblStocks2022[[#This Row],[Ticker]],tblTickers[Ticker],tblTickers[Ticker],NA(),0,1)))</f>
        <v>0</v>
      </c>
      <c r="K1946" t="s">
        <v>6134</v>
      </c>
      <c r="L1946" s="122">
        <v>29.83</v>
      </c>
      <c r="O1946" t="s">
        <v>7040</v>
      </c>
      <c r="P1946" s="122">
        <v>2.21</v>
      </c>
    </row>
    <row r="1947" spans="4:16" x14ac:dyDescent="0.25">
      <c r="D1947" t="s">
        <v>3544</v>
      </c>
      <c r="E1947" t="s">
        <v>3545</v>
      </c>
      <c r="F1947" t="s">
        <v>15368</v>
      </c>
      <c r="G1947" s="59">
        <v>267200000</v>
      </c>
      <c r="H1947" s="122">
        <v>22.38</v>
      </c>
      <c r="I1947" s="97" t="b">
        <f>NOT(ISERROR(_xlfn.XLOOKUP(tblStocks2022[[#This Row],[Ticker]],tblTickers[Ticker],tblTickers[Ticker],NA(),0,1)))</f>
        <v>0</v>
      </c>
      <c r="K1947" t="s">
        <v>2348</v>
      </c>
      <c r="L1947" s="122">
        <v>8.1</v>
      </c>
      <c r="O1947" t="s">
        <v>3856</v>
      </c>
      <c r="P1947" s="122">
        <v>1.19</v>
      </c>
    </row>
    <row r="1948" spans="4:16" x14ac:dyDescent="0.25">
      <c r="D1948" t="s">
        <v>9163</v>
      </c>
      <c r="E1948" t="s">
        <v>9164</v>
      </c>
      <c r="F1948" t="s">
        <v>2810</v>
      </c>
      <c r="G1948" s="59">
        <v>73178000</v>
      </c>
      <c r="H1948" s="122">
        <v>3.05</v>
      </c>
      <c r="I1948" s="97" t="b">
        <f>NOT(ISERROR(_xlfn.XLOOKUP(tblStocks2022[[#This Row],[Ticker]],tblTickers[Ticker],tblTickers[Ticker],NA(),0,1)))</f>
        <v>0</v>
      </c>
      <c r="K1948" t="s">
        <v>10956</v>
      </c>
      <c r="L1948" s="122">
        <v>5.71</v>
      </c>
      <c r="O1948" t="s">
        <v>9757</v>
      </c>
      <c r="P1948" s="122">
        <v>1.71</v>
      </c>
    </row>
    <row r="1949" spans="4:16" x14ac:dyDescent="0.25">
      <c r="D1949" t="s">
        <v>6034</v>
      </c>
      <c r="E1949" t="s">
        <v>6035</v>
      </c>
      <c r="F1949" t="s">
        <v>12944</v>
      </c>
      <c r="G1949" s="59">
        <v>32914000</v>
      </c>
      <c r="H1949" s="122">
        <v>33.14</v>
      </c>
      <c r="I1949" s="97" t="b">
        <f>NOT(ISERROR(_xlfn.XLOOKUP(tblStocks2022[[#This Row],[Ticker]],tblTickers[Ticker],tblTickers[Ticker],NA(),0,1)))</f>
        <v>0</v>
      </c>
      <c r="K1949" t="s">
        <v>9674</v>
      </c>
      <c r="L1949" s="122">
        <v>34.44</v>
      </c>
      <c r="O1949" t="s">
        <v>1047</v>
      </c>
      <c r="P1949" s="122">
        <v>2.48</v>
      </c>
    </row>
    <row r="1950" spans="4:16" x14ac:dyDescent="0.25">
      <c r="D1950" t="s">
        <v>8736</v>
      </c>
      <c r="E1950" t="s">
        <v>8737</v>
      </c>
      <c r="F1950" t="s">
        <v>15382</v>
      </c>
      <c r="G1950" s="59">
        <v>156311000</v>
      </c>
      <c r="H1950" s="122">
        <v>1.68</v>
      </c>
      <c r="I1950" s="97" t="b">
        <f>NOT(ISERROR(_xlfn.XLOOKUP(tblStocks2022[[#This Row],[Ticker]],tblTickers[Ticker],tblTickers[Ticker],NA(),0,1)))</f>
        <v>0</v>
      </c>
      <c r="K1950" t="s">
        <v>6238</v>
      </c>
      <c r="L1950" s="122">
        <v>6.89</v>
      </c>
      <c r="O1950" t="s">
        <v>13511</v>
      </c>
      <c r="P1950" s="122">
        <v>0.93</v>
      </c>
    </row>
    <row r="1951" spans="4:16" x14ac:dyDescent="0.25">
      <c r="D1951" t="s">
        <v>6056</v>
      </c>
      <c r="E1951" t="s">
        <v>6057</v>
      </c>
      <c r="F1951" t="s">
        <v>15371</v>
      </c>
      <c r="G1951" s="59">
        <v>102411000</v>
      </c>
      <c r="H1951" s="122">
        <v>7.07</v>
      </c>
      <c r="I1951" s="97" t="b">
        <f>NOT(ISERROR(_xlfn.XLOOKUP(tblStocks2022[[#This Row],[Ticker]],tblTickers[Ticker],tblTickers[Ticker],NA(),0,1)))</f>
        <v>0</v>
      </c>
      <c r="K1951" t="s">
        <v>32</v>
      </c>
      <c r="L1951" s="122">
        <v>0.12</v>
      </c>
      <c r="O1951" t="s">
        <v>5019</v>
      </c>
      <c r="P1951" s="122">
        <v>1.1599999999999999</v>
      </c>
    </row>
    <row r="1952" spans="4:16" x14ac:dyDescent="0.25">
      <c r="D1952" t="s">
        <v>10543</v>
      </c>
      <c r="E1952" t="s">
        <v>10544</v>
      </c>
      <c r="F1952" t="s">
        <v>15377</v>
      </c>
      <c r="G1952" s="59">
        <v>121687000</v>
      </c>
      <c r="H1952" s="122">
        <v>58.87</v>
      </c>
      <c r="I1952" s="97" t="b">
        <f>NOT(ISERROR(_xlfn.XLOOKUP(tblStocks2022[[#This Row],[Ticker]],tblTickers[Ticker],tblTickers[Ticker],NA(),0,1)))</f>
        <v>0</v>
      </c>
      <c r="K1952" t="s">
        <v>4160</v>
      </c>
      <c r="L1952" s="122">
        <v>49.37</v>
      </c>
      <c r="O1952" t="s">
        <v>3703</v>
      </c>
      <c r="P1952" s="122">
        <v>1.68</v>
      </c>
    </row>
    <row r="1953" spans="4:16" x14ac:dyDescent="0.25">
      <c r="D1953" t="s">
        <v>10590</v>
      </c>
      <c r="E1953" t="s">
        <v>10591</v>
      </c>
      <c r="F1953" t="s">
        <v>15368</v>
      </c>
      <c r="G1953" s="59">
        <v>12102000</v>
      </c>
      <c r="H1953" s="122">
        <v>49.96</v>
      </c>
      <c r="I1953" s="97" t="b">
        <f>NOT(ISERROR(_xlfn.XLOOKUP(tblStocks2022[[#This Row],[Ticker]],tblTickers[Ticker],tblTickers[Ticker],NA(),0,1)))</f>
        <v>0</v>
      </c>
      <c r="K1953" t="s">
        <v>5969</v>
      </c>
      <c r="L1953" s="122">
        <v>23.72</v>
      </c>
      <c r="O1953" t="s">
        <v>1429</v>
      </c>
      <c r="P1953" s="122">
        <v>1.28</v>
      </c>
    </row>
    <row r="1954" spans="4:16" x14ac:dyDescent="0.25">
      <c r="D1954" t="s">
        <v>14974</v>
      </c>
      <c r="E1954" t="s">
        <v>14975</v>
      </c>
      <c r="F1954" t="s">
        <v>15371</v>
      </c>
      <c r="G1954" s="59">
        <v>38573000</v>
      </c>
      <c r="H1954" s="122">
        <v>31.83</v>
      </c>
      <c r="I1954" s="97" t="b">
        <f>NOT(ISERROR(_xlfn.XLOOKUP(tblStocks2022[[#This Row],[Ticker]],tblTickers[Ticker],tblTickers[Ticker],NA(),0,1)))</f>
        <v>0</v>
      </c>
      <c r="K1954" t="s">
        <v>12542</v>
      </c>
      <c r="L1954" s="122">
        <v>10.79</v>
      </c>
      <c r="O1954" t="s">
        <v>14598</v>
      </c>
      <c r="P1954" s="122">
        <v>0.64</v>
      </c>
    </row>
    <row r="1955" spans="4:16" x14ac:dyDescent="0.25">
      <c r="D1955" t="s">
        <v>14163</v>
      </c>
      <c r="E1955" t="s">
        <v>14164</v>
      </c>
      <c r="F1955" t="s">
        <v>15367</v>
      </c>
      <c r="G1955" s="59">
        <v>208397000</v>
      </c>
      <c r="H1955" s="122">
        <v>38.79</v>
      </c>
      <c r="I1955" s="97" t="b">
        <f>NOT(ISERROR(_xlfn.XLOOKUP(tblStocks2022[[#This Row],[Ticker]],tblTickers[Ticker],tblTickers[Ticker],NA(),0,1)))</f>
        <v>0</v>
      </c>
      <c r="K1955" t="s">
        <v>11909</v>
      </c>
      <c r="L1955" s="122">
        <v>2.65</v>
      </c>
      <c r="O1955" t="s">
        <v>10702</v>
      </c>
      <c r="P1955" s="122">
        <v>0.49</v>
      </c>
    </row>
    <row r="1956" spans="4:16" x14ac:dyDescent="0.25">
      <c r="D1956" t="s">
        <v>3200</v>
      </c>
      <c r="E1956" t="s">
        <v>3201</v>
      </c>
      <c r="F1956" t="s">
        <v>14252</v>
      </c>
      <c r="G1956" s="59">
        <v>67637000</v>
      </c>
      <c r="H1956" s="122">
        <v>16.39</v>
      </c>
      <c r="I1956" s="97" t="b">
        <f>NOT(ISERROR(_xlfn.XLOOKUP(tblStocks2022[[#This Row],[Ticker]],tblTickers[Ticker],tblTickers[Ticker],NA(),0,1)))</f>
        <v>0</v>
      </c>
      <c r="K1956" t="s">
        <v>13966</v>
      </c>
      <c r="L1956" s="122">
        <v>2.97</v>
      </c>
      <c r="O1956" t="s">
        <v>3638</v>
      </c>
      <c r="P1956" s="122">
        <v>1.77</v>
      </c>
    </row>
    <row r="1957" spans="4:16" x14ac:dyDescent="0.25">
      <c r="D1957" t="s">
        <v>8134</v>
      </c>
      <c r="E1957" t="s">
        <v>8135</v>
      </c>
      <c r="F1957" t="s">
        <v>15382</v>
      </c>
      <c r="G1957" s="59">
        <v>31625000</v>
      </c>
      <c r="H1957" s="122">
        <v>10.220000000000001</v>
      </c>
      <c r="I1957" s="97" t="b">
        <f>NOT(ISERROR(_xlfn.XLOOKUP(tblStocks2022[[#This Row],[Ticker]],tblTickers[Ticker],tblTickers[Ticker],NA(),0,1)))</f>
        <v>0</v>
      </c>
      <c r="K1957" t="s">
        <v>4729</v>
      </c>
      <c r="L1957" s="122">
        <v>54.69</v>
      </c>
      <c r="O1957" t="s">
        <v>14245</v>
      </c>
      <c r="P1957" s="122">
        <v>1.95</v>
      </c>
    </row>
    <row r="1958" spans="4:16" x14ac:dyDescent="0.25">
      <c r="D1958" t="s">
        <v>5428</v>
      </c>
      <c r="E1958" t="s">
        <v>5429</v>
      </c>
      <c r="F1958" t="s">
        <v>14252</v>
      </c>
      <c r="G1958" s="59">
        <v>132878000</v>
      </c>
      <c r="H1958" s="122">
        <v>12.05</v>
      </c>
      <c r="I1958" s="97" t="b">
        <f>NOT(ISERROR(_xlfn.XLOOKUP(tblStocks2022[[#This Row],[Ticker]],tblTickers[Ticker],tblTickers[Ticker],NA(),0,1)))</f>
        <v>0</v>
      </c>
      <c r="K1958" t="s">
        <v>7999</v>
      </c>
      <c r="L1958" s="122">
        <v>6.16</v>
      </c>
      <c r="O1958" t="s">
        <v>14244</v>
      </c>
      <c r="P1958" s="122">
        <v>1.44</v>
      </c>
    </row>
    <row r="1959" spans="4:16" x14ac:dyDescent="0.25">
      <c r="D1959" t="s">
        <v>13254</v>
      </c>
      <c r="E1959" t="s">
        <v>13255</v>
      </c>
      <c r="F1959" t="s">
        <v>15371</v>
      </c>
      <c r="G1959" s="59">
        <v>10047000</v>
      </c>
      <c r="H1959" s="122">
        <v>3.6</v>
      </c>
      <c r="I1959" s="97" t="b">
        <f>NOT(ISERROR(_xlfn.XLOOKUP(tblStocks2022[[#This Row],[Ticker]],tblTickers[Ticker],tblTickers[Ticker],NA(),0,1)))</f>
        <v>0</v>
      </c>
      <c r="K1959" t="s">
        <v>14305</v>
      </c>
      <c r="L1959" s="122">
        <v>65.38</v>
      </c>
      <c r="O1959" t="s">
        <v>14243</v>
      </c>
      <c r="P1959" s="122">
        <v>1.49</v>
      </c>
    </row>
    <row r="1960" spans="4:16" x14ac:dyDescent="0.25">
      <c r="D1960" t="s">
        <v>3150</v>
      </c>
      <c r="E1960" t="s">
        <v>3151</v>
      </c>
      <c r="F1960" t="s">
        <v>5172</v>
      </c>
      <c r="G1960" s="59">
        <v>496789000</v>
      </c>
      <c r="H1960" s="122">
        <v>68.63</v>
      </c>
      <c r="I1960" s="97" t="b">
        <f>NOT(ISERROR(_xlfn.XLOOKUP(tblStocks2022[[#This Row],[Ticker]],tblTickers[Ticker],tblTickers[Ticker],NA(),0,1)))</f>
        <v>1</v>
      </c>
      <c r="K1960" t="s">
        <v>196</v>
      </c>
      <c r="L1960" s="122">
        <v>110.26</v>
      </c>
      <c r="O1960" t="s">
        <v>3932</v>
      </c>
      <c r="P1960" s="122">
        <v>7.17</v>
      </c>
    </row>
    <row r="1961" spans="4:16" x14ac:dyDescent="0.25">
      <c r="D1961" t="s">
        <v>11371</v>
      </c>
      <c r="E1961" t="s">
        <v>11372</v>
      </c>
      <c r="F1961" t="s">
        <v>15379</v>
      </c>
      <c r="G1961" s="59">
        <v>131162000</v>
      </c>
      <c r="H1961" s="122">
        <v>7.4</v>
      </c>
      <c r="I1961" s="97" t="b">
        <f>NOT(ISERROR(_xlfn.XLOOKUP(tblStocks2022[[#This Row],[Ticker]],tblTickers[Ticker],tblTickers[Ticker],NA(),0,1)))</f>
        <v>0</v>
      </c>
      <c r="K1961" t="s">
        <v>3606</v>
      </c>
      <c r="L1961" s="122">
        <v>41.43</v>
      </c>
      <c r="O1961" t="s">
        <v>13146</v>
      </c>
      <c r="P1961" s="122">
        <v>0.35</v>
      </c>
    </row>
    <row r="1962" spans="4:16" x14ac:dyDescent="0.25">
      <c r="D1962" t="s">
        <v>5973</v>
      </c>
      <c r="E1962" t="s">
        <v>2719</v>
      </c>
      <c r="F1962" t="s">
        <v>15375</v>
      </c>
      <c r="G1962" s="59">
        <v>8450000</v>
      </c>
      <c r="H1962" s="122">
        <v>30.61</v>
      </c>
      <c r="I1962" s="97" t="b">
        <f>NOT(ISERROR(_xlfn.XLOOKUP(tblStocks2022[[#This Row],[Ticker]],tblTickers[Ticker],tblTickers[Ticker],NA(),0,1)))</f>
        <v>0</v>
      </c>
      <c r="K1962" t="s">
        <v>11143</v>
      </c>
      <c r="L1962" s="122">
        <v>10.75</v>
      </c>
      <c r="O1962" t="s">
        <v>7331</v>
      </c>
      <c r="P1962" s="122">
        <v>0.18</v>
      </c>
    </row>
    <row r="1963" spans="4:16" x14ac:dyDescent="0.25">
      <c r="D1963" t="s">
        <v>7712</v>
      </c>
      <c r="E1963" t="s">
        <v>7713</v>
      </c>
      <c r="F1963" t="s">
        <v>15382</v>
      </c>
      <c r="G1963" s="59">
        <v>6316000</v>
      </c>
      <c r="H1963" s="122">
        <v>8.4499999999999993</v>
      </c>
      <c r="I1963" s="97" t="b">
        <f>NOT(ISERROR(_xlfn.XLOOKUP(tblStocks2022[[#This Row],[Ticker]],tblTickers[Ticker],tblTickers[Ticker],NA(),0,1)))</f>
        <v>0</v>
      </c>
      <c r="K1963" t="s">
        <v>14316</v>
      </c>
      <c r="L1963" s="122">
        <v>38.89</v>
      </c>
      <c r="O1963" t="s">
        <v>13155</v>
      </c>
      <c r="P1963" s="122">
        <v>0.92</v>
      </c>
    </row>
    <row r="1964" spans="4:16" x14ac:dyDescent="0.25">
      <c r="D1964" t="s">
        <v>1561</v>
      </c>
      <c r="E1964" t="s">
        <v>872</v>
      </c>
      <c r="F1964" t="s">
        <v>15375</v>
      </c>
      <c r="G1964" s="59">
        <v>2300000</v>
      </c>
      <c r="H1964" s="122">
        <v>28.61</v>
      </c>
      <c r="I1964" s="97" t="b">
        <f>NOT(ISERROR(_xlfn.XLOOKUP(tblStocks2022[[#This Row],[Ticker]],tblTickers[Ticker],tblTickers[Ticker],NA(),0,1)))</f>
        <v>0</v>
      </c>
      <c r="K1964" t="s">
        <v>4405</v>
      </c>
      <c r="L1964" s="122">
        <v>0.37</v>
      </c>
      <c r="O1964" t="s">
        <v>3145</v>
      </c>
      <c r="P1964" s="122">
        <v>0.8</v>
      </c>
    </row>
    <row r="1965" spans="4:16" x14ac:dyDescent="0.25">
      <c r="D1965" t="s">
        <v>7220</v>
      </c>
      <c r="E1965" t="s">
        <v>7221</v>
      </c>
      <c r="F1965" t="s">
        <v>15382</v>
      </c>
      <c r="G1965" s="59">
        <v>4072000</v>
      </c>
      <c r="H1965" s="122">
        <v>4.2699999999999996</v>
      </c>
      <c r="I1965" s="97" t="b">
        <f>NOT(ISERROR(_xlfn.XLOOKUP(tblStocks2022[[#This Row],[Ticker]],tblTickers[Ticker],tblTickers[Ticker],NA(),0,1)))</f>
        <v>0</v>
      </c>
      <c r="K1965" t="s">
        <v>7191</v>
      </c>
      <c r="L1965" s="122">
        <v>54.8</v>
      </c>
      <c r="O1965" t="s">
        <v>14681</v>
      </c>
      <c r="P1965" s="122">
        <v>0.4</v>
      </c>
    </row>
    <row r="1966" spans="4:16" x14ac:dyDescent="0.25">
      <c r="D1966" t="s">
        <v>14291</v>
      </c>
      <c r="E1966" t="s">
        <v>498</v>
      </c>
      <c r="F1966" t="s">
        <v>11941</v>
      </c>
      <c r="G1966" s="59">
        <v>5700000</v>
      </c>
      <c r="H1966" s="122">
        <v>63.88</v>
      </c>
      <c r="I1966" s="97" t="b">
        <f>NOT(ISERROR(_xlfn.XLOOKUP(tblStocks2022[[#This Row],[Ticker]],tblTickers[Ticker],tblTickers[Ticker],NA(),0,1)))</f>
        <v>0</v>
      </c>
      <c r="K1966" t="s">
        <v>6856</v>
      </c>
      <c r="L1966" s="122">
        <v>5.9</v>
      </c>
      <c r="O1966" t="s">
        <v>9162</v>
      </c>
      <c r="P1966" s="122">
        <v>0.52</v>
      </c>
    </row>
    <row r="1967" spans="4:16" x14ac:dyDescent="0.25">
      <c r="D1967" t="s">
        <v>4764</v>
      </c>
      <c r="E1967" t="s">
        <v>4765</v>
      </c>
      <c r="F1967" t="s">
        <v>15371</v>
      </c>
      <c r="G1967" s="59">
        <v>293574000</v>
      </c>
      <c r="H1967" s="122">
        <v>73.5</v>
      </c>
      <c r="I1967" s="97" t="b">
        <f>NOT(ISERROR(_xlfn.XLOOKUP(tblStocks2022[[#This Row],[Ticker]],tblTickers[Ticker],tblTickers[Ticker],NA(),0,1)))</f>
        <v>0</v>
      </c>
      <c r="K1967" t="s">
        <v>14759</v>
      </c>
      <c r="L1967" s="122">
        <v>43.21</v>
      </c>
      <c r="O1967" t="s">
        <v>416</v>
      </c>
      <c r="P1967" s="122">
        <v>6.63</v>
      </c>
    </row>
    <row r="1968" spans="4:16" x14ac:dyDescent="0.25">
      <c r="D1968" t="s">
        <v>3698</v>
      </c>
      <c r="E1968" t="s">
        <v>269</v>
      </c>
      <c r="F1968" t="s">
        <v>15371</v>
      </c>
      <c r="G1968" s="59">
        <v>7500000</v>
      </c>
      <c r="H1968" s="122">
        <v>29.25</v>
      </c>
      <c r="I1968" s="97" t="b">
        <f>NOT(ISERROR(_xlfn.XLOOKUP(tblStocks2022[[#This Row],[Ticker]],tblTickers[Ticker],tblTickers[Ticker],NA(),0,1)))</f>
        <v>0</v>
      </c>
      <c r="K1968" t="s">
        <v>4277</v>
      </c>
      <c r="L1968" s="122">
        <v>0.23</v>
      </c>
      <c r="O1968" t="s">
        <v>12910</v>
      </c>
      <c r="P1968" s="122">
        <v>0.19</v>
      </c>
    </row>
    <row r="1969" spans="4:16" x14ac:dyDescent="0.25">
      <c r="D1969" t="s">
        <v>5172</v>
      </c>
      <c r="E1969" t="s">
        <v>5173</v>
      </c>
      <c r="F1969" t="s">
        <v>15375</v>
      </c>
      <c r="G1969" s="59">
        <v>298237000</v>
      </c>
      <c r="H1969" s="122">
        <v>428.76</v>
      </c>
      <c r="I1969" s="97" t="b">
        <f>NOT(ISERROR(_xlfn.XLOOKUP(tblStocks2022[[#This Row],[Ticker]],tblTickers[Ticker],tblTickers[Ticker],NA(),0,1)))</f>
        <v>1</v>
      </c>
      <c r="K1969" t="s">
        <v>7089</v>
      </c>
      <c r="L1969" s="122">
        <v>2.88</v>
      </c>
      <c r="O1969" t="s">
        <v>12532</v>
      </c>
      <c r="P1969" s="122">
        <v>1.26</v>
      </c>
    </row>
    <row r="1970" spans="4:16" x14ac:dyDescent="0.25">
      <c r="D1970" t="s">
        <v>2028</v>
      </c>
      <c r="E1970" t="s">
        <v>2029</v>
      </c>
      <c r="F1970" t="s">
        <v>9163</v>
      </c>
      <c r="G1970" s="59">
        <v>90814000</v>
      </c>
      <c r="H1970" s="122">
        <v>14.27</v>
      </c>
      <c r="I1970" s="97" t="b">
        <f>NOT(ISERROR(_xlfn.XLOOKUP(tblStocks2022[[#This Row],[Ticker]],tblTickers[Ticker],tblTickers[Ticker],NA(),0,1)))</f>
        <v>0</v>
      </c>
      <c r="K1970" t="s">
        <v>9054</v>
      </c>
      <c r="L1970" s="122">
        <v>10.98</v>
      </c>
      <c r="O1970" t="s">
        <v>1495</v>
      </c>
      <c r="P1970" s="122">
        <v>2.2200000000000002</v>
      </c>
    </row>
    <row r="1971" spans="4:16" x14ac:dyDescent="0.25">
      <c r="D1971" t="s">
        <v>9295</v>
      </c>
      <c r="E1971" t="s">
        <v>9296</v>
      </c>
      <c r="F1971" t="s">
        <v>15382</v>
      </c>
      <c r="G1971" s="59">
        <v>8760000</v>
      </c>
      <c r="H1971" s="122">
        <v>10.29</v>
      </c>
      <c r="I1971" s="97" t="b">
        <f>NOT(ISERROR(_xlfn.XLOOKUP(tblStocks2022[[#This Row],[Ticker]],tblTickers[Ticker],tblTickers[Ticker],NA(),0,1)))</f>
        <v>0</v>
      </c>
      <c r="K1971" t="s">
        <v>14544</v>
      </c>
      <c r="L1971" s="122">
        <v>11.63</v>
      </c>
      <c r="O1971" t="s">
        <v>9505</v>
      </c>
      <c r="P1971" s="122">
        <v>0.01</v>
      </c>
    </row>
    <row r="1972" spans="4:16" x14ac:dyDescent="0.25">
      <c r="D1972" t="s">
        <v>11571</v>
      </c>
      <c r="E1972" t="s">
        <v>11572</v>
      </c>
      <c r="F1972" t="s">
        <v>15368</v>
      </c>
      <c r="G1972" s="59">
        <v>26467000</v>
      </c>
      <c r="H1972" s="122">
        <v>399.16</v>
      </c>
      <c r="I1972" s="97" t="b">
        <f>NOT(ISERROR(_xlfn.XLOOKUP(tblStocks2022[[#This Row],[Ticker]],tblTickers[Ticker],tblTickers[Ticker],NA(),0,1)))</f>
        <v>0</v>
      </c>
      <c r="K1972" t="s">
        <v>8994</v>
      </c>
      <c r="L1972" s="122">
        <v>28.61</v>
      </c>
      <c r="O1972" t="s">
        <v>1102</v>
      </c>
      <c r="P1972" s="122">
        <v>1.52</v>
      </c>
    </row>
    <row r="1973" spans="4:16" x14ac:dyDescent="0.25">
      <c r="D1973" t="s">
        <v>9778</v>
      </c>
      <c r="E1973" t="s">
        <v>5238</v>
      </c>
      <c r="F1973" t="s">
        <v>15377</v>
      </c>
      <c r="G1973" s="59">
        <v>750000</v>
      </c>
      <c r="H1973" s="122">
        <v>23.99</v>
      </c>
      <c r="I1973" s="97" t="b">
        <f>NOT(ISERROR(_xlfn.XLOOKUP(tblStocks2022[[#This Row],[Ticker]],tblTickers[Ticker],tblTickers[Ticker],NA(),0,1)))</f>
        <v>0</v>
      </c>
      <c r="K1973" t="s">
        <v>9946</v>
      </c>
      <c r="L1973" s="122">
        <v>97.04</v>
      </c>
      <c r="O1973" t="s">
        <v>14140</v>
      </c>
      <c r="P1973" s="122">
        <v>1.68</v>
      </c>
    </row>
    <row r="1974" spans="4:16" x14ac:dyDescent="0.25">
      <c r="D1974" t="s">
        <v>9777</v>
      </c>
      <c r="E1974" t="s">
        <v>5238</v>
      </c>
      <c r="F1974" t="s">
        <v>15377</v>
      </c>
      <c r="G1974" s="59">
        <v>3425000</v>
      </c>
      <c r="H1974" s="122">
        <v>24.41</v>
      </c>
      <c r="I1974" s="97" t="b">
        <f>NOT(ISERROR(_xlfn.XLOOKUP(tblStocks2022[[#This Row],[Ticker]],tblTickers[Ticker],tblTickers[Ticker],NA(),0,1)))</f>
        <v>0</v>
      </c>
      <c r="K1974" t="s">
        <v>6331</v>
      </c>
      <c r="L1974" s="122">
        <v>3.69</v>
      </c>
      <c r="O1974" t="s">
        <v>13147</v>
      </c>
      <c r="P1974" s="122">
        <v>1.62</v>
      </c>
    </row>
    <row r="1975" spans="4:16" x14ac:dyDescent="0.25">
      <c r="D1975" t="s">
        <v>5984</v>
      </c>
      <c r="E1975" t="s">
        <v>4616</v>
      </c>
      <c r="F1975" t="s">
        <v>15375</v>
      </c>
      <c r="G1975" s="59">
        <v>200000</v>
      </c>
      <c r="H1975" s="122">
        <v>27.3</v>
      </c>
      <c r="I1975" s="97" t="b">
        <f>NOT(ISERROR(_xlfn.XLOOKUP(tblStocks2022[[#This Row],[Ticker]],tblTickers[Ticker],tblTickers[Ticker],NA(),0,1)))</f>
        <v>0</v>
      </c>
      <c r="K1975" t="s">
        <v>4921</v>
      </c>
      <c r="L1975" s="122">
        <v>0.67</v>
      </c>
      <c r="O1975" t="s">
        <v>14386</v>
      </c>
      <c r="P1975" s="122">
        <v>0.56000000000000005</v>
      </c>
    </row>
    <row r="1976" spans="4:16" x14ac:dyDescent="0.25">
      <c r="D1976" t="s">
        <v>5161</v>
      </c>
      <c r="E1976" t="s">
        <v>2719</v>
      </c>
      <c r="F1976" t="s">
        <v>15375</v>
      </c>
      <c r="G1976" s="59">
        <v>5400000</v>
      </c>
      <c r="H1976" s="122">
        <v>21.09</v>
      </c>
      <c r="I1976" s="97" t="b">
        <f>NOT(ISERROR(_xlfn.XLOOKUP(tblStocks2022[[#This Row],[Ticker]],tblTickers[Ticker],tblTickers[Ticker],NA(),0,1)))</f>
        <v>0</v>
      </c>
      <c r="K1976" t="s">
        <v>7420</v>
      </c>
      <c r="L1976" s="122">
        <v>226.85</v>
      </c>
      <c r="O1976" t="s">
        <v>1823</v>
      </c>
      <c r="P1976" s="122">
        <v>0.23</v>
      </c>
    </row>
    <row r="1977" spans="4:16" x14ac:dyDescent="0.25">
      <c r="D1977" t="s">
        <v>2427</v>
      </c>
      <c r="E1977" t="s">
        <v>572</v>
      </c>
      <c r="F1977" t="s">
        <v>15371</v>
      </c>
      <c r="G1977" s="59">
        <v>2500000</v>
      </c>
      <c r="H1977" s="122">
        <v>25.42</v>
      </c>
      <c r="I1977" s="97" t="b">
        <f>NOT(ISERROR(_xlfn.XLOOKUP(tblStocks2022[[#This Row],[Ticker]],tblTickers[Ticker],tblTickers[Ticker],NA(),0,1)))</f>
        <v>0</v>
      </c>
      <c r="K1977" t="s">
        <v>5096</v>
      </c>
      <c r="L1977" s="122">
        <v>2.9</v>
      </c>
      <c r="O1977" t="s">
        <v>14976</v>
      </c>
      <c r="P1977" s="122">
        <v>0.25</v>
      </c>
    </row>
    <row r="1978" spans="4:16" x14ac:dyDescent="0.25">
      <c r="D1978" t="s">
        <v>1818</v>
      </c>
      <c r="E1978" t="s">
        <v>1369</v>
      </c>
      <c r="F1978" t="s">
        <v>15391</v>
      </c>
      <c r="G1978" s="59">
        <v>1300000</v>
      </c>
      <c r="H1978" s="122">
        <v>30.19</v>
      </c>
      <c r="I1978" s="97" t="b">
        <f>NOT(ISERROR(_xlfn.XLOOKUP(tblStocks2022[[#This Row],[Ticker]],tblTickers[Ticker],tblTickers[Ticker],NA(),0,1)))</f>
        <v>0</v>
      </c>
      <c r="K1978" t="s">
        <v>4188</v>
      </c>
      <c r="L1978" s="122">
        <v>31.01</v>
      </c>
      <c r="O1978" t="s">
        <v>9787</v>
      </c>
      <c r="P1978" s="122">
        <v>1.81</v>
      </c>
    </row>
    <row r="1979" spans="4:16" x14ac:dyDescent="0.25">
      <c r="D1979" t="s">
        <v>3783</v>
      </c>
      <c r="E1979" t="s">
        <v>3784</v>
      </c>
      <c r="F1979" t="s">
        <v>15375</v>
      </c>
      <c r="G1979" s="59">
        <v>4150000</v>
      </c>
      <c r="H1979" s="122">
        <v>66.510000000000005</v>
      </c>
      <c r="I1979" s="97" t="b">
        <f>NOT(ISERROR(_xlfn.XLOOKUP(tblStocks2022[[#This Row],[Ticker]],tblTickers[Ticker],tblTickers[Ticker],NA(),0,1)))</f>
        <v>0</v>
      </c>
      <c r="K1979" t="s">
        <v>3050</v>
      </c>
      <c r="L1979" s="122">
        <v>43.18</v>
      </c>
      <c r="O1979" t="s">
        <v>3662</v>
      </c>
      <c r="P1979" s="122">
        <v>1.1299999999999999</v>
      </c>
    </row>
    <row r="1980" spans="4:16" x14ac:dyDescent="0.25">
      <c r="D1980" t="s">
        <v>9587</v>
      </c>
      <c r="E1980" t="s">
        <v>632</v>
      </c>
      <c r="F1980" t="s">
        <v>15382</v>
      </c>
      <c r="G1980" s="59">
        <v>50000</v>
      </c>
      <c r="H1980" s="122">
        <v>21.39</v>
      </c>
      <c r="I1980" s="97" t="b">
        <f>NOT(ISERROR(_xlfn.XLOOKUP(tblStocks2022[[#This Row],[Ticker]],tblTickers[Ticker],tblTickers[Ticker],NA(),0,1)))</f>
        <v>0</v>
      </c>
      <c r="K1980" t="s">
        <v>388</v>
      </c>
      <c r="L1980" s="122">
        <v>10.19</v>
      </c>
      <c r="O1980" t="s">
        <v>7846</v>
      </c>
      <c r="P1980" s="122">
        <v>3.2</v>
      </c>
    </row>
    <row r="1981" spans="4:16" x14ac:dyDescent="0.25">
      <c r="D1981" t="s">
        <v>9154</v>
      </c>
      <c r="E1981" t="s">
        <v>5838</v>
      </c>
      <c r="F1981" t="s">
        <v>14201</v>
      </c>
      <c r="G1981" s="59">
        <v>4400000</v>
      </c>
      <c r="H1981" s="122">
        <v>22.23</v>
      </c>
      <c r="I1981" s="97" t="b">
        <f>NOT(ISERROR(_xlfn.XLOOKUP(tblStocks2022[[#This Row],[Ticker]],tblTickers[Ticker],tblTickers[Ticker],NA(),0,1)))</f>
        <v>0</v>
      </c>
      <c r="K1981" t="s">
        <v>6724</v>
      </c>
      <c r="L1981" s="122">
        <v>36.78</v>
      </c>
      <c r="O1981" t="s">
        <v>7243</v>
      </c>
      <c r="P1981" s="122">
        <v>0.19</v>
      </c>
    </row>
    <row r="1982" spans="4:16" x14ac:dyDescent="0.25">
      <c r="D1982" t="s">
        <v>14403</v>
      </c>
      <c r="E1982" t="s">
        <v>14404</v>
      </c>
      <c r="F1982" t="s">
        <v>15368</v>
      </c>
      <c r="G1982" s="59">
        <v>175789000</v>
      </c>
      <c r="H1982" s="122">
        <v>15.68</v>
      </c>
      <c r="I1982" s="97" t="b">
        <f>NOT(ISERROR(_xlfn.XLOOKUP(tblStocks2022[[#This Row],[Ticker]],tblTickers[Ticker],tblTickers[Ticker],NA(),0,1)))</f>
        <v>0</v>
      </c>
      <c r="K1982" t="s">
        <v>11952</v>
      </c>
      <c r="L1982" s="122">
        <v>104.76</v>
      </c>
      <c r="O1982" t="s">
        <v>10204</v>
      </c>
      <c r="P1982" s="122">
        <v>1.45</v>
      </c>
    </row>
    <row r="1983" spans="4:16" x14ac:dyDescent="0.25">
      <c r="D1983" t="s">
        <v>8497</v>
      </c>
      <c r="E1983" t="s">
        <v>2917</v>
      </c>
      <c r="F1983" t="s">
        <v>9954</v>
      </c>
      <c r="G1983" s="59">
        <v>4000000</v>
      </c>
      <c r="H1983" s="122">
        <v>23.17</v>
      </c>
      <c r="I1983" s="97" t="b">
        <f>NOT(ISERROR(_xlfn.XLOOKUP(tblStocks2022[[#This Row],[Ticker]],tblTickers[Ticker],tblTickers[Ticker],NA(),0,1)))</f>
        <v>0</v>
      </c>
      <c r="K1983" t="s">
        <v>13673</v>
      </c>
      <c r="L1983" s="122">
        <v>13.98</v>
      </c>
      <c r="O1983" t="s">
        <v>15215</v>
      </c>
      <c r="P1983" s="122">
        <v>0.92</v>
      </c>
    </row>
    <row r="1984" spans="4:16" x14ac:dyDescent="0.25">
      <c r="D1984" t="s">
        <v>4250</v>
      </c>
      <c r="E1984" t="s">
        <v>4251</v>
      </c>
      <c r="F1984" t="s">
        <v>14201</v>
      </c>
      <c r="G1984" s="59">
        <v>242298000</v>
      </c>
      <c r="H1984" s="122">
        <v>40.22</v>
      </c>
      <c r="I1984" s="97" t="b">
        <f>NOT(ISERROR(_xlfn.XLOOKUP(tblStocks2022[[#This Row],[Ticker]],tblTickers[Ticker],tblTickers[Ticker],NA(),0,1)))</f>
        <v>0</v>
      </c>
      <c r="K1984" t="s">
        <v>4110</v>
      </c>
      <c r="L1984" s="122">
        <v>25.97</v>
      </c>
      <c r="O1984" t="s">
        <v>2940</v>
      </c>
      <c r="P1984" s="122">
        <v>1.95</v>
      </c>
    </row>
    <row r="1985" spans="4:16" x14ac:dyDescent="0.25">
      <c r="D1985" t="s">
        <v>14741</v>
      </c>
      <c r="E1985" t="s">
        <v>269</v>
      </c>
      <c r="F1985" t="s">
        <v>15371</v>
      </c>
      <c r="G1985" s="59">
        <v>48700000</v>
      </c>
      <c r="H1985" s="122">
        <v>35.64</v>
      </c>
      <c r="I1985" s="97" t="b">
        <f>NOT(ISERROR(_xlfn.XLOOKUP(tblStocks2022[[#This Row],[Ticker]],tblTickers[Ticker],tblTickers[Ticker],NA(),0,1)))</f>
        <v>0</v>
      </c>
      <c r="K1985" t="s">
        <v>12805</v>
      </c>
      <c r="L1985" s="122">
        <v>45.3</v>
      </c>
      <c r="O1985" t="s">
        <v>14725</v>
      </c>
      <c r="P1985" s="122">
        <v>0.72</v>
      </c>
    </row>
    <row r="1986" spans="4:16" x14ac:dyDescent="0.25">
      <c r="D1986" t="s">
        <v>5888</v>
      </c>
      <c r="E1986" t="s">
        <v>5889</v>
      </c>
      <c r="F1986" t="s">
        <v>15379</v>
      </c>
      <c r="G1986" s="59">
        <v>850000</v>
      </c>
      <c r="H1986" s="122">
        <v>23.84</v>
      </c>
      <c r="I1986" s="97" t="b">
        <f>NOT(ISERROR(_xlfn.XLOOKUP(tblStocks2022[[#This Row],[Ticker]],tblTickers[Ticker],tblTickers[Ticker],NA(),0,1)))</f>
        <v>0</v>
      </c>
      <c r="K1986" t="s">
        <v>9515</v>
      </c>
      <c r="L1986" s="122">
        <v>28.22</v>
      </c>
      <c r="O1986" t="s">
        <v>701</v>
      </c>
      <c r="P1986" s="122">
        <v>1.01</v>
      </c>
    </row>
    <row r="1987" spans="4:16" x14ac:dyDescent="0.25">
      <c r="D1987" t="s">
        <v>5558</v>
      </c>
      <c r="E1987" t="s">
        <v>5559</v>
      </c>
      <c r="F1987" t="s">
        <v>14201</v>
      </c>
      <c r="G1987" s="59">
        <v>49800000</v>
      </c>
      <c r="H1987" s="122">
        <v>87.02</v>
      </c>
      <c r="I1987" s="97" t="b">
        <f>NOT(ISERROR(_xlfn.XLOOKUP(tblStocks2022[[#This Row],[Ticker]],tblTickers[Ticker],tblTickers[Ticker],NA(),0,1)))</f>
        <v>0</v>
      </c>
      <c r="K1987" t="s">
        <v>4111</v>
      </c>
      <c r="L1987" s="122">
        <v>27.33</v>
      </c>
      <c r="O1987" t="s">
        <v>7437</v>
      </c>
      <c r="P1987" s="122">
        <v>0.74</v>
      </c>
    </row>
    <row r="1988" spans="4:16" x14ac:dyDescent="0.25">
      <c r="D1988" t="s">
        <v>12500</v>
      </c>
      <c r="E1988" t="s">
        <v>12501</v>
      </c>
      <c r="F1988" t="s">
        <v>15379</v>
      </c>
      <c r="G1988" s="59">
        <v>56728000</v>
      </c>
      <c r="H1988" s="122">
        <v>9.2100000000000009</v>
      </c>
      <c r="I1988" s="97" t="b">
        <f>NOT(ISERROR(_xlfn.XLOOKUP(tblStocks2022[[#This Row],[Ticker]],tblTickers[Ticker],tblTickers[Ticker],NA(),0,1)))</f>
        <v>0</v>
      </c>
      <c r="K1988" t="s">
        <v>13602</v>
      </c>
      <c r="L1988" s="122">
        <v>117.22</v>
      </c>
      <c r="O1988" t="s">
        <v>728</v>
      </c>
      <c r="P1988" s="122">
        <v>1.06</v>
      </c>
    </row>
    <row r="1989" spans="4:16" x14ac:dyDescent="0.25">
      <c r="D1989" t="s">
        <v>11053</v>
      </c>
      <c r="E1989" t="s">
        <v>11054</v>
      </c>
      <c r="F1989" t="s">
        <v>15382</v>
      </c>
      <c r="G1989" s="59">
        <v>103081000</v>
      </c>
      <c r="H1989" s="122">
        <v>178.19</v>
      </c>
      <c r="I1989" s="97" t="b">
        <f>NOT(ISERROR(_xlfn.XLOOKUP(tblStocks2022[[#This Row],[Ticker]],tblTickers[Ticker],tblTickers[Ticker],NA(),0,1)))</f>
        <v>0</v>
      </c>
      <c r="K1989" t="s">
        <v>718</v>
      </c>
      <c r="L1989" s="122">
        <v>35.76</v>
      </c>
      <c r="O1989" t="s">
        <v>4613</v>
      </c>
      <c r="P1989" s="122">
        <v>0.24</v>
      </c>
    </row>
    <row r="1990" spans="4:16" x14ac:dyDescent="0.25">
      <c r="D1990" t="s">
        <v>8280</v>
      </c>
      <c r="E1990" t="s">
        <v>8281</v>
      </c>
      <c r="F1990" t="s">
        <v>8710</v>
      </c>
      <c r="G1990" s="59">
        <v>11766000</v>
      </c>
      <c r="H1990" s="122">
        <v>1.92</v>
      </c>
      <c r="I1990" s="97" t="b">
        <f>NOT(ISERROR(_xlfn.XLOOKUP(tblStocks2022[[#This Row],[Ticker]],tblTickers[Ticker],tblTickers[Ticker],NA(),0,1)))</f>
        <v>0</v>
      </c>
      <c r="K1990" t="s">
        <v>719</v>
      </c>
      <c r="L1990" s="122">
        <v>26.49</v>
      </c>
      <c r="O1990" t="s">
        <v>1167</v>
      </c>
      <c r="P1990" s="122">
        <v>1.45</v>
      </c>
    </row>
    <row r="1991" spans="4:16" x14ac:dyDescent="0.25">
      <c r="D1991" t="s">
        <v>14310</v>
      </c>
      <c r="E1991" t="s">
        <v>269</v>
      </c>
      <c r="F1991" t="s">
        <v>15371</v>
      </c>
      <c r="G1991" s="59">
        <v>64500000</v>
      </c>
      <c r="H1991" s="122">
        <v>28.44</v>
      </c>
      <c r="I1991" s="97" t="b">
        <f>NOT(ISERROR(_xlfn.XLOOKUP(tblStocks2022[[#This Row],[Ticker]],tblTickers[Ticker],tblTickers[Ticker],NA(),0,1)))</f>
        <v>0</v>
      </c>
      <c r="K1991" t="s">
        <v>7844</v>
      </c>
      <c r="L1991" s="122">
        <v>17.5</v>
      </c>
      <c r="O1991" t="s">
        <v>12988</v>
      </c>
      <c r="P1991" s="122">
        <v>2.23</v>
      </c>
    </row>
    <row r="1992" spans="4:16" x14ac:dyDescent="0.25">
      <c r="D1992" t="s">
        <v>3232</v>
      </c>
      <c r="E1992" t="s">
        <v>3233</v>
      </c>
      <c r="F1992" t="s">
        <v>15382</v>
      </c>
      <c r="G1992" s="59">
        <v>71246000</v>
      </c>
      <c r="H1992" s="122">
        <v>5.13</v>
      </c>
      <c r="I1992" s="97" t="b">
        <f>NOT(ISERROR(_xlfn.XLOOKUP(tblStocks2022[[#This Row],[Ticker]],tblTickers[Ticker],tblTickers[Ticker],NA(),0,1)))</f>
        <v>0</v>
      </c>
      <c r="K1992" t="s">
        <v>850</v>
      </c>
      <c r="L1992" s="122">
        <v>83.79</v>
      </c>
      <c r="O1992" t="s">
        <v>14717</v>
      </c>
      <c r="P1992" s="122">
        <v>1.82</v>
      </c>
    </row>
    <row r="1993" spans="4:16" x14ac:dyDescent="0.25">
      <c r="D1993" t="s">
        <v>2426</v>
      </c>
      <c r="E1993" t="s">
        <v>572</v>
      </c>
      <c r="F1993" t="s">
        <v>15371</v>
      </c>
      <c r="G1993" s="59">
        <v>3250000</v>
      </c>
      <c r="H1993" s="122">
        <v>42.17</v>
      </c>
      <c r="I1993" s="97" t="b">
        <f>NOT(ISERROR(_xlfn.XLOOKUP(tblStocks2022[[#This Row],[Ticker]],tblTickers[Ticker],tblTickers[Ticker],NA(),0,1)))</f>
        <v>0</v>
      </c>
      <c r="K1993" t="s">
        <v>4977</v>
      </c>
      <c r="L1993" s="122">
        <v>33.89</v>
      </c>
      <c r="O1993" t="s">
        <v>9559</v>
      </c>
      <c r="P1993" s="122">
        <v>1.65</v>
      </c>
    </row>
    <row r="1994" spans="4:16" x14ac:dyDescent="0.25">
      <c r="D1994" t="s">
        <v>14321</v>
      </c>
      <c r="E1994" t="s">
        <v>269</v>
      </c>
      <c r="F1994" t="s">
        <v>15371</v>
      </c>
      <c r="G1994" s="59">
        <v>2900000</v>
      </c>
      <c r="H1994" s="122">
        <v>46.8</v>
      </c>
      <c r="I1994" s="97" t="b">
        <f>NOT(ISERROR(_xlfn.XLOOKUP(tblStocks2022[[#This Row],[Ticker]],tblTickers[Ticker],tblTickers[Ticker],NA(),0,1)))</f>
        <v>0</v>
      </c>
      <c r="K1994" t="s">
        <v>3413</v>
      </c>
      <c r="L1994" s="122">
        <v>29.1</v>
      </c>
      <c r="O1994" t="s">
        <v>15053</v>
      </c>
      <c r="P1994" s="122">
        <v>0.62</v>
      </c>
    </row>
    <row r="1995" spans="4:16" x14ac:dyDescent="0.25">
      <c r="D1995" t="s">
        <v>14711</v>
      </c>
      <c r="E1995" t="s">
        <v>14712</v>
      </c>
      <c r="F1995" t="s">
        <v>15378</v>
      </c>
      <c r="G1995" s="59">
        <v>11180000</v>
      </c>
      <c r="H1995" s="122">
        <v>7.8</v>
      </c>
      <c r="I1995" s="97" t="b">
        <f>NOT(ISERROR(_xlfn.XLOOKUP(tblStocks2022[[#This Row],[Ticker]],tblTickers[Ticker],tblTickers[Ticker],NA(),0,1)))</f>
        <v>0</v>
      </c>
      <c r="K1995" t="s">
        <v>2901</v>
      </c>
      <c r="L1995" s="122">
        <v>29.62</v>
      </c>
      <c r="O1995" t="s">
        <v>910</v>
      </c>
      <c r="P1995" s="122">
        <v>2.25</v>
      </c>
    </row>
    <row r="1996" spans="4:16" x14ac:dyDescent="0.25">
      <c r="D1996" t="s">
        <v>7219</v>
      </c>
      <c r="E1996" t="s">
        <v>5838</v>
      </c>
      <c r="F1996" t="s">
        <v>14201</v>
      </c>
      <c r="G1996" s="59">
        <v>667989000</v>
      </c>
      <c r="H1996" s="122">
        <v>24.28</v>
      </c>
      <c r="I1996" s="97" t="b">
        <f>NOT(ISERROR(_xlfn.XLOOKUP(tblStocks2022[[#This Row],[Ticker]],tblTickers[Ticker],tblTickers[Ticker],NA(),0,1)))</f>
        <v>0</v>
      </c>
      <c r="K1996" t="s">
        <v>14311</v>
      </c>
      <c r="L1996" s="122">
        <v>52.51</v>
      </c>
      <c r="O1996" t="s">
        <v>913</v>
      </c>
      <c r="P1996" s="122">
        <v>1.46</v>
      </c>
    </row>
    <row r="1997" spans="4:16" x14ac:dyDescent="0.25">
      <c r="D1997" t="s">
        <v>5967</v>
      </c>
      <c r="E1997" t="s">
        <v>5838</v>
      </c>
      <c r="F1997" t="s">
        <v>14201</v>
      </c>
      <c r="G1997" s="59">
        <v>88700000</v>
      </c>
      <c r="H1997" s="122">
        <v>21.95</v>
      </c>
      <c r="I1997" s="97" t="b">
        <f>NOT(ISERROR(_xlfn.XLOOKUP(tblStocks2022[[#This Row],[Ticker]],tblTickers[Ticker],tblTickers[Ticker],NA(),0,1)))</f>
        <v>0</v>
      </c>
      <c r="K1997" t="s">
        <v>4032</v>
      </c>
      <c r="L1997" s="122">
        <v>25.29</v>
      </c>
      <c r="O1997" t="s">
        <v>14250</v>
      </c>
      <c r="P1997" s="122">
        <v>2.8</v>
      </c>
    </row>
    <row r="1998" spans="4:16" x14ac:dyDescent="0.25">
      <c r="D1998" t="s">
        <v>5839</v>
      </c>
      <c r="E1998" t="s">
        <v>5838</v>
      </c>
      <c r="F1998" t="s">
        <v>14201</v>
      </c>
      <c r="G1998" s="59">
        <v>108700000</v>
      </c>
      <c r="H1998" s="122">
        <v>25.04</v>
      </c>
      <c r="I1998" s="97" t="b">
        <f>NOT(ISERROR(_xlfn.XLOOKUP(tblStocks2022[[#This Row],[Ticker]],tblTickers[Ticker],tblTickers[Ticker],NA(),0,1)))</f>
        <v>0</v>
      </c>
      <c r="K1998" t="s">
        <v>3968</v>
      </c>
      <c r="L1998" s="122">
        <v>7.04</v>
      </c>
      <c r="O1998" t="s">
        <v>10826</v>
      </c>
      <c r="P1998" s="122">
        <v>6</v>
      </c>
    </row>
    <row r="1999" spans="4:16" x14ac:dyDescent="0.25">
      <c r="D1999" t="s">
        <v>8993</v>
      </c>
      <c r="E1999" t="s">
        <v>5838</v>
      </c>
      <c r="F1999" t="s">
        <v>14201</v>
      </c>
      <c r="G1999" s="59">
        <v>20850000</v>
      </c>
      <c r="H1999" s="122">
        <v>21.15</v>
      </c>
      <c r="I1999" s="97" t="b">
        <f>NOT(ISERROR(_xlfn.XLOOKUP(tblStocks2022[[#This Row],[Ticker]],tblTickers[Ticker],tblTickers[Ticker],NA(),0,1)))</f>
        <v>0</v>
      </c>
      <c r="K1999" t="s">
        <v>11771</v>
      </c>
      <c r="L1999" s="122">
        <v>1.83</v>
      </c>
      <c r="O1999" t="s">
        <v>1713</v>
      </c>
      <c r="P1999" s="122">
        <v>1.74</v>
      </c>
    </row>
    <row r="2000" spans="4:16" x14ac:dyDescent="0.25">
      <c r="D2000" t="s">
        <v>7217</v>
      </c>
      <c r="E2000" t="s">
        <v>5838</v>
      </c>
      <c r="F2000" t="s">
        <v>14201</v>
      </c>
      <c r="G2000" s="59">
        <v>96356000</v>
      </c>
      <c r="H2000" s="122">
        <v>51.15</v>
      </c>
      <c r="I2000" s="97" t="b">
        <f>NOT(ISERROR(_xlfn.XLOOKUP(tblStocks2022[[#This Row],[Ticker]],tblTickers[Ticker],tblTickers[Ticker],NA(),0,1)))</f>
        <v>0</v>
      </c>
      <c r="K2000" t="s">
        <v>4979</v>
      </c>
      <c r="L2000" s="122">
        <v>40.06</v>
      </c>
      <c r="O2000" t="s">
        <v>14834</v>
      </c>
      <c r="P2000" s="122">
        <v>1.67</v>
      </c>
    </row>
    <row r="2001" spans="4:16" x14ac:dyDescent="0.25">
      <c r="D2001" t="s">
        <v>7218</v>
      </c>
      <c r="E2001" t="s">
        <v>5838</v>
      </c>
      <c r="F2001" t="s">
        <v>14201</v>
      </c>
      <c r="G2001" s="59">
        <v>167479000</v>
      </c>
      <c r="H2001" s="122">
        <v>43.95</v>
      </c>
      <c r="I2001" s="97" t="b">
        <f>NOT(ISERROR(_xlfn.XLOOKUP(tblStocks2022[[#This Row],[Ticker]],tblTickers[Ticker],tblTickers[Ticker],NA(),0,1)))</f>
        <v>0</v>
      </c>
      <c r="K2001" t="s">
        <v>14900</v>
      </c>
      <c r="L2001" s="122">
        <v>35.549999999999997</v>
      </c>
      <c r="O2001" t="s">
        <v>13031</v>
      </c>
      <c r="P2001" s="122">
        <v>1.46</v>
      </c>
    </row>
    <row r="2002" spans="4:16" x14ac:dyDescent="0.25">
      <c r="D2002" t="s">
        <v>5837</v>
      </c>
      <c r="E2002" t="s">
        <v>5838</v>
      </c>
      <c r="F2002" t="s">
        <v>14201</v>
      </c>
      <c r="G2002" s="59">
        <v>101804000</v>
      </c>
      <c r="H2002" s="122">
        <v>27.02</v>
      </c>
      <c r="I2002" s="97" t="b">
        <f>NOT(ISERROR(_xlfn.XLOOKUP(tblStocks2022[[#This Row],[Ticker]],tblTickers[Ticker],tblTickers[Ticker],NA(),0,1)))</f>
        <v>0</v>
      </c>
      <c r="K2002" t="s">
        <v>10856</v>
      </c>
      <c r="L2002" s="122">
        <v>12.52</v>
      </c>
      <c r="O2002" t="s">
        <v>10914</v>
      </c>
      <c r="P2002" s="122">
        <v>2.52</v>
      </c>
    </row>
    <row r="2003" spans="4:16" x14ac:dyDescent="0.25">
      <c r="D2003" t="s">
        <v>7928</v>
      </c>
      <c r="E2003" t="s">
        <v>5838</v>
      </c>
      <c r="F2003" t="s">
        <v>14201</v>
      </c>
      <c r="G2003" s="59">
        <v>230618000</v>
      </c>
      <c r="H2003" s="122">
        <v>21.6</v>
      </c>
      <c r="I2003" s="97" t="b">
        <f>NOT(ISERROR(_xlfn.XLOOKUP(tblStocks2022[[#This Row],[Ticker]],tblTickers[Ticker],tblTickers[Ticker],NA(),0,1)))</f>
        <v>0</v>
      </c>
      <c r="K2003" t="s">
        <v>10128</v>
      </c>
      <c r="L2003" s="122">
        <v>22.87</v>
      </c>
      <c r="O2003" t="s">
        <v>14249</v>
      </c>
      <c r="P2003" s="122">
        <v>0.21</v>
      </c>
    </row>
    <row r="2004" spans="4:16" x14ac:dyDescent="0.25">
      <c r="D2004" t="s">
        <v>8389</v>
      </c>
      <c r="E2004" t="s">
        <v>5838</v>
      </c>
      <c r="F2004" t="s">
        <v>14201</v>
      </c>
      <c r="G2004" s="59">
        <v>49500000</v>
      </c>
      <c r="H2004" s="122">
        <v>41.52</v>
      </c>
      <c r="I2004" s="97" t="b">
        <f>NOT(ISERROR(_xlfn.XLOOKUP(tblStocks2022[[#This Row],[Ticker]],tblTickers[Ticker],tblTickers[Ticker],NA(),0,1)))</f>
        <v>0</v>
      </c>
      <c r="K2004" t="s">
        <v>13978</v>
      </c>
      <c r="L2004" s="122">
        <v>124.09</v>
      </c>
      <c r="O2004" t="s">
        <v>10130</v>
      </c>
      <c r="P2004" s="122">
        <v>3.24</v>
      </c>
    </row>
    <row r="2005" spans="4:16" x14ac:dyDescent="0.25">
      <c r="D2005" t="s">
        <v>14320</v>
      </c>
      <c r="E2005" t="s">
        <v>269</v>
      </c>
      <c r="F2005" t="s">
        <v>15371</v>
      </c>
      <c r="G2005" s="59">
        <v>3450000</v>
      </c>
      <c r="H2005" s="122">
        <v>54.72</v>
      </c>
      <c r="I2005" s="97" t="b">
        <f>NOT(ISERROR(_xlfn.XLOOKUP(tblStocks2022[[#This Row],[Ticker]],tblTickers[Ticker],tblTickers[Ticker],NA(),0,1)))</f>
        <v>0</v>
      </c>
      <c r="K2005" t="s">
        <v>14342</v>
      </c>
      <c r="L2005" s="122">
        <v>33.94</v>
      </c>
      <c r="O2005" t="s">
        <v>14833</v>
      </c>
      <c r="P2005" s="122">
        <v>0.4</v>
      </c>
    </row>
    <row r="2006" spans="4:16" x14ac:dyDescent="0.25">
      <c r="D2006" t="s">
        <v>5073</v>
      </c>
      <c r="E2006" t="s">
        <v>2719</v>
      </c>
      <c r="F2006" t="s">
        <v>15375</v>
      </c>
      <c r="G2006" s="59">
        <v>9975000</v>
      </c>
      <c r="H2006" s="122">
        <v>33.33</v>
      </c>
      <c r="I2006" s="97" t="b">
        <f>NOT(ISERROR(_xlfn.XLOOKUP(tblStocks2022[[#This Row],[Ticker]],tblTickers[Ticker],tblTickers[Ticker],NA(),0,1)))</f>
        <v>0</v>
      </c>
      <c r="K2006" t="s">
        <v>358</v>
      </c>
      <c r="L2006" s="122">
        <v>0.39</v>
      </c>
      <c r="O2006" t="s">
        <v>11671</v>
      </c>
      <c r="P2006" s="122">
        <v>1.64</v>
      </c>
    </row>
    <row r="2007" spans="4:16" x14ac:dyDescent="0.25">
      <c r="D2007" t="s">
        <v>9152</v>
      </c>
      <c r="E2007" t="s">
        <v>5838</v>
      </c>
      <c r="F2007" t="s">
        <v>14201</v>
      </c>
      <c r="G2007" s="59">
        <v>51400000</v>
      </c>
      <c r="H2007" s="122">
        <v>22.46</v>
      </c>
      <c r="I2007" s="97" t="b">
        <f>NOT(ISERROR(_xlfn.XLOOKUP(tblStocks2022[[#This Row],[Ticker]],tblTickers[Ticker],tblTickers[Ticker],NA(),0,1)))</f>
        <v>0</v>
      </c>
      <c r="K2007" t="s">
        <v>14319</v>
      </c>
      <c r="L2007" s="122">
        <v>87.98</v>
      </c>
      <c r="O2007" t="s">
        <v>3640</v>
      </c>
      <c r="P2007" s="122">
        <v>0.8</v>
      </c>
    </row>
    <row r="2008" spans="4:16" x14ac:dyDescent="0.25">
      <c r="D2008" t="s">
        <v>3047</v>
      </c>
      <c r="E2008" t="s">
        <v>131</v>
      </c>
      <c r="F2008" t="s">
        <v>15371</v>
      </c>
      <c r="G2008" s="59">
        <v>9900000</v>
      </c>
      <c r="H2008" s="122">
        <v>19.91</v>
      </c>
      <c r="I2008" s="97" t="b">
        <f>NOT(ISERROR(_xlfn.XLOOKUP(tblStocks2022[[#This Row],[Ticker]],tblTickers[Ticker],tblTickers[Ticker],NA(),0,1)))</f>
        <v>0</v>
      </c>
      <c r="K2008" t="s">
        <v>1149</v>
      </c>
      <c r="L2008" s="122">
        <v>29.83</v>
      </c>
      <c r="O2008" t="s">
        <v>4692</v>
      </c>
      <c r="P2008" s="122">
        <v>1.18</v>
      </c>
    </row>
    <row r="2009" spans="4:16" x14ac:dyDescent="0.25">
      <c r="D2009" t="s">
        <v>9153</v>
      </c>
      <c r="E2009" t="s">
        <v>5838</v>
      </c>
      <c r="F2009" t="s">
        <v>14201</v>
      </c>
      <c r="G2009" s="59">
        <v>12900000</v>
      </c>
      <c r="H2009" s="122">
        <v>22.61</v>
      </c>
      <c r="I2009" s="97" t="b">
        <f>NOT(ISERROR(_xlfn.XLOOKUP(tblStocks2022[[#This Row],[Ticker]],tblTickers[Ticker],tblTickers[Ticker],NA(),0,1)))</f>
        <v>0</v>
      </c>
      <c r="K2009" t="s">
        <v>150</v>
      </c>
      <c r="L2009" s="122">
        <v>4.4000000000000004</v>
      </c>
      <c r="O2009" t="s">
        <v>1756</v>
      </c>
      <c r="P2009" s="122">
        <v>0.56000000000000005</v>
      </c>
    </row>
    <row r="2010" spans="4:16" x14ac:dyDescent="0.25">
      <c r="D2010" t="s">
        <v>12669</v>
      </c>
      <c r="E2010" t="s">
        <v>12670</v>
      </c>
      <c r="F2010" t="s">
        <v>14252</v>
      </c>
      <c r="G2010" s="59">
        <v>2040000</v>
      </c>
      <c r="H2010" s="122">
        <v>7.59</v>
      </c>
      <c r="I2010" s="97" t="b">
        <f>NOT(ISERROR(_xlfn.XLOOKUP(tblStocks2022[[#This Row],[Ticker]],tblTickers[Ticker],tblTickers[Ticker],NA(),0,1)))</f>
        <v>0</v>
      </c>
      <c r="K2010" t="s">
        <v>12360</v>
      </c>
      <c r="L2010" s="122">
        <v>33.700000000000003</v>
      </c>
      <c r="O2010" t="s">
        <v>14104</v>
      </c>
      <c r="P2010" s="122">
        <v>0.79</v>
      </c>
    </row>
    <row r="2011" spans="4:16" x14ac:dyDescent="0.25">
      <c r="D2011" t="s">
        <v>9780</v>
      </c>
      <c r="E2011" t="s">
        <v>5838</v>
      </c>
      <c r="F2011" t="s">
        <v>14201</v>
      </c>
      <c r="G2011" s="59">
        <v>8100000</v>
      </c>
      <c r="H2011" s="122">
        <v>24.4</v>
      </c>
      <c r="I2011" s="97" t="b">
        <f>NOT(ISERROR(_xlfn.XLOOKUP(tblStocks2022[[#This Row],[Ticker]],tblTickers[Ticker],tblTickers[Ticker],NA(),0,1)))</f>
        <v>0</v>
      </c>
      <c r="K2011" t="s">
        <v>9972</v>
      </c>
      <c r="L2011" s="122">
        <v>9.6</v>
      </c>
      <c r="O2011" t="s">
        <v>13261</v>
      </c>
      <c r="P2011" s="122">
        <v>1.1599999999999999</v>
      </c>
    </row>
    <row r="2012" spans="4:16" x14ac:dyDescent="0.25">
      <c r="D2012" t="s">
        <v>6104</v>
      </c>
      <c r="E2012" t="s">
        <v>6105</v>
      </c>
      <c r="F2012" t="s">
        <v>2235</v>
      </c>
      <c r="G2012" s="59">
        <v>32380000</v>
      </c>
      <c r="H2012" s="122">
        <v>8.66</v>
      </c>
      <c r="I2012" s="97" t="b">
        <f>NOT(ISERROR(_xlfn.XLOOKUP(tblStocks2022[[#This Row],[Ticker]],tblTickers[Ticker],tblTickers[Ticker],NA(),0,1)))</f>
        <v>0</v>
      </c>
      <c r="K2012" t="s">
        <v>98</v>
      </c>
      <c r="L2012" s="122">
        <v>0.74</v>
      </c>
      <c r="O2012" t="s">
        <v>14862</v>
      </c>
      <c r="P2012" s="122">
        <v>1.58</v>
      </c>
    </row>
    <row r="2013" spans="4:16" x14ac:dyDescent="0.25">
      <c r="D2013" t="s">
        <v>9103</v>
      </c>
      <c r="E2013" t="s">
        <v>5838</v>
      </c>
      <c r="F2013" t="s">
        <v>14201</v>
      </c>
      <c r="G2013" s="59">
        <v>94100000</v>
      </c>
      <c r="H2013" s="122">
        <v>22.35</v>
      </c>
      <c r="I2013" s="97" t="b">
        <f>NOT(ISERROR(_xlfn.XLOOKUP(tblStocks2022[[#This Row],[Ticker]],tblTickers[Ticker],tblTickers[Ticker],NA(),0,1)))</f>
        <v>0</v>
      </c>
      <c r="K2013" t="s">
        <v>236</v>
      </c>
      <c r="L2013" s="122">
        <v>115.09</v>
      </c>
      <c r="O2013" t="s">
        <v>15094</v>
      </c>
      <c r="P2013" s="122">
        <v>0.81</v>
      </c>
    </row>
    <row r="2014" spans="4:16" x14ac:dyDescent="0.25">
      <c r="D2014" t="s">
        <v>2707</v>
      </c>
      <c r="E2014" t="s">
        <v>2708</v>
      </c>
      <c r="F2014" t="s">
        <v>15375</v>
      </c>
      <c r="G2014" s="59">
        <v>29104000</v>
      </c>
      <c r="H2014" s="122">
        <v>38.65</v>
      </c>
      <c r="I2014" s="97" t="b">
        <f>NOT(ISERROR(_xlfn.XLOOKUP(tblStocks2022[[#This Row],[Ticker]],tblTickers[Ticker],tblTickers[Ticker],NA(),0,1)))</f>
        <v>0</v>
      </c>
      <c r="K2014" t="s">
        <v>13986</v>
      </c>
      <c r="L2014" s="122">
        <v>1.61</v>
      </c>
      <c r="O2014" t="s">
        <v>3739</v>
      </c>
      <c r="P2014" s="122">
        <v>0.04</v>
      </c>
    </row>
    <row r="2015" spans="4:16" x14ac:dyDescent="0.25">
      <c r="D2015" t="s">
        <v>8387</v>
      </c>
      <c r="E2015" t="s">
        <v>5838</v>
      </c>
      <c r="F2015" t="s">
        <v>14201</v>
      </c>
      <c r="G2015" s="59">
        <v>8275000</v>
      </c>
      <c r="H2015" s="122">
        <v>41.16</v>
      </c>
      <c r="I2015" s="97" t="b">
        <f>NOT(ISERROR(_xlfn.XLOOKUP(tblStocks2022[[#This Row],[Ticker]],tblTickers[Ticker],tblTickers[Ticker],NA(),0,1)))</f>
        <v>0</v>
      </c>
      <c r="K2015" t="s">
        <v>7261</v>
      </c>
      <c r="L2015" s="122">
        <v>22.67</v>
      </c>
      <c r="O2015" t="s">
        <v>6468</v>
      </c>
      <c r="P2015" s="122">
        <v>1.51</v>
      </c>
    </row>
    <row r="2016" spans="4:16" x14ac:dyDescent="0.25">
      <c r="D2016" t="s">
        <v>9101</v>
      </c>
      <c r="E2016" t="s">
        <v>5838</v>
      </c>
      <c r="F2016" t="s">
        <v>14201</v>
      </c>
      <c r="G2016" s="59">
        <v>22500000</v>
      </c>
      <c r="H2016" s="122">
        <v>21.51</v>
      </c>
      <c r="I2016" s="97" t="b">
        <f>NOT(ISERROR(_xlfn.XLOOKUP(tblStocks2022[[#This Row],[Ticker]],tblTickers[Ticker],tblTickers[Ticker],NA(),0,1)))</f>
        <v>0</v>
      </c>
      <c r="K2016" t="s">
        <v>5630</v>
      </c>
      <c r="L2016" s="122">
        <v>13.3</v>
      </c>
      <c r="O2016" t="s">
        <v>13224</v>
      </c>
      <c r="P2016" s="122">
        <v>0.24</v>
      </c>
    </row>
    <row r="2017" spans="4:16" x14ac:dyDescent="0.25">
      <c r="D2017" t="s">
        <v>7927</v>
      </c>
      <c r="E2017" t="s">
        <v>5838</v>
      </c>
      <c r="F2017" t="s">
        <v>14201</v>
      </c>
      <c r="G2017" s="59">
        <v>146145000</v>
      </c>
      <c r="H2017" s="122">
        <v>30.4</v>
      </c>
      <c r="I2017" s="97" t="b">
        <f>NOT(ISERROR(_xlfn.XLOOKUP(tblStocks2022[[#This Row],[Ticker]],tblTickers[Ticker],tblTickers[Ticker],NA(),0,1)))</f>
        <v>0</v>
      </c>
      <c r="K2017" t="s">
        <v>4385</v>
      </c>
      <c r="L2017" s="122">
        <v>39.6</v>
      </c>
      <c r="O2017" t="s">
        <v>13681</v>
      </c>
      <c r="P2017" s="122">
        <v>0.98</v>
      </c>
    </row>
    <row r="2018" spans="4:16" x14ac:dyDescent="0.25">
      <c r="D2018" t="s">
        <v>14317</v>
      </c>
      <c r="E2018" t="s">
        <v>269</v>
      </c>
      <c r="F2018" t="s">
        <v>15371</v>
      </c>
      <c r="G2018" s="59">
        <v>2750000</v>
      </c>
      <c r="H2018" s="122">
        <v>63.16</v>
      </c>
      <c r="I2018" s="97" t="b">
        <f>NOT(ISERROR(_xlfn.XLOOKUP(tblStocks2022[[#This Row],[Ticker]],tblTickers[Ticker],tblTickers[Ticker],NA(),0,1)))</f>
        <v>0</v>
      </c>
      <c r="K2018" t="s">
        <v>10000</v>
      </c>
      <c r="L2018" s="122">
        <v>0.57999999999999996</v>
      </c>
      <c r="O2018" t="s">
        <v>3637</v>
      </c>
      <c r="P2018" s="122">
        <v>1.8</v>
      </c>
    </row>
    <row r="2019" spans="4:16" x14ac:dyDescent="0.25">
      <c r="D2019" t="s">
        <v>7706</v>
      </c>
      <c r="E2019" t="s">
        <v>7707</v>
      </c>
      <c r="F2019" t="s">
        <v>15388</v>
      </c>
      <c r="G2019" s="59">
        <v>45795000</v>
      </c>
      <c r="H2019" s="122">
        <v>11.9</v>
      </c>
      <c r="I2019" s="97" t="b">
        <f>NOT(ISERROR(_xlfn.XLOOKUP(tblStocks2022[[#This Row],[Ticker]],tblTickers[Ticker],tblTickers[Ticker],NA(),0,1)))</f>
        <v>0</v>
      </c>
      <c r="K2019" t="s">
        <v>13619</v>
      </c>
      <c r="L2019" s="122">
        <v>1.97</v>
      </c>
      <c r="O2019" t="s">
        <v>2139</v>
      </c>
      <c r="P2019" s="122">
        <v>0.8</v>
      </c>
    </row>
    <row r="2020" spans="4:16" x14ac:dyDescent="0.25">
      <c r="D2020" t="s">
        <v>9781</v>
      </c>
      <c r="E2020" t="s">
        <v>5838</v>
      </c>
      <c r="F2020" t="s">
        <v>14201</v>
      </c>
      <c r="G2020" s="59">
        <v>6950000</v>
      </c>
      <c r="H2020" s="122">
        <v>24.53</v>
      </c>
      <c r="I2020" s="97" t="b">
        <f>NOT(ISERROR(_xlfn.XLOOKUP(tblStocks2022[[#This Row],[Ticker]],tblTickers[Ticker],tblTickers[Ticker],NA(),0,1)))</f>
        <v>0</v>
      </c>
      <c r="K2020" t="s">
        <v>11992</v>
      </c>
      <c r="L2020" s="122">
        <v>34.01</v>
      </c>
      <c r="O2020" t="s">
        <v>9760</v>
      </c>
      <c r="P2020" s="122">
        <v>0.21</v>
      </c>
    </row>
    <row r="2021" spans="4:16" x14ac:dyDescent="0.25">
      <c r="D2021" t="s">
        <v>5855</v>
      </c>
      <c r="E2021" t="s">
        <v>5829</v>
      </c>
      <c r="F2021" t="s">
        <v>15378</v>
      </c>
      <c r="G2021" s="59">
        <v>455000</v>
      </c>
      <c r="H2021" s="122">
        <v>33.729999999999997</v>
      </c>
      <c r="I2021" s="97" t="b">
        <f>NOT(ISERROR(_xlfn.XLOOKUP(tblStocks2022[[#This Row],[Ticker]],tblTickers[Ticker],tblTickers[Ticker],NA(),0,1)))</f>
        <v>0</v>
      </c>
      <c r="K2021" t="s">
        <v>10952</v>
      </c>
      <c r="L2021" s="122">
        <v>136.81</v>
      </c>
      <c r="O2021" t="s">
        <v>13222</v>
      </c>
      <c r="P2021" s="122">
        <v>0.03</v>
      </c>
    </row>
    <row r="2022" spans="4:16" x14ac:dyDescent="0.25">
      <c r="D2022" t="s">
        <v>8386</v>
      </c>
      <c r="E2022" t="s">
        <v>5838</v>
      </c>
      <c r="F2022" t="s">
        <v>14201</v>
      </c>
      <c r="G2022" s="59">
        <v>14050000</v>
      </c>
      <c r="H2022" s="122">
        <v>47.81</v>
      </c>
      <c r="I2022" s="97" t="b">
        <f>NOT(ISERROR(_xlfn.XLOOKUP(tblStocks2022[[#This Row],[Ticker]],tblTickers[Ticker],tblTickers[Ticker],NA(),0,1)))</f>
        <v>0</v>
      </c>
      <c r="K2022" t="s">
        <v>6567</v>
      </c>
      <c r="L2022" s="122">
        <v>11.15</v>
      </c>
      <c r="O2022" t="s">
        <v>4612</v>
      </c>
      <c r="P2022" s="122">
        <v>0.06</v>
      </c>
    </row>
    <row r="2023" spans="4:16" x14ac:dyDescent="0.25">
      <c r="D2023" t="s">
        <v>6001</v>
      </c>
      <c r="E2023" t="s">
        <v>3683</v>
      </c>
      <c r="F2023" t="s">
        <v>15371</v>
      </c>
      <c r="G2023" s="59">
        <v>2075000</v>
      </c>
      <c r="H2023" s="122">
        <v>22.06</v>
      </c>
      <c r="I2023" s="97" t="b">
        <f>NOT(ISERROR(_xlfn.XLOOKUP(tblStocks2022[[#This Row],[Ticker]],tblTickers[Ticker],tblTickers[Ticker],NA(),0,1)))</f>
        <v>0</v>
      </c>
      <c r="K2023" t="s">
        <v>13485</v>
      </c>
      <c r="L2023" s="122">
        <v>6.52</v>
      </c>
      <c r="O2023" t="s">
        <v>517</v>
      </c>
      <c r="P2023" s="122">
        <v>0.54</v>
      </c>
    </row>
    <row r="2024" spans="4:16" x14ac:dyDescent="0.25">
      <c r="D2024" t="s">
        <v>14713</v>
      </c>
      <c r="E2024" t="s">
        <v>14714</v>
      </c>
      <c r="F2024" t="s">
        <v>15375</v>
      </c>
      <c r="G2024" s="59">
        <v>273226000</v>
      </c>
      <c r="H2024" s="122">
        <v>97.83</v>
      </c>
      <c r="I2024" s="97" t="b">
        <f>NOT(ISERROR(_xlfn.XLOOKUP(tblStocks2022[[#This Row],[Ticker]],tblTickers[Ticker],tblTickers[Ticker],NA(),0,1)))</f>
        <v>1</v>
      </c>
      <c r="K2024" t="s">
        <v>3712</v>
      </c>
      <c r="L2024" s="122">
        <v>2.19</v>
      </c>
      <c r="O2024" t="s">
        <v>14248</v>
      </c>
      <c r="P2024" s="122">
        <v>2.57</v>
      </c>
    </row>
    <row r="2025" spans="4:16" x14ac:dyDescent="0.25">
      <c r="D2025" t="s">
        <v>9749</v>
      </c>
      <c r="E2025" t="s">
        <v>5838</v>
      </c>
      <c r="F2025" t="s">
        <v>14201</v>
      </c>
      <c r="G2025" s="59">
        <v>1300000</v>
      </c>
      <c r="H2025" s="122">
        <v>50.1</v>
      </c>
      <c r="I2025" s="97" t="b">
        <f>NOT(ISERROR(_xlfn.XLOOKUP(tblStocks2022[[#This Row],[Ticker]],tblTickers[Ticker],tblTickers[Ticker],NA(),0,1)))</f>
        <v>0</v>
      </c>
      <c r="K2025" t="s">
        <v>5252</v>
      </c>
      <c r="L2025" s="122">
        <v>32.06</v>
      </c>
      <c r="O2025" t="s">
        <v>14247</v>
      </c>
      <c r="P2025" s="122">
        <v>2.08</v>
      </c>
    </row>
    <row r="2026" spans="4:16" x14ac:dyDescent="0.25">
      <c r="D2026" t="s">
        <v>8388</v>
      </c>
      <c r="E2026" t="s">
        <v>5838</v>
      </c>
      <c r="F2026" t="s">
        <v>14201</v>
      </c>
      <c r="G2026" s="59">
        <v>20200000</v>
      </c>
      <c r="H2026" s="122">
        <v>46.09</v>
      </c>
      <c r="I2026" s="97" t="b">
        <f>NOT(ISERROR(_xlfn.XLOOKUP(tblStocks2022[[#This Row],[Ticker]],tblTickers[Ticker],tblTickers[Ticker],NA(),0,1)))</f>
        <v>0</v>
      </c>
      <c r="K2026" t="s">
        <v>5254</v>
      </c>
      <c r="L2026" s="122">
        <v>26.29</v>
      </c>
      <c r="O2026" t="s">
        <v>13494</v>
      </c>
      <c r="P2026" s="122">
        <v>1.43</v>
      </c>
    </row>
    <row r="2027" spans="4:16" x14ac:dyDescent="0.25">
      <c r="D2027" t="s">
        <v>9750</v>
      </c>
      <c r="E2027" t="s">
        <v>5838</v>
      </c>
      <c r="F2027" t="s">
        <v>14201</v>
      </c>
      <c r="G2027" s="59">
        <v>3700000</v>
      </c>
      <c r="H2027" s="122">
        <v>28.18</v>
      </c>
      <c r="I2027" s="97" t="b">
        <f>NOT(ISERROR(_xlfn.XLOOKUP(tblStocks2022[[#This Row],[Ticker]],tblTickers[Ticker],tblTickers[Ticker],NA(),0,1)))</f>
        <v>0</v>
      </c>
      <c r="K2027" t="s">
        <v>5253</v>
      </c>
      <c r="L2027" s="122">
        <v>29.06</v>
      </c>
      <c r="O2027" t="s">
        <v>14246</v>
      </c>
      <c r="P2027" s="122">
        <v>0.28999999999999998</v>
      </c>
    </row>
    <row r="2028" spans="4:16" x14ac:dyDescent="0.25">
      <c r="D2028" t="s">
        <v>9751</v>
      </c>
      <c r="E2028" t="s">
        <v>5838</v>
      </c>
      <c r="F2028" t="s">
        <v>14201</v>
      </c>
      <c r="G2028" s="59">
        <v>4000000</v>
      </c>
      <c r="H2028" s="122">
        <v>27.79</v>
      </c>
      <c r="I2028" s="97" t="b">
        <f>NOT(ISERROR(_xlfn.XLOOKUP(tblStocks2022[[#This Row],[Ticker]],tblTickers[Ticker],tblTickers[Ticker],NA(),0,1)))</f>
        <v>0</v>
      </c>
      <c r="K2028" t="s">
        <v>6740</v>
      </c>
      <c r="L2028" s="122">
        <v>25.15</v>
      </c>
      <c r="O2028" t="s">
        <v>10407</v>
      </c>
      <c r="P2028" s="122">
        <v>0.02</v>
      </c>
    </row>
    <row r="2029" spans="4:16" x14ac:dyDescent="0.25">
      <c r="D2029" t="s">
        <v>9752</v>
      </c>
      <c r="E2029" t="s">
        <v>5838</v>
      </c>
      <c r="F2029" t="s">
        <v>14201</v>
      </c>
      <c r="G2029" s="59">
        <v>5350000</v>
      </c>
      <c r="H2029" s="122">
        <v>24.93</v>
      </c>
      <c r="I2029" s="97" t="b">
        <f>NOT(ISERROR(_xlfn.XLOOKUP(tblStocks2022[[#This Row],[Ticker]],tblTickers[Ticker],tblTickers[Ticker],NA(),0,1)))</f>
        <v>0</v>
      </c>
      <c r="K2029" t="s">
        <v>5768</v>
      </c>
      <c r="L2029" s="122">
        <v>2.59</v>
      </c>
      <c r="O2029" t="s">
        <v>3336</v>
      </c>
      <c r="P2029" s="122">
        <v>0.4</v>
      </c>
    </row>
    <row r="2030" spans="4:16" x14ac:dyDescent="0.25">
      <c r="D2030" t="s">
        <v>8992</v>
      </c>
      <c r="E2030" t="s">
        <v>5838</v>
      </c>
      <c r="F2030" t="s">
        <v>14201</v>
      </c>
      <c r="G2030" s="59">
        <v>43850000</v>
      </c>
      <c r="H2030" s="122">
        <v>24.77</v>
      </c>
      <c r="I2030" s="97" t="b">
        <f>NOT(ISERROR(_xlfn.XLOOKUP(tblStocks2022[[#This Row],[Ticker]],tblTickers[Ticker],tblTickers[Ticker],NA(),0,1)))</f>
        <v>0</v>
      </c>
      <c r="K2030" t="s">
        <v>1112</v>
      </c>
      <c r="L2030" s="122">
        <v>6.13</v>
      </c>
      <c r="O2030" t="s">
        <v>6047</v>
      </c>
      <c r="P2030" s="122">
        <v>1.51</v>
      </c>
    </row>
    <row r="2031" spans="4:16" x14ac:dyDescent="0.25">
      <c r="D2031" t="s">
        <v>7216</v>
      </c>
      <c r="E2031" t="s">
        <v>5838</v>
      </c>
      <c r="F2031" t="s">
        <v>14201</v>
      </c>
      <c r="G2031" s="59">
        <v>132565000</v>
      </c>
      <c r="H2031" s="122">
        <v>41.61</v>
      </c>
      <c r="I2031" s="97" t="b">
        <f>NOT(ISERROR(_xlfn.XLOOKUP(tblStocks2022[[#This Row],[Ticker]],tblTickers[Ticker],tblTickers[Ticker],NA(),0,1)))</f>
        <v>0</v>
      </c>
      <c r="K2031" t="s">
        <v>4070</v>
      </c>
      <c r="L2031" s="122">
        <v>29.51</v>
      </c>
      <c r="O2031" t="s">
        <v>4007</v>
      </c>
      <c r="P2031" s="122">
        <v>0.91</v>
      </c>
    </row>
    <row r="2032" spans="4:16" x14ac:dyDescent="0.25">
      <c r="D2032" t="s">
        <v>9268</v>
      </c>
      <c r="E2032" t="s">
        <v>5838</v>
      </c>
      <c r="F2032" t="s">
        <v>14201</v>
      </c>
      <c r="G2032" s="59">
        <v>240480000</v>
      </c>
      <c r="H2032" s="122">
        <v>33.479999999999997</v>
      </c>
      <c r="I2032" s="97" t="b">
        <f>NOT(ISERROR(_xlfn.XLOOKUP(tblStocks2022[[#This Row],[Ticker]],tblTickers[Ticker],tblTickers[Ticker],NA(),0,1)))</f>
        <v>0</v>
      </c>
      <c r="K2032" t="s">
        <v>3176</v>
      </c>
      <c r="L2032" s="122">
        <v>1.29</v>
      </c>
      <c r="O2032" t="s">
        <v>4008</v>
      </c>
      <c r="P2032" s="122">
        <v>0.13</v>
      </c>
    </row>
    <row r="2033" spans="4:16" x14ac:dyDescent="0.25">
      <c r="D2033" t="s">
        <v>15157</v>
      </c>
      <c r="E2033" t="s">
        <v>15158</v>
      </c>
      <c r="F2033" t="s">
        <v>15373</v>
      </c>
      <c r="G2033" s="59">
        <v>223575000</v>
      </c>
      <c r="H2033" s="122">
        <v>246.25</v>
      </c>
      <c r="I2033" s="97" t="b">
        <f>NOT(ISERROR(_xlfn.XLOOKUP(tblStocks2022[[#This Row],[Ticker]],tblTickers[Ticker],tblTickers[Ticker],NA(),0,1)))</f>
        <v>0</v>
      </c>
      <c r="K2033" t="s">
        <v>9509</v>
      </c>
      <c r="L2033" s="122">
        <v>43.18</v>
      </c>
      <c r="O2033" t="s">
        <v>14535</v>
      </c>
      <c r="P2033" s="122">
        <v>0.18</v>
      </c>
    </row>
    <row r="2034" spans="4:16" x14ac:dyDescent="0.25">
      <c r="D2034" t="s">
        <v>8282</v>
      </c>
      <c r="E2034" t="s">
        <v>8283</v>
      </c>
      <c r="F2034" t="s">
        <v>14201</v>
      </c>
      <c r="G2034" s="59">
        <v>27823000</v>
      </c>
      <c r="H2034" s="122">
        <v>0.36</v>
      </c>
      <c r="I2034" s="97" t="b">
        <f>NOT(ISERROR(_xlfn.XLOOKUP(tblStocks2022[[#This Row],[Ticker]],tblTickers[Ticker],tblTickers[Ticker],NA(),0,1)))</f>
        <v>0</v>
      </c>
      <c r="K2034" t="s">
        <v>8446</v>
      </c>
      <c r="L2034" s="122">
        <v>16.12</v>
      </c>
      <c r="O2034" t="s">
        <v>3448</v>
      </c>
      <c r="P2034" s="122">
        <v>0.55000000000000004</v>
      </c>
    </row>
    <row r="2035" spans="4:16" x14ac:dyDescent="0.25">
      <c r="D2035" t="s">
        <v>13174</v>
      </c>
      <c r="E2035" t="s">
        <v>205</v>
      </c>
      <c r="F2035" t="s">
        <v>15378</v>
      </c>
      <c r="G2035" s="59">
        <v>27118000</v>
      </c>
      <c r="H2035" s="122">
        <v>14.2</v>
      </c>
      <c r="I2035" s="97" t="b">
        <f>NOT(ISERROR(_xlfn.XLOOKUP(tblStocks2022[[#This Row],[Ticker]],tblTickers[Ticker],tblTickers[Ticker],NA(),0,1)))</f>
        <v>0</v>
      </c>
      <c r="K2035" t="s">
        <v>6707</v>
      </c>
      <c r="L2035" s="122">
        <v>22.72</v>
      </c>
      <c r="O2035" t="s">
        <v>2850</v>
      </c>
      <c r="P2035" s="122">
        <v>7.22</v>
      </c>
    </row>
    <row r="2036" spans="4:16" x14ac:dyDescent="0.25">
      <c r="D2036" t="s">
        <v>204</v>
      </c>
      <c r="E2036" t="s">
        <v>205</v>
      </c>
      <c r="F2036" t="s">
        <v>15382</v>
      </c>
      <c r="G2036" s="59">
        <v>5577000</v>
      </c>
      <c r="H2036" s="122">
        <v>16.27</v>
      </c>
      <c r="I2036" s="97" t="b">
        <f>NOT(ISERROR(_xlfn.XLOOKUP(tblStocks2022[[#This Row],[Ticker]],tblTickers[Ticker],tblTickers[Ticker],NA(),0,1)))</f>
        <v>0</v>
      </c>
      <c r="K2036" t="s">
        <v>4062</v>
      </c>
      <c r="L2036" s="122">
        <v>8.36</v>
      </c>
      <c r="O2036" t="s">
        <v>13030</v>
      </c>
      <c r="P2036" s="122">
        <v>1.92</v>
      </c>
    </row>
    <row r="2037" spans="4:16" x14ac:dyDescent="0.25">
      <c r="D2037" t="s">
        <v>10954</v>
      </c>
      <c r="E2037" t="s">
        <v>10955</v>
      </c>
      <c r="F2037" t="s">
        <v>15377</v>
      </c>
      <c r="G2037" s="59">
        <v>35744000</v>
      </c>
      <c r="H2037" s="122">
        <v>36.549999999999997</v>
      </c>
      <c r="I2037" s="97" t="b">
        <f>NOT(ISERROR(_xlfn.XLOOKUP(tblStocks2022[[#This Row],[Ticker]],tblTickers[Ticker],tblTickers[Ticker],NA(),0,1)))</f>
        <v>0</v>
      </c>
      <c r="K2037" t="s">
        <v>12642</v>
      </c>
      <c r="L2037" s="122">
        <v>43.62</v>
      </c>
      <c r="O2037" t="s">
        <v>13026</v>
      </c>
      <c r="P2037" s="122">
        <v>0.89</v>
      </c>
    </row>
    <row r="2038" spans="4:16" x14ac:dyDescent="0.25">
      <c r="D2038" t="s">
        <v>9021</v>
      </c>
      <c r="E2038" t="s">
        <v>257</v>
      </c>
      <c r="F2038" t="s">
        <v>15371</v>
      </c>
      <c r="G2038" s="59">
        <v>50000</v>
      </c>
      <c r="H2038" s="122">
        <v>27.85</v>
      </c>
      <c r="I2038" s="97" t="b">
        <f>NOT(ISERROR(_xlfn.XLOOKUP(tblStocks2022[[#This Row],[Ticker]],tblTickers[Ticker],tblTickers[Ticker],NA(),0,1)))</f>
        <v>0</v>
      </c>
      <c r="K2038" t="s">
        <v>5666</v>
      </c>
      <c r="L2038" s="122">
        <v>14.2</v>
      </c>
      <c r="O2038" t="s">
        <v>12968</v>
      </c>
      <c r="P2038" s="122">
        <v>1.42</v>
      </c>
    </row>
    <row r="2039" spans="4:16" x14ac:dyDescent="0.25">
      <c r="D2039" t="s">
        <v>14513</v>
      </c>
      <c r="E2039" t="s">
        <v>14508</v>
      </c>
      <c r="F2039" t="s">
        <v>15375</v>
      </c>
      <c r="G2039" s="59">
        <v>1500000</v>
      </c>
      <c r="H2039" s="122">
        <v>50.82</v>
      </c>
      <c r="I2039" s="97" t="b">
        <f>NOT(ISERROR(_xlfn.XLOOKUP(tblStocks2022[[#This Row],[Ticker]],tblTickers[Ticker],tblTickers[Ticker],NA(),0,1)))</f>
        <v>0</v>
      </c>
      <c r="K2039" t="s">
        <v>10239</v>
      </c>
      <c r="L2039" s="122">
        <v>21.91</v>
      </c>
      <c r="O2039" t="s">
        <v>13032</v>
      </c>
      <c r="P2039" s="122">
        <v>1.47</v>
      </c>
    </row>
    <row r="2040" spans="4:16" x14ac:dyDescent="0.25">
      <c r="D2040" t="s">
        <v>14882</v>
      </c>
      <c r="E2040" t="s">
        <v>14883</v>
      </c>
      <c r="F2040" t="s">
        <v>15389</v>
      </c>
      <c r="G2040" s="59">
        <v>53903000</v>
      </c>
      <c r="H2040" s="122">
        <v>4.6500000000000004</v>
      </c>
      <c r="I2040" s="97" t="b">
        <f>NOT(ISERROR(_xlfn.XLOOKUP(tblStocks2022[[#This Row],[Ticker]],tblTickers[Ticker],tblTickers[Ticker],NA(),0,1)))</f>
        <v>0</v>
      </c>
      <c r="K2040" t="s">
        <v>4242</v>
      </c>
      <c r="L2040" s="122">
        <v>21.19</v>
      </c>
      <c r="O2040" t="s">
        <v>13033</v>
      </c>
      <c r="P2040" s="122">
        <v>1.28</v>
      </c>
    </row>
    <row r="2041" spans="4:16" x14ac:dyDescent="0.25">
      <c r="D2041" t="s">
        <v>6559</v>
      </c>
      <c r="E2041" t="s">
        <v>6560</v>
      </c>
      <c r="F2041" t="s">
        <v>15382</v>
      </c>
      <c r="G2041" s="59">
        <v>43068000</v>
      </c>
      <c r="H2041" s="122">
        <v>9.86</v>
      </c>
      <c r="I2041" s="97" t="b">
        <f>NOT(ISERROR(_xlfn.XLOOKUP(tblStocks2022[[#This Row],[Ticker]],tblTickers[Ticker],tblTickers[Ticker],NA(),0,1)))</f>
        <v>0</v>
      </c>
      <c r="K2041" t="s">
        <v>3643</v>
      </c>
      <c r="L2041" s="122">
        <v>43.82</v>
      </c>
      <c r="O2041" t="s">
        <v>13779</v>
      </c>
      <c r="P2041" s="122">
        <v>0.94</v>
      </c>
    </row>
    <row r="2042" spans="4:16" x14ac:dyDescent="0.25">
      <c r="D2042" t="s">
        <v>1245</v>
      </c>
      <c r="E2042" t="s">
        <v>269</v>
      </c>
      <c r="F2042" t="s">
        <v>15371</v>
      </c>
      <c r="G2042" s="59">
        <v>3500000</v>
      </c>
      <c r="H2042" s="122">
        <v>21.25</v>
      </c>
      <c r="I2042" s="97" t="b">
        <f>NOT(ISERROR(_xlfn.XLOOKUP(tblStocks2022[[#This Row],[Ticker]],tblTickers[Ticker],tblTickers[Ticker],NA(),0,1)))</f>
        <v>0</v>
      </c>
      <c r="K2042" t="s">
        <v>15321</v>
      </c>
      <c r="L2042" s="122">
        <v>15.79</v>
      </c>
      <c r="O2042" t="s">
        <v>13778</v>
      </c>
      <c r="P2042" s="122">
        <v>0.47</v>
      </c>
    </row>
    <row r="2043" spans="4:16" x14ac:dyDescent="0.25">
      <c r="D2043" t="s">
        <v>1711</v>
      </c>
      <c r="E2043" t="s">
        <v>283</v>
      </c>
      <c r="F2043" t="s">
        <v>15368</v>
      </c>
      <c r="G2043" s="59">
        <v>488950000</v>
      </c>
      <c r="H2043" s="122">
        <v>50</v>
      </c>
      <c r="I2043" s="97" t="b">
        <f>NOT(ISERROR(_xlfn.XLOOKUP(tblStocks2022[[#This Row],[Ticker]],tblTickers[Ticker],tblTickers[Ticker],NA(),0,1)))</f>
        <v>0</v>
      </c>
      <c r="K2043" t="s">
        <v>5286</v>
      </c>
      <c r="L2043" s="122">
        <v>15.3</v>
      </c>
      <c r="O2043" t="s">
        <v>13780</v>
      </c>
      <c r="P2043" s="122">
        <v>1.6</v>
      </c>
    </row>
    <row r="2044" spans="4:16" x14ac:dyDescent="0.25">
      <c r="D2044" t="s">
        <v>1207</v>
      </c>
      <c r="E2044" t="s">
        <v>269</v>
      </c>
      <c r="F2044" t="s">
        <v>15371</v>
      </c>
      <c r="G2044" s="59">
        <v>5315000</v>
      </c>
      <c r="H2044" s="122">
        <v>40.21</v>
      </c>
      <c r="I2044" s="97" t="b">
        <f>NOT(ISERROR(_xlfn.XLOOKUP(tblStocks2022[[#This Row],[Ticker]],tblTickers[Ticker],tblTickers[Ticker],NA(),0,1)))</f>
        <v>0</v>
      </c>
      <c r="K2044" t="s">
        <v>15005</v>
      </c>
      <c r="L2044" s="122">
        <v>8.6199999999999992</v>
      </c>
      <c r="O2044" t="s">
        <v>13263</v>
      </c>
      <c r="P2044" s="122">
        <v>1.34</v>
      </c>
    </row>
    <row r="2045" spans="4:16" x14ac:dyDescent="0.25">
      <c r="D2045" t="s">
        <v>1135</v>
      </c>
      <c r="E2045" t="s">
        <v>269</v>
      </c>
      <c r="F2045" t="s">
        <v>15371</v>
      </c>
      <c r="G2045" s="59">
        <v>124350000</v>
      </c>
      <c r="H2045" s="122">
        <v>60.36</v>
      </c>
      <c r="I2045" s="97" t="b">
        <f>NOT(ISERROR(_xlfn.XLOOKUP(tblStocks2022[[#This Row],[Ticker]],tblTickers[Ticker],tblTickers[Ticker],NA(),0,1)))</f>
        <v>0</v>
      </c>
      <c r="K2045" t="s">
        <v>14431</v>
      </c>
      <c r="L2045" s="122">
        <v>2.4</v>
      </c>
      <c r="O2045" t="s">
        <v>3452</v>
      </c>
      <c r="P2045" s="122">
        <v>0.04</v>
      </c>
    </row>
    <row r="2046" spans="4:16" x14ac:dyDescent="0.25">
      <c r="D2046" t="s">
        <v>14802</v>
      </c>
      <c r="E2046" t="s">
        <v>269</v>
      </c>
      <c r="F2046" t="s">
        <v>15371</v>
      </c>
      <c r="G2046" s="59">
        <v>55500000</v>
      </c>
      <c r="H2046" s="122">
        <v>43.99</v>
      </c>
      <c r="I2046" s="97" t="b">
        <f>NOT(ISERROR(_xlfn.XLOOKUP(tblStocks2022[[#This Row],[Ticker]],tblTickers[Ticker],tblTickers[Ticker],NA(),0,1)))</f>
        <v>0</v>
      </c>
      <c r="K2046" t="s">
        <v>13937</v>
      </c>
      <c r="L2046" s="122">
        <v>32.26</v>
      </c>
      <c r="O2046" t="s">
        <v>13781</v>
      </c>
      <c r="P2046" s="122">
        <v>1.04</v>
      </c>
    </row>
    <row r="2047" spans="4:16" x14ac:dyDescent="0.25">
      <c r="D2047" t="s">
        <v>13090</v>
      </c>
      <c r="E2047" t="s">
        <v>449</v>
      </c>
      <c r="F2047" t="s">
        <v>14252</v>
      </c>
      <c r="G2047" s="59">
        <v>1000000</v>
      </c>
      <c r="H2047" s="122">
        <v>101.06</v>
      </c>
      <c r="I2047" s="97" t="b">
        <f>NOT(ISERROR(_xlfn.XLOOKUP(tblStocks2022[[#This Row],[Ticker]],tblTickers[Ticker],tblTickers[Ticker],NA(),0,1)))</f>
        <v>0</v>
      </c>
      <c r="K2047" t="s">
        <v>7925</v>
      </c>
      <c r="L2047" s="122">
        <v>16.13</v>
      </c>
      <c r="O2047" t="s">
        <v>13782</v>
      </c>
      <c r="P2047" s="122">
        <v>0.55000000000000004</v>
      </c>
    </row>
    <row r="2048" spans="4:16" x14ac:dyDescent="0.25">
      <c r="D2048" t="s">
        <v>12244</v>
      </c>
      <c r="E2048" t="s">
        <v>12245</v>
      </c>
      <c r="F2048" t="s">
        <v>15365</v>
      </c>
      <c r="G2048" s="59">
        <v>113887000</v>
      </c>
      <c r="H2048" s="122">
        <v>156.44</v>
      </c>
      <c r="I2048" s="97" t="b">
        <f>NOT(ISERROR(_xlfn.XLOOKUP(tblStocks2022[[#This Row],[Ticker]],tblTickers[Ticker],tblTickers[Ticker],NA(),0,1)))</f>
        <v>1</v>
      </c>
      <c r="K2048" t="s">
        <v>9424</v>
      </c>
      <c r="L2048" s="122">
        <v>12.56</v>
      </c>
      <c r="O2048" t="s">
        <v>13783</v>
      </c>
      <c r="P2048" s="122">
        <v>1.56</v>
      </c>
    </row>
    <row r="2049" spans="4:16" x14ac:dyDescent="0.25">
      <c r="D2049" t="s">
        <v>7783</v>
      </c>
      <c r="E2049" t="s">
        <v>7784</v>
      </c>
      <c r="F2049" t="s">
        <v>14252</v>
      </c>
      <c r="G2049" s="59">
        <v>105138000</v>
      </c>
      <c r="H2049" s="122">
        <v>10.99</v>
      </c>
      <c r="I2049" s="97" t="b">
        <f>NOT(ISERROR(_xlfn.XLOOKUP(tblStocks2022[[#This Row],[Ticker]],tblTickers[Ticker],tblTickers[Ticker],NA(),0,1)))</f>
        <v>0</v>
      </c>
      <c r="K2049" t="s">
        <v>10712</v>
      </c>
      <c r="L2049" s="122">
        <v>8.08</v>
      </c>
      <c r="O2049" t="s">
        <v>6270</v>
      </c>
      <c r="P2049" s="122">
        <v>0.97</v>
      </c>
    </row>
    <row r="2050" spans="4:16" x14ac:dyDescent="0.25">
      <c r="D2050" t="s">
        <v>8569</v>
      </c>
      <c r="E2050" t="s">
        <v>8570</v>
      </c>
      <c r="F2050" t="s">
        <v>15382</v>
      </c>
      <c r="G2050" s="59">
        <v>4156000</v>
      </c>
      <c r="H2050" s="122">
        <v>10.66</v>
      </c>
      <c r="I2050" s="97" t="b">
        <f>NOT(ISERROR(_xlfn.XLOOKUP(tblStocks2022[[#This Row],[Ticker]],tblTickers[Ticker],tblTickers[Ticker],NA(),0,1)))</f>
        <v>0</v>
      </c>
      <c r="K2050" t="s">
        <v>14810</v>
      </c>
      <c r="L2050" s="122">
        <v>28.21</v>
      </c>
      <c r="O2050" t="s">
        <v>200</v>
      </c>
      <c r="P2050" s="122">
        <v>0.66</v>
      </c>
    </row>
    <row r="2051" spans="4:16" x14ac:dyDescent="0.25">
      <c r="D2051" t="s">
        <v>12831</v>
      </c>
      <c r="E2051" t="s">
        <v>12832</v>
      </c>
      <c r="F2051" t="s">
        <v>14252</v>
      </c>
      <c r="G2051" s="59">
        <v>239695000</v>
      </c>
      <c r="H2051" s="122">
        <v>0.65</v>
      </c>
      <c r="I2051" s="97" t="b">
        <f>NOT(ISERROR(_xlfn.XLOOKUP(tblStocks2022[[#This Row],[Ticker]],tblTickers[Ticker],tblTickers[Ticker],NA(),0,1)))</f>
        <v>0</v>
      </c>
      <c r="K2051" t="s">
        <v>10740</v>
      </c>
      <c r="L2051" s="122">
        <v>198.35</v>
      </c>
      <c r="O2051" t="s">
        <v>12855</v>
      </c>
      <c r="P2051" s="122">
        <v>0.22</v>
      </c>
    </row>
    <row r="2052" spans="4:16" x14ac:dyDescent="0.25">
      <c r="D2052" t="s">
        <v>6854</v>
      </c>
      <c r="E2052" t="s">
        <v>6855</v>
      </c>
      <c r="F2052" t="s">
        <v>15382</v>
      </c>
      <c r="G2052" s="59">
        <v>30945000</v>
      </c>
      <c r="H2052" s="122">
        <v>10.07</v>
      </c>
      <c r="I2052" s="97" t="b">
        <f>NOT(ISERROR(_xlfn.XLOOKUP(tblStocks2022[[#This Row],[Ticker]],tblTickers[Ticker],tblTickers[Ticker],NA(),0,1)))</f>
        <v>0</v>
      </c>
      <c r="K2052" t="s">
        <v>293</v>
      </c>
      <c r="L2052" s="122">
        <v>25.65</v>
      </c>
      <c r="O2052" t="s">
        <v>10024</v>
      </c>
      <c r="P2052" s="122">
        <v>1.43</v>
      </c>
    </row>
    <row r="2053" spans="4:16" x14ac:dyDescent="0.25">
      <c r="D2053" t="s">
        <v>6561</v>
      </c>
      <c r="E2053" t="s">
        <v>6562</v>
      </c>
      <c r="F2053" t="s">
        <v>15382</v>
      </c>
      <c r="G2053" s="59">
        <v>34500000</v>
      </c>
      <c r="H2053" s="122">
        <v>10.050000000000001</v>
      </c>
      <c r="I2053" s="97" t="b">
        <f>NOT(ISERROR(_xlfn.XLOOKUP(tblStocks2022[[#This Row],[Ticker]],tblTickers[Ticker],tblTickers[Ticker],NA(),0,1)))</f>
        <v>0</v>
      </c>
      <c r="K2053" t="s">
        <v>278</v>
      </c>
      <c r="L2053" s="122">
        <v>20.86</v>
      </c>
      <c r="O2053" t="s">
        <v>3612</v>
      </c>
      <c r="P2053" s="122">
        <v>0.78</v>
      </c>
    </row>
    <row r="2054" spans="4:16" x14ac:dyDescent="0.25">
      <c r="D2054" t="s">
        <v>11267</v>
      </c>
      <c r="E2054" t="s">
        <v>11268</v>
      </c>
      <c r="F2054" t="s">
        <v>14201</v>
      </c>
      <c r="G2054" s="59">
        <v>344548000</v>
      </c>
      <c r="H2054" s="122">
        <v>89.14</v>
      </c>
      <c r="I2054" s="97" t="b">
        <f>NOT(ISERROR(_xlfn.XLOOKUP(tblStocks2022[[#This Row],[Ticker]],tblTickers[Ticker],tblTickers[Ticker],NA(),0,1)))</f>
        <v>1</v>
      </c>
      <c r="K2054" t="s">
        <v>3874</v>
      </c>
      <c r="L2054" s="122">
        <v>5.95</v>
      </c>
      <c r="O2054" t="s">
        <v>2770</v>
      </c>
      <c r="P2054" s="122">
        <v>1.5</v>
      </c>
    </row>
    <row r="2055" spans="4:16" x14ac:dyDescent="0.25">
      <c r="D2055" t="s">
        <v>12717</v>
      </c>
      <c r="E2055" t="s">
        <v>12718</v>
      </c>
      <c r="F2055" t="s">
        <v>15376</v>
      </c>
      <c r="G2055" s="59">
        <v>3010000</v>
      </c>
      <c r="H2055" s="122">
        <v>185.02</v>
      </c>
      <c r="I2055" s="97" t="b">
        <f>NOT(ISERROR(_xlfn.XLOOKUP(tblStocks2022[[#This Row],[Ticker]],tblTickers[Ticker],tblTickers[Ticker],NA(),0,1)))</f>
        <v>0</v>
      </c>
      <c r="K2055" t="s">
        <v>4528</v>
      </c>
      <c r="L2055" s="122">
        <v>20.170000000000002</v>
      </c>
      <c r="O2055" t="s">
        <v>8302</v>
      </c>
      <c r="P2055" s="122">
        <v>0.46</v>
      </c>
    </row>
    <row r="2056" spans="4:16" x14ac:dyDescent="0.25">
      <c r="D2056" t="s">
        <v>10295</v>
      </c>
      <c r="E2056" t="s">
        <v>10296</v>
      </c>
      <c r="F2056" t="s">
        <v>9163</v>
      </c>
      <c r="G2056" s="59">
        <v>727963000</v>
      </c>
      <c r="H2056" s="122">
        <v>234.32</v>
      </c>
      <c r="I2056" s="97" t="b">
        <f>NOT(ISERROR(_xlfn.XLOOKUP(tblStocks2022[[#This Row],[Ticker]],tblTickers[Ticker],tblTickers[Ticker],NA(),0,1)))</f>
        <v>1</v>
      </c>
      <c r="K2056" t="s">
        <v>12791</v>
      </c>
      <c r="L2056" s="122">
        <v>50.75</v>
      </c>
      <c r="O2056" t="s">
        <v>9789</v>
      </c>
      <c r="P2056" s="122">
        <v>2.0499999999999998</v>
      </c>
    </row>
    <row r="2057" spans="4:16" x14ac:dyDescent="0.25">
      <c r="D2057" t="s">
        <v>14306</v>
      </c>
      <c r="E2057" t="s">
        <v>269</v>
      </c>
      <c r="F2057" t="s">
        <v>15371</v>
      </c>
      <c r="G2057" s="59">
        <v>17200000</v>
      </c>
      <c r="H2057" s="122">
        <v>86.06</v>
      </c>
      <c r="I2057" s="97" t="b">
        <f>NOT(ISERROR(_xlfn.XLOOKUP(tblStocks2022[[#This Row],[Ticker]],tblTickers[Ticker],tblTickers[Ticker],NA(),0,1)))</f>
        <v>0</v>
      </c>
      <c r="K2057" t="s">
        <v>3228</v>
      </c>
      <c r="L2057" s="122">
        <v>9.77</v>
      </c>
      <c r="O2057" t="s">
        <v>2005</v>
      </c>
      <c r="P2057" s="122">
        <v>0.78</v>
      </c>
    </row>
    <row r="2058" spans="4:16" x14ac:dyDescent="0.25">
      <c r="D2058" t="s">
        <v>14111</v>
      </c>
      <c r="E2058" t="s">
        <v>14112</v>
      </c>
      <c r="F2058" t="s">
        <v>15382</v>
      </c>
      <c r="G2058" s="59">
        <v>162653000</v>
      </c>
      <c r="H2058" s="122">
        <v>8.8800000000000008</v>
      </c>
      <c r="I2058" s="97" t="b">
        <f>NOT(ISERROR(_xlfn.XLOOKUP(tblStocks2022[[#This Row],[Ticker]],tblTickers[Ticker],tblTickers[Ticker],NA(),0,1)))</f>
        <v>0</v>
      </c>
      <c r="K2058" t="s">
        <v>9823</v>
      </c>
      <c r="L2058" s="122">
        <v>3.16</v>
      </c>
      <c r="O2058" t="s">
        <v>1050</v>
      </c>
      <c r="P2058" s="122">
        <v>0.24</v>
      </c>
    </row>
    <row r="2059" spans="4:16" x14ac:dyDescent="0.25">
      <c r="D2059" t="s">
        <v>14733</v>
      </c>
      <c r="E2059" t="s">
        <v>14734</v>
      </c>
      <c r="F2059" t="s">
        <v>15367</v>
      </c>
      <c r="G2059" s="59">
        <v>47781000</v>
      </c>
      <c r="H2059" s="122">
        <v>5.29</v>
      </c>
      <c r="I2059" s="97" t="b">
        <f>NOT(ISERROR(_xlfn.XLOOKUP(tblStocks2022[[#This Row],[Ticker]],tblTickers[Ticker],tblTickers[Ticker],NA(),0,1)))</f>
        <v>0</v>
      </c>
      <c r="K2059" t="s">
        <v>158</v>
      </c>
      <c r="L2059" s="122">
        <v>90.97</v>
      </c>
      <c r="O2059" t="s">
        <v>3704</v>
      </c>
      <c r="P2059" s="122">
        <v>0.08</v>
      </c>
    </row>
    <row r="2060" spans="4:16" x14ac:dyDescent="0.25">
      <c r="D2060" t="s">
        <v>12616</v>
      </c>
      <c r="E2060" t="s">
        <v>12617</v>
      </c>
      <c r="F2060" t="s">
        <v>15371</v>
      </c>
      <c r="G2060" s="59">
        <v>103507000</v>
      </c>
      <c r="H2060" s="122">
        <v>1.76</v>
      </c>
      <c r="I2060" s="97" t="b">
        <f>NOT(ISERROR(_xlfn.XLOOKUP(tblStocks2022[[#This Row],[Ticker]],tblTickers[Ticker],tblTickers[Ticker],NA(),0,1)))</f>
        <v>0</v>
      </c>
      <c r="K2060" t="s">
        <v>12390</v>
      </c>
      <c r="L2060" s="122">
        <v>5.28</v>
      </c>
      <c r="O2060" t="s">
        <v>30</v>
      </c>
      <c r="P2060" s="122">
        <v>2.2000000000000002</v>
      </c>
    </row>
    <row r="2061" spans="4:16" x14ac:dyDescent="0.25">
      <c r="D2061" t="s">
        <v>12518</v>
      </c>
      <c r="E2061" t="s">
        <v>12519</v>
      </c>
      <c r="F2061" t="s">
        <v>14252</v>
      </c>
      <c r="G2061" s="59">
        <v>88943000</v>
      </c>
      <c r="H2061" s="122">
        <v>331.33</v>
      </c>
      <c r="I2061" s="97" t="b">
        <f>NOT(ISERROR(_xlfn.XLOOKUP(tblStocks2022[[#This Row],[Ticker]],tblTickers[Ticker],tblTickers[Ticker],NA(),0,1)))</f>
        <v>0</v>
      </c>
      <c r="K2061" t="s">
        <v>9297</v>
      </c>
      <c r="L2061" s="122">
        <v>0.5</v>
      </c>
      <c r="O2061" t="s">
        <v>5691</v>
      </c>
      <c r="P2061" s="122">
        <v>3.09</v>
      </c>
    </row>
    <row r="2062" spans="4:16" x14ac:dyDescent="0.25">
      <c r="D2062" t="s">
        <v>1973</v>
      </c>
      <c r="E2062" t="s">
        <v>1974</v>
      </c>
      <c r="F2062" t="s">
        <v>15375</v>
      </c>
      <c r="G2062" s="59">
        <v>36367000</v>
      </c>
      <c r="H2062" s="122">
        <v>15.51</v>
      </c>
      <c r="I2062" s="97" t="b">
        <f>NOT(ISERROR(_xlfn.XLOOKUP(tblStocks2022[[#This Row],[Ticker]],tblTickers[Ticker],tblTickers[Ticker],NA(),0,1)))</f>
        <v>0</v>
      </c>
      <c r="K2062" t="s">
        <v>15040</v>
      </c>
      <c r="L2062" s="122">
        <v>30.43</v>
      </c>
      <c r="O2062" t="s">
        <v>15254</v>
      </c>
      <c r="P2062" s="122">
        <v>0.93</v>
      </c>
    </row>
    <row r="2063" spans="4:16" x14ac:dyDescent="0.25">
      <c r="D2063" t="s">
        <v>7291</v>
      </c>
      <c r="E2063" t="s">
        <v>7292</v>
      </c>
      <c r="F2063" t="s">
        <v>15371</v>
      </c>
      <c r="G2063" s="59">
        <v>39260000</v>
      </c>
      <c r="H2063" s="122">
        <v>5.08</v>
      </c>
      <c r="I2063" s="97" t="b">
        <f>NOT(ISERROR(_xlfn.XLOOKUP(tblStocks2022[[#This Row],[Ticker]],tblTickers[Ticker],tblTickers[Ticker],NA(),0,1)))</f>
        <v>0</v>
      </c>
      <c r="K2063" t="s">
        <v>14629</v>
      </c>
      <c r="L2063" s="122">
        <v>4.66</v>
      </c>
      <c r="O2063" t="s">
        <v>3846</v>
      </c>
      <c r="P2063" s="122">
        <v>1.3</v>
      </c>
    </row>
    <row r="2064" spans="4:16" x14ac:dyDescent="0.25">
      <c r="D2064" t="s">
        <v>7842</v>
      </c>
      <c r="E2064" t="s">
        <v>7843</v>
      </c>
      <c r="F2064" t="s">
        <v>15368</v>
      </c>
      <c r="G2064" s="59">
        <v>47708000</v>
      </c>
      <c r="H2064" s="122">
        <v>31.2</v>
      </c>
      <c r="I2064" s="97" t="b">
        <f>NOT(ISERROR(_xlfn.XLOOKUP(tblStocks2022[[#This Row],[Ticker]],tblTickers[Ticker],tblTickers[Ticker],NA(),0,1)))</f>
        <v>0</v>
      </c>
      <c r="K2064" t="s">
        <v>3630</v>
      </c>
      <c r="L2064" s="122">
        <v>112.15</v>
      </c>
      <c r="O2064" t="s">
        <v>12562</v>
      </c>
      <c r="P2064" s="122">
        <v>0.18</v>
      </c>
    </row>
    <row r="2065" spans="4:16" x14ac:dyDescent="0.25">
      <c r="D2065" t="s">
        <v>2648</v>
      </c>
      <c r="E2065" t="s">
        <v>2647</v>
      </c>
      <c r="F2065" t="s">
        <v>15368</v>
      </c>
      <c r="G2065" s="59">
        <v>500000</v>
      </c>
      <c r="H2065" s="122">
        <v>22.49</v>
      </c>
      <c r="I2065" s="97" t="b">
        <f>NOT(ISERROR(_xlfn.XLOOKUP(tblStocks2022[[#This Row],[Ticker]],tblTickers[Ticker],tblTickers[Ticker],NA(),0,1)))</f>
        <v>0</v>
      </c>
      <c r="K2065" t="s">
        <v>402</v>
      </c>
      <c r="L2065" s="122">
        <v>4.3099999999999996</v>
      </c>
      <c r="O2065" t="s">
        <v>15189</v>
      </c>
      <c r="P2065" s="122">
        <v>0.19</v>
      </c>
    </row>
    <row r="2066" spans="4:16" x14ac:dyDescent="0.25">
      <c r="D2066" t="s">
        <v>14555</v>
      </c>
      <c r="E2066" t="s">
        <v>498</v>
      </c>
      <c r="F2066" t="s">
        <v>11941</v>
      </c>
      <c r="G2066" s="59">
        <v>3503000</v>
      </c>
      <c r="H2066" s="122">
        <v>42.5</v>
      </c>
      <c r="I2066" s="97" t="b">
        <f>NOT(ISERROR(_xlfn.XLOOKUP(tblStocks2022[[#This Row],[Ticker]],tblTickers[Ticker],tblTickers[Ticker],NA(),0,1)))</f>
        <v>0</v>
      </c>
      <c r="K2066" t="s">
        <v>2505</v>
      </c>
      <c r="L2066" s="122">
        <v>10.130000000000001</v>
      </c>
      <c r="O2066" t="s">
        <v>6140</v>
      </c>
      <c r="P2066" s="122">
        <v>0.5</v>
      </c>
    </row>
    <row r="2067" spans="4:16" x14ac:dyDescent="0.25">
      <c r="D2067" t="s">
        <v>9100</v>
      </c>
      <c r="E2067" t="s">
        <v>5838</v>
      </c>
      <c r="F2067" t="s">
        <v>14201</v>
      </c>
      <c r="G2067" s="59">
        <v>32350000</v>
      </c>
      <c r="H2067" s="122">
        <v>22.05</v>
      </c>
      <c r="I2067" s="97" t="b">
        <f>NOT(ISERROR(_xlfn.XLOOKUP(tblStocks2022[[#This Row],[Ticker]],tblTickers[Ticker],tblTickers[Ticker],NA(),0,1)))</f>
        <v>0</v>
      </c>
      <c r="K2067" t="s">
        <v>462</v>
      </c>
      <c r="L2067" s="122">
        <v>32.520000000000003</v>
      </c>
      <c r="O2067" t="s">
        <v>9830</v>
      </c>
      <c r="P2067" s="122">
        <v>0.76</v>
      </c>
    </row>
    <row r="2068" spans="4:16" x14ac:dyDescent="0.25">
      <c r="D2068" t="s">
        <v>14313</v>
      </c>
      <c r="E2068" t="s">
        <v>269</v>
      </c>
      <c r="F2068" t="s">
        <v>15371</v>
      </c>
      <c r="G2068" s="59">
        <v>2200000</v>
      </c>
      <c r="H2068" s="122">
        <v>55.48</v>
      </c>
      <c r="I2068" s="97" t="b">
        <f>NOT(ISERROR(_xlfn.XLOOKUP(tblStocks2022[[#This Row],[Ticker]],tblTickers[Ticker],tblTickers[Ticker],NA(),0,1)))</f>
        <v>0</v>
      </c>
      <c r="K2068" t="s">
        <v>14625</v>
      </c>
      <c r="L2068" s="122">
        <v>19.37</v>
      </c>
      <c r="O2068" t="s">
        <v>12703</v>
      </c>
      <c r="P2068" s="122">
        <v>0.43</v>
      </c>
    </row>
    <row r="2069" spans="4:16" x14ac:dyDescent="0.25">
      <c r="D2069" t="s">
        <v>11081</v>
      </c>
      <c r="E2069" t="s">
        <v>11082</v>
      </c>
      <c r="F2069" t="s">
        <v>15368</v>
      </c>
      <c r="G2069" s="59">
        <v>15678000</v>
      </c>
      <c r="H2069" s="122">
        <v>64.599999999999994</v>
      </c>
      <c r="I2069" s="97" t="b">
        <f>NOT(ISERROR(_xlfn.XLOOKUP(tblStocks2022[[#This Row],[Ticker]],tblTickers[Ticker],tblTickers[Ticker],NA(),0,1)))</f>
        <v>0</v>
      </c>
      <c r="K2069" t="s">
        <v>5387</v>
      </c>
      <c r="L2069" s="122">
        <v>10.119999999999999</v>
      </c>
      <c r="O2069" t="s">
        <v>12352</v>
      </c>
      <c r="P2069" s="122">
        <v>0.5</v>
      </c>
    </row>
    <row r="2070" spans="4:16" x14ac:dyDescent="0.25">
      <c r="D2070" t="s">
        <v>10016</v>
      </c>
      <c r="E2070" t="s">
        <v>10017</v>
      </c>
      <c r="F2070" t="s">
        <v>14201</v>
      </c>
      <c r="G2070" s="59">
        <v>200731000</v>
      </c>
      <c r="H2070" s="122">
        <v>51.89</v>
      </c>
      <c r="I2070" s="97" t="b">
        <f>NOT(ISERROR(_xlfn.XLOOKUP(tblStocks2022[[#This Row],[Ticker]],tblTickers[Ticker],tblTickers[Ticker],NA(),0,1)))</f>
        <v>0</v>
      </c>
      <c r="K2070" t="s">
        <v>1506</v>
      </c>
      <c r="L2070" s="122">
        <v>21.65</v>
      </c>
      <c r="O2070" t="s">
        <v>12480</v>
      </c>
      <c r="P2070" s="122">
        <v>2.91</v>
      </c>
    </row>
    <row r="2071" spans="4:16" x14ac:dyDescent="0.25">
      <c r="D2071" t="s">
        <v>3560</v>
      </c>
      <c r="E2071" t="s">
        <v>2902</v>
      </c>
      <c r="F2071" t="s">
        <v>8710</v>
      </c>
      <c r="G2071" s="59">
        <v>7650000</v>
      </c>
      <c r="H2071" s="122">
        <v>17.670000000000002</v>
      </c>
      <c r="I2071" s="97" t="b">
        <f>NOT(ISERROR(_xlfn.XLOOKUP(tblStocks2022[[#This Row],[Ticker]],tblTickers[Ticker],tblTickers[Ticker],NA(),0,1)))</f>
        <v>0</v>
      </c>
      <c r="K2071" t="s">
        <v>3158</v>
      </c>
      <c r="L2071" s="122">
        <v>32.6</v>
      </c>
      <c r="O2071" t="s">
        <v>793</v>
      </c>
      <c r="P2071" s="122">
        <v>1.42</v>
      </c>
    </row>
    <row r="2072" spans="4:16" x14ac:dyDescent="0.25">
      <c r="D2072" t="s">
        <v>10200</v>
      </c>
      <c r="E2072" t="s">
        <v>10201</v>
      </c>
      <c r="F2072" t="s">
        <v>14201</v>
      </c>
      <c r="G2072" s="59">
        <v>45470000</v>
      </c>
      <c r="H2072" s="122">
        <v>76.14</v>
      </c>
      <c r="I2072" s="97" t="b">
        <f>NOT(ISERROR(_xlfn.XLOOKUP(tblStocks2022[[#This Row],[Ticker]],tblTickers[Ticker],tblTickers[Ticker],NA(),0,1)))</f>
        <v>0</v>
      </c>
      <c r="K2072" t="s">
        <v>6728</v>
      </c>
      <c r="L2072" s="122">
        <v>23.73</v>
      </c>
      <c r="O2072" t="s">
        <v>463</v>
      </c>
      <c r="P2072" s="122">
        <v>0.22</v>
      </c>
    </row>
    <row r="2073" spans="4:16" x14ac:dyDescent="0.25">
      <c r="D2073" t="s">
        <v>9782</v>
      </c>
      <c r="E2073" t="s">
        <v>1369</v>
      </c>
      <c r="F2073" t="s">
        <v>15391</v>
      </c>
      <c r="G2073" s="59">
        <v>70000</v>
      </c>
      <c r="H2073" s="122">
        <v>24.21</v>
      </c>
      <c r="I2073" s="97" t="b">
        <f>NOT(ISERROR(_xlfn.XLOOKUP(tblStocks2022[[#This Row],[Ticker]],tblTickers[Ticker],tblTickers[Ticker],NA(),0,1)))</f>
        <v>0</v>
      </c>
      <c r="K2073" t="s">
        <v>3804</v>
      </c>
      <c r="L2073" s="122">
        <v>19.05</v>
      </c>
      <c r="O2073" t="s">
        <v>1609</v>
      </c>
      <c r="P2073" s="122">
        <v>0.4</v>
      </c>
    </row>
    <row r="2074" spans="4:16" x14ac:dyDescent="0.25">
      <c r="D2074" t="s">
        <v>9910</v>
      </c>
      <c r="E2074" t="s">
        <v>9911</v>
      </c>
      <c r="F2074" t="s">
        <v>15368</v>
      </c>
      <c r="G2074" s="59">
        <v>1823592000</v>
      </c>
      <c r="H2074" s="122">
        <v>86.88</v>
      </c>
      <c r="I2074" s="97" t="b">
        <f>NOT(ISERROR(_xlfn.XLOOKUP(tblStocks2022[[#This Row],[Ticker]],tblTickers[Ticker],tblTickers[Ticker],NA(),0,1)))</f>
        <v>0</v>
      </c>
      <c r="K2074" t="s">
        <v>2456</v>
      </c>
      <c r="L2074" s="122">
        <v>4.57</v>
      </c>
      <c r="O2074" t="s">
        <v>9157</v>
      </c>
      <c r="P2074" s="122">
        <v>0.01</v>
      </c>
    </row>
    <row r="2075" spans="4:16" x14ac:dyDescent="0.25">
      <c r="D2075" t="s">
        <v>7087</v>
      </c>
      <c r="E2075" t="s">
        <v>7088</v>
      </c>
      <c r="F2075" t="s">
        <v>15382</v>
      </c>
      <c r="G2075" s="59">
        <v>27500000</v>
      </c>
      <c r="H2075" s="122">
        <v>10.08</v>
      </c>
      <c r="I2075" s="97" t="b">
        <f>NOT(ISERROR(_xlfn.XLOOKUP(tblStocks2022[[#This Row],[Ticker]],tblTickers[Ticker],tblTickers[Ticker],NA(),0,1)))</f>
        <v>0</v>
      </c>
      <c r="K2075" t="s">
        <v>5388</v>
      </c>
      <c r="L2075" s="122">
        <v>1.26</v>
      </c>
      <c r="O2075" t="s">
        <v>10818</v>
      </c>
      <c r="P2075" s="122">
        <v>0.56000000000000005</v>
      </c>
    </row>
    <row r="2076" spans="4:16" x14ac:dyDescent="0.25">
      <c r="D2076" t="s">
        <v>11891</v>
      </c>
      <c r="E2076" t="s">
        <v>11892</v>
      </c>
      <c r="F2076" t="s">
        <v>15367</v>
      </c>
      <c r="G2076" s="59">
        <v>292660000</v>
      </c>
      <c r="H2076" s="122">
        <v>14.04</v>
      </c>
      <c r="I2076" s="97" t="b">
        <f>NOT(ISERROR(_xlfn.XLOOKUP(tblStocks2022[[#This Row],[Ticker]],tblTickers[Ticker],tblTickers[Ticker],NA(),0,1)))</f>
        <v>1</v>
      </c>
      <c r="K2076" t="s">
        <v>14378</v>
      </c>
      <c r="L2076" s="122">
        <v>73.28</v>
      </c>
      <c r="O2076" t="s">
        <v>10483</v>
      </c>
      <c r="P2076" s="122">
        <v>0.74</v>
      </c>
    </row>
    <row r="2077" spans="4:16" x14ac:dyDescent="0.25">
      <c r="D2077" t="s">
        <v>9102</v>
      </c>
      <c r="E2077" t="s">
        <v>5838</v>
      </c>
      <c r="F2077" t="s">
        <v>14201</v>
      </c>
      <c r="G2077" s="59">
        <v>31750000</v>
      </c>
      <c r="H2077" s="122">
        <v>22.21</v>
      </c>
      <c r="I2077" s="97" t="b">
        <f>NOT(ISERROR(_xlfn.XLOOKUP(tblStocks2022[[#This Row],[Ticker]],tblTickers[Ticker],tblTickers[Ticker],NA(),0,1)))</f>
        <v>0</v>
      </c>
      <c r="K2077" t="s">
        <v>10004</v>
      </c>
      <c r="L2077" s="122">
        <v>1.1599999999999999</v>
      </c>
      <c r="O2077" t="s">
        <v>2129</v>
      </c>
      <c r="P2077" s="122">
        <v>1.01</v>
      </c>
    </row>
    <row r="2078" spans="4:16" x14ac:dyDescent="0.25">
      <c r="D2078" t="s">
        <v>11925</v>
      </c>
      <c r="E2078" t="s">
        <v>11926</v>
      </c>
      <c r="F2078" t="s">
        <v>9552</v>
      </c>
      <c r="G2078" s="59">
        <v>611000</v>
      </c>
      <c r="H2078" s="122">
        <v>181</v>
      </c>
      <c r="I2078" s="97" t="b">
        <f>NOT(ISERROR(_xlfn.XLOOKUP(tblStocks2022[[#This Row],[Ticker]],tblTickers[Ticker],tblTickers[Ticker],NA(),0,1)))</f>
        <v>0</v>
      </c>
      <c r="K2078" t="s">
        <v>14872</v>
      </c>
      <c r="L2078" s="122">
        <v>81.03</v>
      </c>
      <c r="O2078" t="s">
        <v>9794</v>
      </c>
      <c r="P2078" s="122">
        <v>0.64</v>
      </c>
    </row>
    <row r="2079" spans="4:16" x14ac:dyDescent="0.25">
      <c r="D2079" t="s">
        <v>3641</v>
      </c>
      <c r="E2079" t="s">
        <v>283</v>
      </c>
      <c r="F2079" t="s">
        <v>15368</v>
      </c>
      <c r="G2079" s="59">
        <v>6750000</v>
      </c>
      <c r="H2079" s="122">
        <v>37.51</v>
      </c>
      <c r="I2079" s="97" t="b">
        <f>NOT(ISERROR(_xlfn.XLOOKUP(tblStocks2022[[#This Row],[Ticker]],tblTickers[Ticker],tblTickers[Ticker],NA(),0,1)))</f>
        <v>0</v>
      </c>
      <c r="K2079" t="s">
        <v>15041</v>
      </c>
      <c r="L2079" s="122">
        <v>10.96</v>
      </c>
      <c r="O2079" t="s">
        <v>11425</v>
      </c>
      <c r="P2079" s="122">
        <v>3.24</v>
      </c>
    </row>
    <row r="2080" spans="4:16" x14ac:dyDescent="0.25">
      <c r="D2080" t="s">
        <v>9610</v>
      </c>
      <c r="E2080" t="s">
        <v>3610</v>
      </c>
      <c r="F2080" t="s">
        <v>15378</v>
      </c>
      <c r="G2080" s="59">
        <v>50000</v>
      </c>
      <c r="H2080" s="122">
        <v>28.68</v>
      </c>
      <c r="I2080" s="97" t="b">
        <f>NOT(ISERROR(_xlfn.XLOOKUP(tblStocks2022[[#This Row],[Ticker]],tblTickers[Ticker],tblTickers[Ticker],NA(),0,1)))</f>
        <v>0</v>
      </c>
      <c r="K2080" t="s">
        <v>9148</v>
      </c>
      <c r="L2080" s="122">
        <v>15.46</v>
      </c>
      <c r="O2080" t="s">
        <v>2912</v>
      </c>
      <c r="P2080" s="122">
        <v>1.32</v>
      </c>
    </row>
    <row r="2081" spans="4:16" x14ac:dyDescent="0.25">
      <c r="D2081" t="s">
        <v>2646</v>
      </c>
      <c r="E2081" t="s">
        <v>2647</v>
      </c>
      <c r="F2081" t="s">
        <v>15368</v>
      </c>
      <c r="G2081" s="59">
        <v>4500000</v>
      </c>
      <c r="H2081" s="122">
        <v>26.7</v>
      </c>
      <c r="I2081" s="97" t="b">
        <f>NOT(ISERROR(_xlfn.XLOOKUP(tblStocks2022[[#This Row],[Ticker]],tblTickers[Ticker],tblTickers[Ticker],NA(),0,1)))</f>
        <v>0</v>
      </c>
      <c r="K2081" t="s">
        <v>10728</v>
      </c>
      <c r="L2081" s="122">
        <v>8.65</v>
      </c>
      <c r="O2081" t="s">
        <v>9799</v>
      </c>
      <c r="P2081" s="122">
        <v>0.72</v>
      </c>
    </row>
    <row r="2082" spans="4:16" x14ac:dyDescent="0.25">
      <c r="D2082" t="s">
        <v>3615</v>
      </c>
      <c r="E2082" t="s">
        <v>2555</v>
      </c>
      <c r="F2082" t="s">
        <v>15375</v>
      </c>
      <c r="G2082" s="59">
        <v>70250000</v>
      </c>
      <c r="H2082" s="122">
        <v>35.86</v>
      </c>
      <c r="I2082" s="97" t="b">
        <f>NOT(ISERROR(_xlfn.XLOOKUP(tblStocks2022[[#This Row],[Ticker]],tblTickers[Ticker],tblTickers[Ticker],NA(),0,1)))</f>
        <v>0</v>
      </c>
      <c r="K2082" t="s">
        <v>12292</v>
      </c>
      <c r="L2082" s="122">
        <v>101.49</v>
      </c>
      <c r="O2082" t="s">
        <v>13133</v>
      </c>
      <c r="P2082" s="122">
        <v>1.2</v>
      </c>
    </row>
    <row r="2083" spans="4:16" x14ac:dyDescent="0.25">
      <c r="D2083" t="s">
        <v>6138</v>
      </c>
      <c r="E2083" t="s">
        <v>4616</v>
      </c>
      <c r="F2083" t="s">
        <v>15375</v>
      </c>
      <c r="G2083" s="59">
        <v>2700000</v>
      </c>
      <c r="H2083" s="122">
        <v>28.96</v>
      </c>
      <c r="I2083" s="97" t="b">
        <f>NOT(ISERROR(_xlfn.XLOOKUP(tblStocks2022[[#This Row],[Ticker]],tblTickers[Ticker],tblTickers[Ticker],NA(),0,1)))</f>
        <v>0</v>
      </c>
      <c r="K2083" t="s">
        <v>6569</v>
      </c>
      <c r="L2083" s="122">
        <v>1.95</v>
      </c>
      <c r="O2083" t="s">
        <v>12568</v>
      </c>
      <c r="P2083" s="122">
        <v>1.41</v>
      </c>
    </row>
    <row r="2084" spans="4:16" x14ac:dyDescent="0.25">
      <c r="D2084" t="s">
        <v>6125</v>
      </c>
      <c r="E2084" t="s">
        <v>2719</v>
      </c>
      <c r="F2084" t="s">
        <v>15382</v>
      </c>
      <c r="G2084" s="59">
        <v>4800000</v>
      </c>
      <c r="H2084" s="122">
        <v>30.38</v>
      </c>
      <c r="I2084" s="97" t="b">
        <f>NOT(ISERROR(_xlfn.XLOOKUP(tblStocks2022[[#This Row],[Ticker]],tblTickers[Ticker],tblTickers[Ticker],NA(),0,1)))</f>
        <v>0</v>
      </c>
      <c r="K2084" t="s">
        <v>700</v>
      </c>
      <c r="L2084" s="122">
        <v>24.04</v>
      </c>
      <c r="O2084" t="s">
        <v>7356</v>
      </c>
      <c r="P2084" s="122">
        <v>1.85</v>
      </c>
    </row>
    <row r="2085" spans="4:16" x14ac:dyDescent="0.25">
      <c r="D2085" t="s">
        <v>44</v>
      </c>
      <c r="E2085" t="s">
        <v>45</v>
      </c>
      <c r="F2085" t="s">
        <v>15368</v>
      </c>
      <c r="G2085" s="59">
        <v>1377000</v>
      </c>
      <c r="H2085" s="122">
        <v>250.51</v>
      </c>
      <c r="I2085" s="97" t="b">
        <f>NOT(ISERROR(_xlfn.XLOOKUP(tblStocks2022[[#This Row],[Ticker]],tblTickers[Ticker],tblTickers[Ticker],NA(),0,1)))</f>
        <v>0</v>
      </c>
      <c r="K2085" t="s">
        <v>13504</v>
      </c>
      <c r="L2085" s="122">
        <v>40.21</v>
      </c>
      <c r="O2085" t="s">
        <v>1712</v>
      </c>
      <c r="P2085" s="122">
        <v>1.88</v>
      </c>
    </row>
    <row r="2086" spans="4:16" x14ac:dyDescent="0.25">
      <c r="D2086" t="s">
        <v>3753</v>
      </c>
      <c r="E2086" t="s">
        <v>583</v>
      </c>
      <c r="F2086" t="s">
        <v>15375</v>
      </c>
      <c r="G2086" s="59">
        <v>6620000</v>
      </c>
      <c r="H2086" s="122">
        <v>43.66</v>
      </c>
      <c r="I2086" s="97" t="b">
        <f>NOT(ISERROR(_xlfn.XLOOKUP(tblStocks2022[[#This Row],[Ticker]],tblTickers[Ticker],tblTickers[Ticker],NA(),0,1)))</f>
        <v>0</v>
      </c>
      <c r="K2086" t="s">
        <v>740</v>
      </c>
      <c r="L2086" s="122">
        <v>66.11</v>
      </c>
      <c r="O2086" t="s">
        <v>226</v>
      </c>
      <c r="P2086" s="122">
        <v>2.5</v>
      </c>
    </row>
    <row r="2087" spans="4:16" x14ac:dyDescent="0.25">
      <c r="D2087" t="s">
        <v>8999</v>
      </c>
      <c r="E2087" t="s">
        <v>161</v>
      </c>
      <c r="F2087" t="s">
        <v>15371</v>
      </c>
      <c r="G2087" s="59">
        <v>2770000</v>
      </c>
      <c r="H2087" s="122">
        <v>21.57</v>
      </c>
      <c r="I2087" s="97" t="b">
        <f>NOT(ISERROR(_xlfn.XLOOKUP(tblStocks2022[[#This Row],[Ticker]],tblTickers[Ticker],tblTickers[Ticker],NA(),0,1)))</f>
        <v>0</v>
      </c>
      <c r="K2087" t="s">
        <v>3312</v>
      </c>
      <c r="L2087" s="122">
        <v>19.14</v>
      </c>
      <c r="O2087" t="s">
        <v>2296</v>
      </c>
      <c r="P2087" s="122">
        <v>0.04</v>
      </c>
    </row>
    <row r="2088" spans="4:16" x14ac:dyDescent="0.25">
      <c r="D2088" t="s">
        <v>5353</v>
      </c>
      <c r="E2088" t="s">
        <v>2719</v>
      </c>
      <c r="F2088" t="s">
        <v>15375</v>
      </c>
      <c r="G2088" s="59">
        <v>4825000</v>
      </c>
      <c r="H2088" s="122">
        <v>30.91</v>
      </c>
      <c r="I2088" s="97" t="b">
        <f>NOT(ISERROR(_xlfn.XLOOKUP(tblStocks2022[[#This Row],[Ticker]],tblTickers[Ticker],tblTickers[Ticker],NA(),0,1)))</f>
        <v>0</v>
      </c>
      <c r="K2088" t="s">
        <v>727</v>
      </c>
      <c r="L2088" s="122">
        <v>15.11</v>
      </c>
      <c r="O2088" t="s">
        <v>9119</v>
      </c>
      <c r="P2088" s="122">
        <v>0.32</v>
      </c>
    </row>
    <row r="2089" spans="4:16" x14ac:dyDescent="0.25">
      <c r="D2089" t="s">
        <v>5247</v>
      </c>
      <c r="E2089" t="s">
        <v>2719</v>
      </c>
      <c r="F2089" t="s">
        <v>15375</v>
      </c>
      <c r="G2089" s="59">
        <v>5300000</v>
      </c>
      <c r="H2089" s="122">
        <v>32.31</v>
      </c>
      <c r="I2089" s="97" t="b">
        <f>NOT(ISERROR(_xlfn.XLOOKUP(tblStocks2022[[#This Row],[Ticker]],tblTickers[Ticker],tblTickers[Ticker],NA(),0,1)))</f>
        <v>0</v>
      </c>
      <c r="K2089" t="s">
        <v>611</v>
      </c>
      <c r="L2089" s="122">
        <v>57.81</v>
      </c>
      <c r="O2089" t="s">
        <v>10359</v>
      </c>
      <c r="P2089" s="122">
        <v>1.24</v>
      </c>
    </row>
    <row r="2090" spans="4:16" x14ac:dyDescent="0.25">
      <c r="D2090" t="s">
        <v>14239</v>
      </c>
      <c r="E2090" t="s">
        <v>14240</v>
      </c>
      <c r="F2090" t="s">
        <v>15373</v>
      </c>
      <c r="G2090" s="59">
        <v>69692000</v>
      </c>
      <c r="H2090" s="122">
        <v>27</v>
      </c>
      <c r="I2090" s="97" t="b">
        <f>NOT(ISERROR(_xlfn.XLOOKUP(tblStocks2022[[#This Row],[Ticker]],tblTickers[Ticker],tblTickers[Ticker],NA(),0,1)))</f>
        <v>0</v>
      </c>
      <c r="K2090" t="s">
        <v>644</v>
      </c>
      <c r="L2090" s="122">
        <v>55.59</v>
      </c>
      <c r="O2090" t="s">
        <v>1484</v>
      </c>
      <c r="P2090" s="122">
        <v>1</v>
      </c>
    </row>
    <row r="2091" spans="4:16" x14ac:dyDescent="0.25">
      <c r="D2091" t="s">
        <v>7293</v>
      </c>
      <c r="E2091" t="s">
        <v>7294</v>
      </c>
      <c r="F2091" t="s">
        <v>15382</v>
      </c>
      <c r="G2091" s="59">
        <v>3317000</v>
      </c>
      <c r="H2091" s="122">
        <v>10.48</v>
      </c>
      <c r="I2091" s="97" t="b">
        <f>NOT(ISERROR(_xlfn.XLOOKUP(tblStocks2022[[#This Row],[Ticker]],tblTickers[Ticker],tblTickers[Ticker],NA(),0,1)))</f>
        <v>0</v>
      </c>
      <c r="K2091" t="s">
        <v>2809</v>
      </c>
      <c r="L2091" s="122">
        <v>30.8</v>
      </c>
      <c r="O2091" t="s">
        <v>1875</v>
      </c>
      <c r="P2091" s="122">
        <v>0.05</v>
      </c>
    </row>
    <row r="2092" spans="4:16" x14ac:dyDescent="0.25">
      <c r="D2092" t="s">
        <v>949</v>
      </c>
      <c r="E2092" t="s">
        <v>950</v>
      </c>
      <c r="F2092" t="s">
        <v>15373</v>
      </c>
      <c r="G2092" s="59">
        <v>43492000</v>
      </c>
      <c r="H2092" s="122">
        <v>45.25</v>
      </c>
      <c r="I2092" s="97" t="b">
        <f>NOT(ISERROR(_xlfn.XLOOKUP(tblStocks2022[[#This Row],[Ticker]],tblTickers[Ticker],tblTickers[Ticker],NA(),0,1)))</f>
        <v>0</v>
      </c>
      <c r="K2092" t="s">
        <v>15084</v>
      </c>
      <c r="L2092" s="122">
        <v>50.86</v>
      </c>
      <c r="O2092" t="s">
        <v>9120</v>
      </c>
      <c r="P2092" s="122">
        <v>0.54</v>
      </c>
    </row>
    <row r="2093" spans="4:16" x14ac:dyDescent="0.25">
      <c r="D2093" t="s">
        <v>4702</v>
      </c>
      <c r="E2093" t="s">
        <v>4703</v>
      </c>
      <c r="F2093" t="s">
        <v>14252</v>
      </c>
      <c r="G2093" s="59">
        <v>450575000</v>
      </c>
      <c r="H2093" s="122">
        <v>11.39</v>
      </c>
      <c r="I2093" s="97" t="b">
        <f>NOT(ISERROR(_xlfn.XLOOKUP(tblStocks2022[[#This Row],[Ticker]],tblTickers[Ticker],tblTickers[Ticker],NA(),0,1)))</f>
        <v>0</v>
      </c>
      <c r="K2093" t="s">
        <v>14823</v>
      </c>
      <c r="L2093" s="122">
        <v>19.72</v>
      </c>
      <c r="O2093" t="s">
        <v>1079</v>
      </c>
      <c r="P2093" s="122">
        <v>1.1499999999999999</v>
      </c>
    </row>
    <row r="2094" spans="4:16" x14ac:dyDescent="0.25">
      <c r="D2094" t="s">
        <v>9804</v>
      </c>
      <c r="E2094" t="s">
        <v>8853</v>
      </c>
      <c r="F2094" t="s">
        <v>15371</v>
      </c>
      <c r="G2094" s="59">
        <v>25000</v>
      </c>
      <c r="H2094" s="122">
        <v>24.88</v>
      </c>
      <c r="I2094" s="97" t="b">
        <f>NOT(ISERROR(_xlfn.XLOOKUP(tblStocks2022[[#This Row],[Ticker]],tblTickers[Ticker],tblTickers[Ticker],NA(),0,1)))</f>
        <v>0</v>
      </c>
      <c r="K2094" t="s">
        <v>2981</v>
      </c>
      <c r="L2094" s="122">
        <v>5.98</v>
      </c>
      <c r="O2094" t="s">
        <v>1081</v>
      </c>
      <c r="P2094" s="122">
        <v>1.41</v>
      </c>
    </row>
    <row r="2095" spans="4:16" x14ac:dyDescent="0.25">
      <c r="D2095" t="s">
        <v>13419</v>
      </c>
      <c r="E2095" t="s">
        <v>13420</v>
      </c>
      <c r="F2095" t="s">
        <v>15378</v>
      </c>
      <c r="G2095" s="59">
        <v>59841000</v>
      </c>
      <c r="H2095" s="122">
        <v>120.29</v>
      </c>
      <c r="I2095" s="97" t="b">
        <f>NOT(ISERROR(_xlfn.XLOOKUP(tblStocks2022[[#This Row],[Ticker]],tblTickers[Ticker],tblTickers[Ticker],NA(),0,1)))</f>
        <v>0</v>
      </c>
      <c r="K2095" t="s">
        <v>13239</v>
      </c>
      <c r="L2095" s="122">
        <v>75.349999999999994</v>
      </c>
      <c r="O2095" t="s">
        <v>3693</v>
      </c>
      <c r="P2095" s="122">
        <v>0.64</v>
      </c>
    </row>
    <row r="2096" spans="4:16" x14ac:dyDescent="0.25">
      <c r="D2096" t="s">
        <v>12985</v>
      </c>
      <c r="E2096" t="s">
        <v>12986</v>
      </c>
      <c r="F2096" t="s">
        <v>15372</v>
      </c>
      <c r="G2096" s="59">
        <v>7001000</v>
      </c>
      <c r="H2096" s="122">
        <v>10.61</v>
      </c>
      <c r="I2096" s="97" t="b">
        <f>NOT(ISERROR(_xlfn.XLOOKUP(tblStocks2022[[#This Row],[Ticker]],tblTickers[Ticker],tblTickers[Ticker],NA(),0,1)))</f>
        <v>0</v>
      </c>
      <c r="K2096" t="s">
        <v>1790</v>
      </c>
      <c r="L2096" s="122">
        <v>38.68</v>
      </c>
      <c r="O2096" t="s">
        <v>1080</v>
      </c>
      <c r="P2096" s="122">
        <v>1.8</v>
      </c>
    </row>
    <row r="2097" spans="4:16" x14ac:dyDescent="0.25">
      <c r="D2097" t="s">
        <v>13925</v>
      </c>
      <c r="E2097" t="s">
        <v>13926</v>
      </c>
      <c r="F2097" t="s">
        <v>15368</v>
      </c>
      <c r="G2097" s="59">
        <v>59872000</v>
      </c>
      <c r="H2097" s="122">
        <v>70.540000000000006</v>
      </c>
      <c r="I2097" s="97" t="b">
        <f>NOT(ISERROR(_xlfn.XLOOKUP(tblStocks2022[[#This Row],[Ticker]],tblTickers[Ticker],tblTickers[Ticker],NA(),0,1)))</f>
        <v>0</v>
      </c>
      <c r="K2097" t="s">
        <v>645</v>
      </c>
      <c r="L2097" s="122">
        <v>69.34</v>
      </c>
      <c r="O2097" t="s">
        <v>3446</v>
      </c>
      <c r="P2097" s="122">
        <v>0.45</v>
      </c>
    </row>
    <row r="2098" spans="4:16" x14ac:dyDescent="0.25">
      <c r="D2098" t="s">
        <v>6563</v>
      </c>
      <c r="E2098" t="s">
        <v>6564</v>
      </c>
      <c r="F2098" t="s">
        <v>15382</v>
      </c>
      <c r="G2098" s="59">
        <v>20700000</v>
      </c>
      <c r="H2098" s="122">
        <v>10.09</v>
      </c>
      <c r="I2098" s="97" t="b">
        <f>NOT(ISERROR(_xlfn.XLOOKUP(tblStocks2022[[#This Row],[Ticker]],tblTickers[Ticker],tblTickers[Ticker],NA(),0,1)))</f>
        <v>0</v>
      </c>
      <c r="K2098" t="s">
        <v>2808</v>
      </c>
      <c r="L2098" s="122">
        <v>39.01</v>
      </c>
      <c r="O2098" t="s">
        <v>4259</v>
      </c>
      <c r="P2098" s="122">
        <v>1.28</v>
      </c>
    </row>
    <row r="2099" spans="4:16" x14ac:dyDescent="0.25">
      <c r="D2099" t="s">
        <v>34</v>
      </c>
      <c r="E2099" t="s">
        <v>35</v>
      </c>
      <c r="F2099" t="s">
        <v>15372</v>
      </c>
      <c r="G2099" s="59">
        <v>13757000</v>
      </c>
      <c r="H2099" s="122">
        <v>11.86</v>
      </c>
      <c r="I2099" s="97" t="b">
        <f>NOT(ISERROR(_xlfn.XLOOKUP(tblStocks2022[[#This Row],[Ticker]],tblTickers[Ticker],tblTickers[Ticker],NA(),0,1)))</f>
        <v>0</v>
      </c>
      <c r="K2099" t="s">
        <v>14058</v>
      </c>
      <c r="L2099" s="122">
        <v>96.85</v>
      </c>
      <c r="O2099" t="s">
        <v>2006</v>
      </c>
      <c r="P2099" s="122">
        <v>0.85</v>
      </c>
    </row>
    <row r="2100" spans="4:16" x14ac:dyDescent="0.25">
      <c r="D2100" t="s">
        <v>14307</v>
      </c>
      <c r="E2100" t="s">
        <v>269</v>
      </c>
      <c r="F2100" t="s">
        <v>15371</v>
      </c>
      <c r="G2100" s="59">
        <v>60850000</v>
      </c>
      <c r="H2100" s="122">
        <v>61.95</v>
      </c>
      <c r="I2100" s="97" t="b">
        <f>NOT(ISERROR(_xlfn.XLOOKUP(tblStocks2022[[#This Row],[Ticker]],tblTickers[Ticker],tblTickers[Ticker],NA(),0,1)))</f>
        <v>0</v>
      </c>
      <c r="K2100" t="s">
        <v>9825</v>
      </c>
      <c r="L2100" s="122">
        <v>1.23</v>
      </c>
      <c r="O2100" t="s">
        <v>4954</v>
      </c>
      <c r="P2100" s="122">
        <v>0.83</v>
      </c>
    </row>
    <row r="2101" spans="4:16" x14ac:dyDescent="0.25">
      <c r="D2101" t="s">
        <v>1397</v>
      </c>
      <c r="E2101" t="s">
        <v>1398</v>
      </c>
      <c r="F2101" t="s">
        <v>15382</v>
      </c>
      <c r="G2101" s="59">
        <v>36802000</v>
      </c>
      <c r="H2101" s="122">
        <v>2.62</v>
      </c>
      <c r="I2101" s="97" t="b">
        <f>NOT(ISERROR(_xlfn.XLOOKUP(tblStocks2022[[#This Row],[Ticker]],tblTickers[Ticker],tblTickers[Ticker],NA(),0,1)))</f>
        <v>0</v>
      </c>
      <c r="K2101" t="s">
        <v>5370</v>
      </c>
      <c r="L2101" s="122">
        <v>46.2</v>
      </c>
      <c r="O2101" t="s">
        <v>9687</v>
      </c>
      <c r="P2101" s="122">
        <v>0.33</v>
      </c>
    </row>
    <row r="2102" spans="4:16" x14ac:dyDescent="0.25">
      <c r="D2102" t="s">
        <v>7295</v>
      </c>
      <c r="E2102" t="s">
        <v>7296</v>
      </c>
      <c r="F2102" t="s">
        <v>15382</v>
      </c>
      <c r="G2102" s="59">
        <v>161931000</v>
      </c>
      <c r="H2102" s="122">
        <v>15.57</v>
      </c>
      <c r="I2102" s="97" t="b">
        <f>NOT(ISERROR(_xlfn.XLOOKUP(tblStocks2022[[#This Row],[Ticker]],tblTickers[Ticker],tblTickers[Ticker],NA(),0,1)))</f>
        <v>0</v>
      </c>
      <c r="K2102" t="s">
        <v>6262</v>
      </c>
      <c r="L2102" s="122">
        <v>16</v>
      </c>
      <c r="O2102" t="s">
        <v>4955</v>
      </c>
      <c r="P2102" s="122">
        <v>0.48</v>
      </c>
    </row>
    <row r="2103" spans="4:16" x14ac:dyDescent="0.25">
      <c r="D2103" t="s">
        <v>3409</v>
      </c>
      <c r="E2103" t="s">
        <v>3410</v>
      </c>
      <c r="F2103" t="s">
        <v>2235</v>
      </c>
      <c r="G2103" s="59">
        <v>12785000</v>
      </c>
      <c r="H2103" s="122">
        <v>1.81</v>
      </c>
      <c r="I2103" s="97" t="b">
        <f>NOT(ISERROR(_xlfn.XLOOKUP(tblStocks2022[[#This Row],[Ticker]],tblTickers[Ticker],tblTickers[Ticker],NA(),0,1)))</f>
        <v>0</v>
      </c>
      <c r="K2103" t="s">
        <v>3629</v>
      </c>
      <c r="L2103" s="122">
        <v>35.799999999999997</v>
      </c>
      <c r="O2103" t="s">
        <v>3013</v>
      </c>
      <c r="P2103" s="122">
        <v>0.08</v>
      </c>
    </row>
    <row r="2104" spans="4:16" x14ac:dyDescent="0.25">
      <c r="D2104" t="s">
        <v>13838</v>
      </c>
      <c r="E2104" t="s">
        <v>13839</v>
      </c>
      <c r="F2104" t="s">
        <v>14201</v>
      </c>
      <c r="G2104" s="59">
        <v>287522000</v>
      </c>
      <c r="H2104" s="122">
        <v>100.27</v>
      </c>
      <c r="I2104" s="97" t="b">
        <f>NOT(ISERROR(_xlfn.XLOOKUP(tblStocks2022[[#This Row],[Ticker]],tblTickers[Ticker],tblTickers[Ticker],NA(),0,1)))</f>
        <v>1</v>
      </c>
      <c r="K2104" t="s">
        <v>15086</v>
      </c>
      <c r="L2104" s="122">
        <v>42.77</v>
      </c>
      <c r="O2104" t="s">
        <v>9009</v>
      </c>
      <c r="P2104" s="122">
        <v>0.22</v>
      </c>
    </row>
    <row r="2105" spans="4:16" x14ac:dyDescent="0.25">
      <c r="D2105" t="s">
        <v>14312</v>
      </c>
      <c r="E2105" t="s">
        <v>269</v>
      </c>
      <c r="F2105" t="s">
        <v>15371</v>
      </c>
      <c r="G2105" s="59">
        <v>19400000</v>
      </c>
      <c r="H2105" s="122">
        <v>57.96</v>
      </c>
      <c r="I2105" s="97" t="b">
        <f>NOT(ISERROR(_xlfn.XLOOKUP(tblStocks2022[[#This Row],[Ticker]],tblTickers[Ticker],tblTickers[Ticker],NA(),0,1)))</f>
        <v>0</v>
      </c>
      <c r="K2105" t="s">
        <v>11759</v>
      </c>
      <c r="L2105" s="122">
        <v>1.51</v>
      </c>
      <c r="O2105" t="s">
        <v>3935</v>
      </c>
      <c r="P2105" s="122">
        <v>0.3</v>
      </c>
    </row>
    <row r="2106" spans="4:16" x14ac:dyDescent="0.25">
      <c r="D2106" t="s">
        <v>2437</v>
      </c>
      <c r="E2106" t="s">
        <v>2438</v>
      </c>
      <c r="F2106" t="s">
        <v>15366</v>
      </c>
      <c r="G2106" s="59">
        <v>30059000</v>
      </c>
      <c r="H2106" s="122">
        <v>6.18</v>
      </c>
      <c r="I2106" s="97" t="b">
        <f>NOT(ISERROR(_xlfn.XLOOKUP(tblStocks2022[[#This Row],[Ticker]],tblTickers[Ticker],tblTickers[Ticker],NA(),0,1)))</f>
        <v>0</v>
      </c>
      <c r="K2106" t="s">
        <v>9731</v>
      </c>
      <c r="L2106" s="122">
        <v>29.21</v>
      </c>
      <c r="O2106" t="s">
        <v>14916</v>
      </c>
      <c r="P2106" s="122">
        <v>0.52</v>
      </c>
    </row>
    <row r="2107" spans="4:16" x14ac:dyDescent="0.25">
      <c r="D2107" t="s">
        <v>11857</v>
      </c>
      <c r="E2107" t="s">
        <v>11858</v>
      </c>
      <c r="F2107" t="s">
        <v>15370</v>
      </c>
      <c r="G2107" s="59">
        <v>221184000</v>
      </c>
      <c r="H2107" s="122">
        <v>141.44</v>
      </c>
      <c r="I2107" s="97" t="b">
        <f>NOT(ISERROR(_xlfn.XLOOKUP(tblStocks2022[[#This Row],[Ticker]],tblTickers[Ticker],tblTickers[Ticker],NA(),0,1)))</f>
        <v>1</v>
      </c>
      <c r="K2107" t="s">
        <v>13939</v>
      </c>
      <c r="L2107" s="122">
        <v>44.65</v>
      </c>
      <c r="O2107" t="s">
        <v>12051</v>
      </c>
      <c r="P2107" s="122">
        <v>2.54</v>
      </c>
    </row>
    <row r="2108" spans="4:16" x14ac:dyDescent="0.25">
      <c r="D2108" t="s">
        <v>10557</v>
      </c>
      <c r="E2108" t="s">
        <v>10558</v>
      </c>
      <c r="F2108" t="s">
        <v>15377</v>
      </c>
      <c r="G2108" s="59">
        <v>43136000</v>
      </c>
      <c r="H2108" s="122">
        <v>16.98</v>
      </c>
      <c r="I2108" s="97" t="b">
        <f>NOT(ISERROR(_xlfn.XLOOKUP(tblStocks2022[[#This Row],[Ticker]],tblTickers[Ticker],tblTickers[Ticker],NA(),0,1)))</f>
        <v>0</v>
      </c>
      <c r="K2108" t="s">
        <v>9479</v>
      </c>
      <c r="L2108" s="122">
        <v>0.49</v>
      </c>
      <c r="O2108" t="s">
        <v>1757</v>
      </c>
      <c r="P2108" s="122">
        <v>1.68</v>
      </c>
    </row>
    <row r="2109" spans="4:16" x14ac:dyDescent="0.25">
      <c r="D2109" t="s">
        <v>5067</v>
      </c>
      <c r="E2109" t="s">
        <v>5068</v>
      </c>
      <c r="F2109" t="s">
        <v>15382</v>
      </c>
      <c r="G2109" s="59">
        <v>47946000</v>
      </c>
      <c r="H2109" s="122">
        <v>13.12</v>
      </c>
      <c r="I2109" s="97" t="b">
        <f>NOT(ISERROR(_xlfn.XLOOKUP(tblStocks2022[[#This Row],[Ticker]],tblTickers[Ticker],tblTickers[Ticker],NA(),0,1)))</f>
        <v>0</v>
      </c>
      <c r="K2109" t="s">
        <v>6633</v>
      </c>
      <c r="L2109" s="122">
        <v>0.47</v>
      </c>
      <c r="O2109" t="s">
        <v>604</v>
      </c>
      <c r="P2109" s="122">
        <v>0.4</v>
      </c>
    </row>
    <row r="2110" spans="4:16" x14ac:dyDescent="0.25">
      <c r="D2110" t="s">
        <v>4580</v>
      </c>
      <c r="E2110" t="s">
        <v>4581</v>
      </c>
      <c r="F2110" t="s">
        <v>14252</v>
      </c>
      <c r="G2110" s="59">
        <v>317577000</v>
      </c>
      <c r="H2110" s="122">
        <v>1.36</v>
      </c>
      <c r="I2110" s="97" t="b">
        <f>NOT(ISERROR(_xlfn.XLOOKUP(tblStocks2022[[#This Row],[Ticker]],tblTickers[Ticker],tblTickers[Ticker],NA(),0,1)))</f>
        <v>0</v>
      </c>
      <c r="K2110" t="s">
        <v>14798</v>
      </c>
      <c r="L2110" s="122">
        <v>8.4600000000000009</v>
      </c>
      <c r="O2110" t="s">
        <v>11819</v>
      </c>
      <c r="P2110" s="122">
        <v>1.48</v>
      </c>
    </row>
    <row r="2111" spans="4:16" x14ac:dyDescent="0.25">
      <c r="D2111" t="s">
        <v>8826</v>
      </c>
      <c r="E2111" t="s">
        <v>8827</v>
      </c>
      <c r="F2111" t="s">
        <v>15382</v>
      </c>
      <c r="G2111" s="59">
        <v>8963000</v>
      </c>
      <c r="H2111" s="122">
        <v>6.83</v>
      </c>
      <c r="I2111" s="97" t="b">
        <f>NOT(ISERROR(_xlfn.XLOOKUP(tblStocks2022[[#This Row],[Ticker]],tblTickers[Ticker],tblTickers[Ticker],NA(),0,1)))</f>
        <v>0</v>
      </c>
      <c r="K2111" t="s">
        <v>14057</v>
      </c>
      <c r="L2111" s="122">
        <v>52.1</v>
      </c>
      <c r="O2111" t="s">
        <v>1221</v>
      </c>
      <c r="P2111" s="122">
        <v>0.62</v>
      </c>
    </row>
    <row r="2112" spans="4:16" x14ac:dyDescent="0.25">
      <c r="D2112" t="s">
        <v>4275</v>
      </c>
      <c r="E2112" t="s">
        <v>4276</v>
      </c>
      <c r="F2112" t="s">
        <v>15382</v>
      </c>
      <c r="G2112" s="59">
        <v>26443000</v>
      </c>
      <c r="H2112" s="122">
        <v>1.58</v>
      </c>
      <c r="I2112" s="97" t="b">
        <f>NOT(ISERROR(_xlfn.XLOOKUP(tblStocks2022[[#This Row],[Ticker]],tblTickers[Ticker],tblTickers[Ticker],NA(),0,1)))</f>
        <v>0</v>
      </c>
      <c r="K2112" t="s">
        <v>10347</v>
      </c>
      <c r="L2112" s="122">
        <v>247.29</v>
      </c>
      <c r="O2112" t="s">
        <v>13784</v>
      </c>
      <c r="P2112" s="122">
        <v>0.8</v>
      </c>
    </row>
    <row r="2113" spans="4:16" x14ac:dyDescent="0.25">
      <c r="D2113" t="s">
        <v>8571</v>
      </c>
      <c r="E2113" t="s">
        <v>8572</v>
      </c>
      <c r="F2113" t="s">
        <v>15382</v>
      </c>
      <c r="G2113" s="59">
        <v>4613000</v>
      </c>
      <c r="H2113" s="122">
        <v>10.62</v>
      </c>
      <c r="I2113" s="97" t="b">
        <f>NOT(ISERROR(_xlfn.XLOOKUP(tblStocks2022[[#This Row],[Ticker]],tblTickers[Ticker],tblTickers[Ticker],NA(),0,1)))</f>
        <v>0</v>
      </c>
      <c r="K2113" t="s">
        <v>9675</v>
      </c>
      <c r="L2113" s="122">
        <v>4.67</v>
      </c>
      <c r="O2113" t="s">
        <v>2126</v>
      </c>
      <c r="P2113" s="122">
        <v>1.27</v>
      </c>
    </row>
    <row r="2114" spans="4:16" x14ac:dyDescent="0.25">
      <c r="D2114" t="s">
        <v>6473</v>
      </c>
      <c r="E2114" t="s">
        <v>2719</v>
      </c>
      <c r="F2114" t="s">
        <v>15375</v>
      </c>
      <c r="G2114" s="59">
        <v>11025000</v>
      </c>
      <c r="H2114" s="122">
        <v>30.16</v>
      </c>
      <c r="I2114" s="97" t="b">
        <f>NOT(ISERROR(_xlfn.XLOOKUP(tblStocks2022[[#This Row],[Ticker]],tblTickers[Ticker],tblTickers[Ticker],NA(),0,1)))</f>
        <v>0</v>
      </c>
      <c r="K2114" t="s">
        <v>14799</v>
      </c>
      <c r="L2114" s="122">
        <v>17.149999999999999</v>
      </c>
      <c r="O2114" t="s">
        <v>13785</v>
      </c>
      <c r="P2114" s="122">
        <v>0.34</v>
      </c>
    </row>
    <row r="2115" spans="4:16" x14ac:dyDescent="0.25">
      <c r="D2115" t="s">
        <v>8738</v>
      </c>
      <c r="E2115" t="s">
        <v>161</v>
      </c>
      <c r="F2115" t="s">
        <v>15371</v>
      </c>
      <c r="G2115" s="59">
        <v>220000</v>
      </c>
      <c r="H2115" s="122">
        <v>19.489999999999998</v>
      </c>
      <c r="I2115" s="97" t="b">
        <f>NOT(ISERROR(_xlfn.XLOOKUP(tblStocks2022[[#This Row],[Ticker]],tblTickers[Ticker],tblTickers[Ticker],NA(),0,1)))</f>
        <v>0</v>
      </c>
      <c r="K2115" t="s">
        <v>12817</v>
      </c>
      <c r="L2115" s="122">
        <v>8.33</v>
      </c>
      <c r="O2115" t="s">
        <v>13786</v>
      </c>
      <c r="P2115" s="122">
        <v>1.31</v>
      </c>
    </row>
    <row r="2116" spans="4:16" x14ac:dyDescent="0.25">
      <c r="D2116" t="s">
        <v>5194</v>
      </c>
      <c r="E2116" t="s">
        <v>2719</v>
      </c>
      <c r="F2116" t="s">
        <v>15375</v>
      </c>
      <c r="G2116" s="59">
        <v>4900000</v>
      </c>
      <c r="H2116" s="122">
        <v>31.29</v>
      </c>
      <c r="I2116" s="97" t="b">
        <f>NOT(ISERROR(_xlfn.XLOOKUP(tblStocks2022[[#This Row],[Ticker]],tblTickers[Ticker],tblTickers[Ticker],NA(),0,1)))</f>
        <v>0</v>
      </c>
      <c r="K2116" t="s">
        <v>12839</v>
      </c>
      <c r="L2116" s="122">
        <v>30.14</v>
      </c>
      <c r="O2116" t="s">
        <v>9788</v>
      </c>
      <c r="P2116" s="122">
        <v>1.4</v>
      </c>
    </row>
    <row r="2117" spans="4:16" x14ac:dyDescent="0.25">
      <c r="D2117" t="s">
        <v>1075</v>
      </c>
      <c r="E2117" t="s">
        <v>1076</v>
      </c>
      <c r="F2117" t="s">
        <v>15371</v>
      </c>
      <c r="G2117" s="59">
        <v>18399000</v>
      </c>
      <c r="H2117" s="122">
        <v>10.51</v>
      </c>
      <c r="I2117" s="97" t="b">
        <f>NOT(ISERROR(_xlfn.XLOOKUP(tblStocks2022[[#This Row],[Ticker]],tblTickers[Ticker],tblTickers[Ticker],NA(),0,1)))</f>
        <v>0</v>
      </c>
      <c r="K2117" t="s">
        <v>14100</v>
      </c>
      <c r="L2117" s="122">
        <v>9.73</v>
      </c>
      <c r="O2117" t="s">
        <v>15049</v>
      </c>
      <c r="P2117" s="122">
        <v>0.13</v>
      </c>
    </row>
    <row r="2118" spans="4:16" x14ac:dyDescent="0.25">
      <c r="D2118" t="s">
        <v>6709</v>
      </c>
      <c r="E2118" t="s">
        <v>5889</v>
      </c>
      <c r="F2118" t="s">
        <v>15368</v>
      </c>
      <c r="G2118" s="59">
        <v>225000</v>
      </c>
      <c r="H2118" s="122">
        <v>21.81</v>
      </c>
      <c r="I2118" s="97" t="b">
        <f>NOT(ISERROR(_xlfn.XLOOKUP(tblStocks2022[[#This Row],[Ticker]],tblTickers[Ticker],tblTickers[Ticker],NA(),0,1)))</f>
        <v>0</v>
      </c>
      <c r="K2118" t="s">
        <v>7435</v>
      </c>
      <c r="L2118" s="122">
        <v>5.5</v>
      </c>
      <c r="O2118" t="s">
        <v>2723</v>
      </c>
      <c r="P2118" s="122">
        <v>0.45</v>
      </c>
    </row>
    <row r="2119" spans="4:16" x14ac:dyDescent="0.25">
      <c r="D2119" t="s">
        <v>4229</v>
      </c>
      <c r="E2119" t="s">
        <v>1369</v>
      </c>
      <c r="F2119" t="s">
        <v>15367</v>
      </c>
      <c r="G2119" s="59">
        <v>100000</v>
      </c>
      <c r="H2119" s="122">
        <v>20.61</v>
      </c>
      <c r="I2119" s="97" t="b">
        <f>NOT(ISERROR(_xlfn.XLOOKUP(tblStocks2022[[#This Row],[Ticker]],tblTickers[Ticker],tblTickers[Ticker],NA(),0,1)))</f>
        <v>0</v>
      </c>
      <c r="K2119" t="s">
        <v>12362</v>
      </c>
      <c r="L2119" s="122">
        <v>3.78</v>
      </c>
      <c r="O2119" t="s">
        <v>2916</v>
      </c>
      <c r="P2119" s="122">
        <v>0.41</v>
      </c>
    </row>
    <row r="2120" spans="4:16" x14ac:dyDescent="0.25">
      <c r="D2120" t="s">
        <v>10880</v>
      </c>
      <c r="E2120" t="s">
        <v>10881</v>
      </c>
      <c r="F2120" t="s">
        <v>15371</v>
      </c>
      <c r="G2120" s="59">
        <v>20751000</v>
      </c>
      <c r="H2120" s="122">
        <v>6.26</v>
      </c>
      <c r="I2120" s="97" t="b">
        <f>NOT(ISERROR(_xlfn.XLOOKUP(tblStocks2022[[#This Row],[Ticker]],tblTickers[Ticker],tblTickers[Ticker],NA(),0,1)))</f>
        <v>0</v>
      </c>
      <c r="K2120" t="s">
        <v>14703</v>
      </c>
      <c r="L2120" s="122">
        <v>0.34</v>
      </c>
      <c r="O2120" t="s">
        <v>1179</v>
      </c>
      <c r="P2120" s="122">
        <v>0.66</v>
      </c>
    </row>
    <row r="2121" spans="4:16" x14ac:dyDescent="0.25">
      <c r="D2121" t="s">
        <v>13490</v>
      </c>
      <c r="E2121" t="s">
        <v>13491</v>
      </c>
      <c r="F2121" t="s">
        <v>14201</v>
      </c>
      <c r="G2121" s="59">
        <v>38371000</v>
      </c>
      <c r="H2121" s="122">
        <v>29.93</v>
      </c>
      <c r="I2121" s="97" t="b">
        <f>NOT(ISERROR(_xlfn.XLOOKUP(tblStocks2022[[#This Row],[Ticker]],tblTickers[Ticker],tblTickers[Ticker],NA(),0,1)))</f>
        <v>0</v>
      </c>
      <c r="K2121" t="s">
        <v>14010</v>
      </c>
      <c r="L2121" s="122">
        <v>55.4</v>
      </c>
      <c r="O2121" t="s">
        <v>1759</v>
      </c>
      <c r="P2121" s="122">
        <v>0.39</v>
      </c>
    </row>
    <row r="2122" spans="4:16" x14ac:dyDescent="0.25">
      <c r="D2122" t="s">
        <v>15238</v>
      </c>
      <c r="E2122" t="s">
        <v>15239</v>
      </c>
      <c r="F2122" t="s">
        <v>15371</v>
      </c>
      <c r="G2122" s="59">
        <v>11326000</v>
      </c>
      <c r="H2122" s="122">
        <v>10.77</v>
      </c>
      <c r="I2122" s="97" t="b">
        <f>NOT(ISERROR(_xlfn.XLOOKUP(tblStocks2022[[#This Row],[Ticker]],tblTickers[Ticker],tblTickers[Ticker],NA(),0,1)))</f>
        <v>0</v>
      </c>
      <c r="K2122" t="s">
        <v>13477</v>
      </c>
      <c r="L2122" s="122">
        <v>12.97</v>
      </c>
      <c r="O2122" t="s">
        <v>6477</v>
      </c>
      <c r="P2122" s="122">
        <v>1.3</v>
      </c>
    </row>
    <row r="2123" spans="4:16" x14ac:dyDescent="0.25">
      <c r="D2123" t="s">
        <v>15010</v>
      </c>
      <c r="E2123" t="s">
        <v>15011</v>
      </c>
      <c r="F2123" t="s">
        <v>2662</v>
      </c>
      <c r="G2123" s="59">
        <v>20260000</v>
      </c>
      <c r="H2123" s="122">
        <v>18.489999999999998</v>
      </c>
      <c r="I2123" s="97" t="b">
        <f>NOT(ISERROR(_xlfn.XLOOKUP(tblStocks2022[[#This Row],[Ticker]],tblTickers[Ticker],tblTickers[Ticker],NA(),0,1)))</f>
        <v>0</v>
      </c>
      <c r="K2123" t="s">
        <v>12354</v>
      </c>
      <c r="L2123" s="122">
        <v>183.54</v>
      </c>
      <c r="O2123" t="s">
        <v>6115</v>
      </c>
      <c r="P2123" s="122">
        <v>0.56000000000000005</v>
      </c>
    </row>
    <row r="2124" spans="4:16" x14ac:dyDescent="0.25">
      <c r="D2124" t="s">
        <v>3792</v>
      </c>
      <c r="E2124" t="s">
        <v>3793</v>
      </c>
      <c r="F2124" t="s">
        <v>2235</v>
      </c>
      <c r="G2124" s="59">
        <v>39926000</v>
      </c>
      <c r="H2124" s="122">
        <v>20.100000000000001</v>
      </c>
      <c r="I2124" s="97" t="b">
        <f>NOT(ISERROR(_xlfn.XLOOKUP(tblStocks2022[[#This Row],[Ticker]],tblTickers[Ticker],tblTickers[Ticker],NA(),0,1)))</f>
        <v>0</v>
      </c>
      <c r="K2124" t="s">
        <v>15226</v>
      </c>
      <c r="L2124" s="122">
        <v>24.23</v>
      </c>
      <c r="O2124" t="s">
        <v>2240</v>
      </c>
      <c r="P2124" s="122">
        <v>1.72</v>
      </c>
    </row>
    <row r="2125" spans="4:16" x14ac:dyDescent="0.25">
      <c r="D2125" t="s">
        <v>3172</v>
      </c>
      <c r="E2125" t="s">
        <v>3173</v>
      </c>
      <c r="F2125" t="s">
        <v>15368</v>
      </c>
      <c r="G2125" s="59">
        <v>30297000</v>
      </c>
      <c r="H2125" s="122">
        <v>1.77</v>
      </c>
      <c r="I2125" s="97" t="b">
        <f>NOT(ISERROR(_xlfn.XLOOKUP(tblStocks2022[[#This Row],[Ticker]],tblTickers[Ticker],tblTickers[Ticker],NA(),0,1)))</f>
        <v>0</v>
      </c>
      <c r="K2125" t="s">
        <v>1480</v>
      </c>
      <c r="L2125" s="122">
        <v>5.23</v>
      </c>
      <c r="O2125" t="s">
        <v>14242</v>
      </c>
      <c r="P2125" s="122">
        <v>1.17</v>
      </c>
    </row>
    <row r="2126" spans="4:16" x14ac:dyDescent="0.25">
      <c r="D2126" t="s">
        <v>5285</v>
      </c>
      <c r="E2126" t="s">
        <v>283</v>
      </c>
      <c r="F2126" t="s">
        <v>15368</v>
      </c>
      <c r="G2126" s="59">
        <v>7300000</v>
      </c>
      <c r="H2126" s="122">
        <v>54.27</v>
      </c>
      <c r="I2126" s="97" t="b">
        <f>NOT(ISERROR(_xlfn.XLOOKUP(tblStocks2022[[#This Row],[Ticker]],tblTickers[Ticker],tblTickers[Ticker],NA(),0,1)))</f>
        <v>0</v>
      </c>
      <c r="K2126" t="s">
        <v>11391</v>
      </c>
      <c r="L2126" s="122">
        <v>4.49</v>
      </c>
      <c r="O2126" t="s">
        <v>7203</v>
      </c>
      <c r="P2126" s="122">
        <v>0.27</v>
      </c>
    </row>
    <row r="2127" spans="4:16" x14ac:dyDescent="0.25">
      <c r="D2127" t="s">
        <v>8384</v>
      </c>
      <c r="E2127" t="s">
        <v>8385</v>
      </c>
      <c r="F2127" t="s">
        <v>15382</v>
      </c>
      <c r="G2127" s="59">
        <v>24150000</v>
      </c>
      <c r="H2127" s="122">
        <v>10.050000000000001</v>
      </c>
      <c r="I2127" s="97" t="b">
        <f>NOT(ISERROR(_xlfn.XLOOKUP(tblStocks2022[[#This Row],[Ticker]],tblTickers[Ticker],tblTickers[Ticker],NA(),0,1)))</f>
        <v>0</v>
      </c>
      <c r="K2127" t="s">
        <v>4980</v>
      </c>
      <c r="L2127" s="122">
        <v>16.8</v>
      </c>
      <c r="O2127" t="s">
        <v>14241</v>
      </c>
      <c r="P2127" s="122">
        <v>0.49</v>
      </c>
    </row>
    <row r="2128" spans="4:16" x14ac:dyDescent="0.25">
      <c r="D2128" t="s">
        <v>9707</v>
      </c>
      <c r="E2128" t="s">
        <v>9708</v>
      </c>
      <c r="F2128" t="s">
        <v>15382</v>
      </c>
      <c r="G2128" s="59">
        <v>6319000</v>
      </c>
      <c r="H2128" s="122">
        <v>10.49</v>
      </c>
      <c r="I2128" s="97" t="b">
        <f>NOT(ISERROR(_xlfn.XLOOKUP(tblStocks2022[[#This Row],[Ticker]],tblTickers[Ticker],tblTickers[Ticker],NA(),0,1)))</f>
        <v>0</v>
      </c>
      <c r="K2128" t="s">
        <v>9322</v>
      </c>
      <c r="L2128" s="122">
        <v>10.35</v>
      </c>
      <c r="O2128" t="s">
        <v>13865</v>
      </c>
      <c r="P2128" s="122">
        <v>0.25</v>
      </c>
    </row>
    <row r="2129" spans="4:16" x14ac:dyDescent="0.25">
      <c r="D2129" t="s">
        <v>6942</v>
      </c>
      <c r="E2129" t="s">
        <v>6943</v>
      </c>
      <c r="F2129" t="s">
        <v>14252</v>
      </c>
      <c r="G2129" s="59">
        <v>1336173000</v>
      </c>
      <c r="H2129" s="122">
        <v>1.69</v>
      </c>
      <c r="I2129" s="97" t="b">
        <f>NOT(ISERROR(_xlfn.XLOOKUP(tblStocks2022[[#This Row],[Ticker]],tblTickers[Ticker],tblTickers[Ticker],NA(),0,1)))</f>
        <v>0</v>
      </c>
      <c r="K2129" t="s">
        <v>80</v>
      </c>
      <c r="L2129" s="122">
        <v>66.72</v>
      </c>
      <c r="O2129" t="s">
        <v>104</v>
      </c>
      <c r="P2129" s="122">
        <v>5.84</v>
      </c>
    </row>
    <row r="2130" spans="4:16" x14ac:dyDescent="0.25">
      <c r="D2130" t="s">
        <v>7299</v>
      </c>
      <c r="E2130" t="s">
        <v>7300</v>
      </c>
      <c r="F2130" t="s">
        <v>15382</v>
      </c>
      <c r="G2130" s="59">
        <v>25640000</v>
      </c>
      <c r="H2130" s="122">
        <v>10.06</v>
      </c>
      <c r="I2130" s="97" t="b">
        <f>NOT(ISERROR(_xlfn.XLOOKUP(tblStocks2022[[#This Row],[Ticker]],tblTickers[Ticker],tblTickers[Ticker],NA(),0,1)))</f>
        <v>0</v>
      </c>
      <c r="K2130" t="s">
        <v>13538</v>
      </c>
      <c r="L2130" s="122">
        <v>7.23</v>
      </c>
      <c r="O2130" t="s">
        <v>13655</v>
      </c>
      <c r="P2130" s="122">
        <v>1.55</v>
      </c>
    </row>
    <row r="2131" spans="4:16" x14ac:dyDescent="0.25">
      <c r="D2131" t="s">
        <v>7303</v>
      </c>
      <c r="E2131" t="s">
        <v>7304</v>
      </c>
      <c r="F2131" t="s">
        <v>15382</v>
      </c>
      <c r="G2131" s="59">
        <v>25640000</v>
      </c>
      <c r="H2131" s="122">
        <v>10.050000000000001</v>
      </c>
      <c r="I2131" s="97" t="b">
        <f>NOT(ISERROR(_xlfn.XLOOKUP(tblStocks2022[[#This Row],[Ticker]],tblTickers[Ticker],tblTickers[Ticker],NA(),0,1)))</f>
        <v>0</v>
      </c>
      <c r="K2131" t="s">
        <v>14395</v>
      </c>
      <c r="L2131" s="122">
        <v>8.7200000000000006</v>
      </c>
      <c r="O2131" t="s">
        <v>14092</v>
      </c>
      <c r="P2131" s="122">
        <v>0.68</v>
      </c>
    </row>
    <row r="2132" spans="4:16" x14ac:dyDescent="0.25">
      <c r="D2132" t="s">
        <v>7305</v>
      </c>
      <c r="E2132" t="s">
        <v>7306</v>
      </c>
      <c r="F2132" t="s">
        <v>15368</v>
      </c>
      <c r="G2132" s="59">
        <v>29647000</v>
      </c>
      <c r="H2132" s="122">
        <v>1.2</v>
      </c>
      <c r="I2132" s="97" t="b">
        <f>NOT(ISERROR(_xlfn.XLOOKUP(tblStocks2022[[#This Row],[Ticker]],tblTickers[Ticker],tblTickers[Ticker],NA(),0,1)))</f>
        <v>0</v>
      </c>
      <c r="K2132" t="s">
        <v>4659</v>
      </c>
      <c r="L2132" s="122">
        <v>14.57</v>
      </c>
      <c r="O2132" t="s">
        <v>467</v>
      </c>
      <c r="P2132" s="122">
        <v>1.1599999999999999</v>
      </c>
    </row>
    <row r="2133" spans="4:16" x14ac:dyDescent="0.25">
      <c r="D2133" t="s">
        <v>5323</v>
      </c>
      <c r="E2133" t="s">
        <v>5324</v>
      </c>
      <c r="F2133" t="s">
        <v>2235</v>
      </c>
      <c r="G2133" s="59">
        <v>435731000</v>
      </c>
      <c r="H2133" s="122">
        <v>12.26</v>
      </c>
      <c r="I2133" s="97" t="b">
        <f>NOT(ISERROR(_xlfn.XLOOKUP(tblStocks2022[[#This Row],[Ticker]],tblTickers[Ticker],tblTickers[Ticker],NA(),0,1)))</f>
        <v>0</v>
      </c>
      <c r="K2133" t="s">
        <v>15336</v>
      </c>
      <c r="L2133" s="122">
        <v>22.32</v>
      </c>
      <c r="O2133" t="s">
        <v>10417</v>
      </c>
      <c r="P2133" s="122">
        <v>5.42</v>
      </c>
    </row>
    <row r="2134" spans="4:16" x14ac:dyDescent="0.25">
      <c r="D2134" t="s">
        <v>14318</v>
      </c>
      <c r="E2134" t="s">
        <v>269</v>
      </c>
      <c r="F2134" t="s">
        <v>15371</v>
      </c>
      <c r="G2134" s="59">
        <v>12100000</v>
      </c>
      <c r="H2134" s="122">
        <v>32.22</v>
      </c>
      <c r="I2134" s="97" t="b">
        <f>NOT(ISERROR(_xlfn.XLOOKUP(tblStocks2022[[#This Row],[Ticker]],tblTickers[Ticker],tblTickers[Ticker],NA(),0,1)))</f>
        <v>0</v>
      </c>
      <c r="K2134" t="s">
        <v>14499</v>
      </c>
      <c r="L2134" s="122">
        <v>39.4</v>
      </c>
      <c r="O2134" t="s">
        <v>4120</v>
      </c>
      <c r="P2134" s="122">
        <v>0.74</v>
      </c>
    </row>
    <row r="2135" spans="4:16" x14ac:dyDescent="0.25">
      <c r="D2135" t="s">
        <v>3390</v>
      </c>
      <c r="E2135" t="s">
        <v>3391</v>
      </c>
      <c r="F2135" t="s">
        <v>15368</v>
      </c>
      <c r="G2135" s="59">
        <v>135966000</v>
      </c>
      <c r="H2135" s="122">
        <v>27.81</v>
      </c>
      <c r="I2135" s="97" t="b">
        <f>NOT(ISERROR(_xlfn.XLOOKUP(tblStocks2022[[#This Row],[Ticker]],tblTickers[Ticker],tblTickers[Ticker],NA(),0,1)))</f>
        <v>0</v>
      </c>
      <c r="K2135" t="s">
        <v>1450</v>
      </c>
      <c r="L2135" s="122">
        <v>0.22</v>
      </c>
      <c r="O2135" t="s">
        <v>13029</v>
      </c>
      <c r="P2135" s="122">
        <v>1.48</v>
      </c>
    </row>
    <row r="2136" spans="4:16" x14ac:dyDescent="0.25">
      <c r="D2136" t="s">
        <v>5203</v>
      </c>
      <c r="E2136" t="s">
        <v>5204</v>
      </c>
      <c r="F2136" t="s">
        <v>15372</v>
      </c>
      <c r="G2136" s="59">
        <v>101389000</v>
      </c>
      <c r="H2136" s="122">
        <v>1.79</v>
      </c>
      <c r="I2136" s="97" t="b">
        <f>NOT(ISERROR(_xlfn.XLOOKUP(tblStocks2022[[#This Row],[Ticker]],tblTickers[Ticker],tblTickers[Ticker],NA(),0,1)))</f>
        <v>0</v>
      </c>
      <c r="K2136" t="s">
        <v>13391</v>
      </c>
      <c r="L2136" s="122">
        <v>10.130000000000001</v>
      </c>
      <c r="O2136" t="s">
        <v>3611</v>
      </c>
      <c r="P2136" s="122">
        <v>1.29</v>
      </c>
    </row>
    <row r="2137" spans="4:16" x14ac:dyDescent="0.25">
      <c r="D2137" t="s">
        <v>14623</v>
      </c>
      <c r="E2137" t="s">
        <v>14624</v>
      </c>
      <c r="F2137" t="s">
        <v>12944</v>
      </c>
      <c r="G2137" s="59">
        <v>822605000</v>
      </c>
      <c r="H2137" s="122">
        <v>1.1499999999999999</v>
      </c>
      <c r="I2137" s="97" t="b">
        <f>NOT(ISERROR(_xlfn.XLOOKUP(tblStocks2022[[#This Row],[Ticker]],tblTickers[Ticker],tblTickers[Ticker],NA(),0,1)))</f>
        <v>0</v>
      </c>
      <c r="K2137" t="s">
        <v>2501</v>
      </c>
      <c r="L2137" s="122">
        <v>68.569999999999993</v>
      </c>
      <c r="O2137" t="s">
        <v>12959</v>
      </c>
      <c r="P2137" s="122">
        <v>2.87</v>
      </c>
    </row>
    <row r="2138" spans="4:16" x14ac:dyDescent="0.25">
      <c r="D2138" t="s">
        <v>4898</v>
      </c>
      <c r="E2138" t="s">
        <v>2719</v>
      </c>
      <c r="F2138" t="s">
        <v>15375</v>
      </c>
      <c r="G2138" s="59">
        <v>9250000</v>
      </c>
      <c r="H2138" s="122">
        <v>32.67</v>
      </c>
      <c r="I2138" s="97" t="b">
        <f>NOT(ISERROR(_xlfn.XLOOKUP(tblStocks2022[[#This Row],[Ticker]],tblTickers[Ticker],tblTickers[Ticker],NA(),0,1)))</f>
        <v>0</v>
      </c>
      <c r="K2138" t="s">
        <v>9755</v>
      </c>
      <c r="L2138" s="122">
        <v>21.28</v>
      </c>
      <c r="O2138" t="s">
        <v>9215</v>
      </c>
      <c r="P2138" s="122">
        <v>0.47</v>
      </c>
    </row>
    <row r="2139" spans="4:16" x14ac:dyDescent="0.25">
      <c r="D2139" t="s">
        <v>1629</v>
      </c>
      <c r="E2139" t="s">
        <v>1630</v>
      </c>
      <c r="F2139" t="s">
        <v>14201</v>
      </c>
      <c r="G2139" s="59">
        <v>110440000</v>
      </c>
      <c r="H2139" s="122">
        <v>12.7</v>
      </c>
      <c r="I2139" s="97" t="b">
        <f>NOT(ISERROR(_xlfn.XLOOKUP(tblStocks2022[[#This Row],[Ticker]],tblTickers[Ticker],tblTickers[Ticker],NA(),0,1)))</f>
        <v>0</v>
      </c>
      <c r="K2139" t="s">
        <v>15337</v>
      </c>
      <c r="L2139" s="122">
        <v>61.13</v>
      </c>
      <c r="O2139" t="s">
        <v>1118</v>
      </c>
      <c r="P2139" s="122">
        <v>0.24</v>
      </c>
    </row>
    <row r="2140" spans="4:16" x14ac:dyDescent="0.25">
      <c r="D2140" t="s">
        <v>10766</v>
      </c>
      <c r="E2140" t="s">
        <v>10767</v>
      </c>
      <c r="F2140" t="s">
        <v>15375</v>
      </c>
      <c r="G2140" s="59">
        <v>345195000</v>
      </c>
      <c r="H2140" s="122">
        <v>11.25</v>
      </c>
      <c r="I2140" s="97" t="b">
        <f>NOT(ISERROR(_xlfn.XLOOKUP(tblStocks2022[[#This Row],[Ticker]],tblTickers[Ticker],tblTickers[Ticker],NA(),0,1)))</f>
        <v>0</v>
      </c>
      <c r="K2140" t="s">
        <v>14921</v>
      </c>
      <c r="L2140" s="122">
        <v>58.19</v>
      </c>
      <c r="O2140" t="s">
        <v>2239</v>
      </c>
      <c r="P2140" s="122">
        <v>1.24</v>
      </c>
    </row>
    <row r="2141" spans="4:16" x14ac:dyDescent="0.25">
      <c r="D2141" t="s">
        <v>7388</v>
      </c>
      <c r="E2141" t="s">
        <v>7389</v>
      </c>
      <c r="F2141" t="s">
        <v>9954</v>
      </c>
      <c r="G2141" s="59">
        <v>168137000</v>
      </c>
      <c r="H2141" s="122">
        <v>10.32</v>
      </c>
      <c r="I2141" s="97" t="b">
        <f>NOT(ISERROR(_xlfn.XLOOKUP(tblStocks2022[[#This Row],[Ticker]],tblTickers[Ticker],tblTickers[Ticker],NA(),0,1)))</f>
        <v>0</v>
      </c>
      <c r="K2141" t="s">
        <v>2386</v>
      </c>
      <c r="L2141" s="122">
        <v>71.489999999999995</v>
      </c>
      <c r="O2141" t="s">
        <v>308</v>
      </c>
      <c r="P2141" s="122">
        <v>1.1299999999999999</v>
      </c>
    </row>
    <row r="2142" spans="4:16" x14ac:dyDescent="0.25">
      <c r="D2142" t="s">
        <v>6462</v>
      </c>
      <c r="E2142" t="s">
        <v>6463</v>
      </c>
      <c r="F2142" t="s">
        <v>15382</v>
      </c>
      <c r="G2142" s="59">
        <v>28750000</v>
      </c>
      <c r="H2142" s="122">
        <v>10</v>
      </c>
      <c r="I2142" s="97" t="b">
        <f>NOT(ISERROR(_xlfn.XLOOKUP(tblStocks2022[[#This Row],[Ticker]],tblTickers[Ticker],tblTickers[Ticker],NA(),0,1)))</f>
        <v>0</v>
      </c>
      <c r="K2142" t="s">
        <v>5008</v>
      </c>
      <c r="L2142" s="122">
        <v>28.67</v>
      </c>
      <c r="O2142" t="s">
        <v>4568</v>
      </c>
      <c r="P2142" s="122">
        <v>0.77</v>
      </c>
    </row>
    <row r="2143" spans="4:16" x14ac:dyDescent="0.25">
      <c r="D2143" t="s">
        <v>9098</v>
      </c>
      <c r="E2143" t="s">
        <v>9099</v>
      </c>
      <c r="F2143" t="s">
        <v>14201</v>
      </c>
      <c r="G2143" s="59">
        <v>101524000</v>
      </c>
      <c r="H2143" s="122">
        <v>10.4</v>
      </c>
      <c r="I2143" s="97" t="b">
        <f>NOT(ISERROR(_xlfn.XLOOKUP(tblStocks2022[[#This Row],[Ticker]],tblTickers[Ticker],tblTickers[Ticker],NA(),0,1)))</f>
        <v>0</v>
      </c>
      <c r="K2143" t="s">
        <v>7095</v>
      </c>
      <c r="L2143" s="122">
        <v>4</v>
      </c>
      <c r="O2143" t="s">
        <v>309</v>
      </c>
      <c r="P2143" s="122">
        <v>1.18</v>
      </c>
    </row>
    <row r="2144" spans="4:16" x14ac:dyDescent="0.25">
      <c r="D2144" t="s">
        <v>1194</v>
      </c>
      <c r="E2144" t="s">
        <v>1195</v>
      </c>
      <c r="F2144" t="s">
        <v>15366</v>
      </c>
      <c r="G2144" s="59">
        <v>228261000</v>
      </c>
      <c r="H2144" s="122">
        <v>14.47</v>
      </c>
      <c r="I2144" s="97" t="b">
        <f>NOT(ISERROR(_xlfn.XLOOKUP(tblStocks2022[[#This Row],[Ticker]],tblTickers[Ticker],tblTickers[Ticker],NA(),0,1)))</f>
        <v>0</v>
      </c>
      <c r="K2144" t="s">
        <v>4666</v>
      </c>
      <c r="L2144" s="122">
        <v>23.63</v>
      </c>
      <c r="O2144" t="s">
        <v>307</v>
      </c>
      <c r="P2144" s="122">
        <v>1.33</v>
      </c>
    </row>
    <row r="2145" spans="4:16" x14ac:dyDescent="0.25">
      <c r="D2145" t="s">
        <v>6425</v>
      </c>
      <c r="E2145" t="s">
        <v>6426</v>
      </c>
      <c r="F2145" t="s">
        <v>15371</v>
      </c>
      <c r="G2145" s="59">
        <v>96297000</v>
      </c>
      <c r="H2145" s="122">
        <v>25.47</v>
      </c>
      <c r="I2145" s="97" t="b">
        <f>NOT(ISERROR(_xlfn.XLOOKUP(tblStocks2022[[#This Row],[Ticker]],tblTickers[Ticker],tblTickers[Ticker],NA(),0,1)))</f>
        <v>0</v>
      </c>
      <c r="K2145" t="s">
        <v>9056</v>
      </c>
      <c r="L2145" s="122">
        <v>15.94</v>
      </c>
      <c r="O2145" t="s">
        <v>15081</v>
      </c>
      <c r="P2145" s="122">
        <v>2.25</v>
      </c>
    </row>
    <row r="2146" spans="4:16" x14ac:dyDescent="0.25">
      <c r="D2146" t="s">
        <v>7193</v>
      </c>
      <c r="E2146" t="s">
        <v>7194</v>
      </c>
      <c r="F2146" t="s">
        <v>15368</v>
      </c>
      <c r="G2146" s="59">
        <v>110471000</v>
      </c>
      <c r="H2146" s="122">
        <v>33.56</v>
      </c>
      <c r="I2146" s="97" t="b">
        <f>NOT(ISERROR(_xlfn.XLOOKUP(tblStocks2022[[#This Row],[Ticker]],tblTickers[Ticker],tblTickers[Ticker],NA(),0,1)))</f>
        <v>0</v>
      </c>
      <c r="K2146" t="s">
        <v>2692</v>
      </c>
      <c r="L2146" s="122">
        <v>2.5</v>
      </c>
      <c r="O2146" t="s">
        <v>5978</v>
      </c>
      <c r="P2146" s="122">
        <v>0.35</v>
      </c>
    </row>
    <row r="2147" spans="4:16" x14ac:dyDescent="0.25">
      <c r="D2147" t="s">
        <v>5693</v>
      </c>
      <c r="E2147" t="s">
        <v>2719</v>
      </c>
      <c r="F2147" t="s">
        <v>15375</v>
      </c>
      <c r="G2147" s="59">
        <v>6325000</v>
      </c>
      <c r="H2147" s="122">
        <v>31.31</v>
      </c>
      <c r="I2147" s="97" t="b">
        <f>NOT(ISERROR(_xlfn.XLOOKUP(tblStocks2022[[#This Row],[Ticker]],tblTickers[Ticker],tblTickers[Ticker],NA(),0,1)))</f>
        <v>0</v>
      </c>
      <c r="K2147" t="s">
        <v>11996</v>
      </c>
      <c r="L2147" s="122">
        <v>146.25</v>
      </c>
      <c r="O2147" t="s">
        <v>8042</v>
      </c>
      <c r="P2147" s="122">
        <v>0.86</v>
      </c>
    </row>
    <row r="2148" spans="4:16" x14ac:dyDescent="0.25">
      <c r="D2148" t="s">
        <v>3724</v>
      </c>
      <c r="E2148" t="s">
        <v>3725</v>
      </c>
      <c r="F2148" t="s">
        <v>15368</v>
      </c>
      <c r="G2148" s="59">
        <v>201074000</v>
      </c>
      <c r="H2148" s="122">
        <v>55.42</v>
      </c>
      <c r="I2148" s="97" t="b">
        <f>NOT(ISERROR(_xlfn.XLOOKUP(tblStocks2022[[#This Row],[Ticker]],tblTickers[Ticker],tblTickers[Ticker],NA(),0,1)))</f>
        <v>0</v>
      </c>
      <c r="K2148" t="s">
        <v>2</v>
      </c>
      <c r="L2148" s="122">
        <v>4.8600000000000003</v>
      </c>
      <c r="O2148" t="s">
        <v>12957</v>
      </c>
      <c r="P2148" s="122">
        <v>6.9</v>
      </c>
    </row>
    <row r="2149" spans="4:16" x14ac:dyDescent="0.25">
      <c r="D2149" t="s">
        <v>14295</v>
      </c>
      <c r="E2149" t="s">
        <v>498</v>
      </c>
      <c r="F2149" t="s">
        <v>11941</v>
      </c>
      <c r="G2149" s="59">
        <v>8674000</v>
      </c>
      <c r="H2149" s="122">
        <v>33.33</v>
      </c>
      <c r="I2149" s="97" t="b">
        <f>NOT(ISERROR(_xlfn.XLOOKUP(tblStocks2022[[#This Row],[Ticker]],tblTickers[Ticker],tblTickers[Ticker],NA(),0,1)))</f>
        <v>0</v>
      </c>
      <c r="K2149" t="s">
        <v>4060</v>
      </c>
      <c r="L2149" s="122">
        <v>14.9</v>
      </c>
      <c r="O2149" t="s">
        <v>12958</v>
      </c>
      <c r="P2149" s="122">
        <v>0.77</v>
      </c>
    </row>
    <row r="2150" spans="4:16" x14ac:dyDescent="0.25">
      <c r="D2150" t="s">
        <v>3411</v>
      </c>
      <c r="E2150" t="s">
        <v>3412</v>
      </c>
      <c r="F2150" t="s">
        <v>15382</v>
      </c>
      <c r="G2150" s="59">
        <v>30505000</v>
      </c>
      <c r="H2150" s="122">
        <v>19.600000000000001</v>
      </c>
      <c r="I2150" s="97" t="b">
        <f>NOT(ISERROR(_xlfn.XLOOKUP(tblStocks2022[[#This Row],[Ticker]],tblTickers[Ticker],tblTickers[Ticker],NA(),0,1)))</f>
        <v>0</v>
      </c>
      <c r="K2150" t="s">
        <v>9189</v>
      </c>
      <c r="L2150" s="122">
        <v>0.37</v>
      </c>
      <c r="O2150" t="s">
        <v>5432</v>
      </c>
      <c r="P2150" s="122">
        <v>0.79</v>
      </c>
    </row>
    <row r="2151" spans="4:16" x14ac:dyDescent="0.25">
      <c r="D2151" t="s">
        <v>14315</v>
      </c>
      <c r="E2151" t="s">
        <v>269</v>
      </c>
      <c r="F2151" t="s">
        <v>15371</v>
      </c>
      <c r="G2151" s="59">
        <v>10250000</v>
      </c>
      <c r="H2151" s="122">
        <v>44.01</v>
      </c>
      <c r="I2151" s="97" t="b">
        <f>NOT(ISERROR(_xlfn.XLOOKUP(tblStocks2022[[#This Row],[Ticker]],tblTickers[Ticker],tblTickers[Ticker],NA(),0,1)))</f>
        <v>0</v>
      </c>
      <c r="K2151" t="s">
        <v>268</v>
      </c>
      <c r="L2151" s="122">
        <v>28.07</v>
      </c>
      <c r="O2151" t="s">
        <v>12962</v>
      </c>
      <c r="P2151" s="122">
        <v>3.44</v>
      </c>
    </row>
    <row r="2152" spans="4:16" x14ac:dyDescent="0.25">
      <c r="D2152" t="s">
        <v>7492</v>
      </c>
      <c r="E2152" t="s">
        <v>7493</v>
      </c>
      <c r="F2152" t="s">
        <v>15382</v>
      </c>
      <c r="G2152" s="59">
        <v>94878000</v>
      </c>
      <c r="H2152" s="122">
        <v>9.65</v>
      </c>
      <c r="I2152" s="97" t="b">
        <f>NOT(ISERROR(_xlfn.XLOOKUP(tblStocks2022[[#This Row],[Ticker]],tblTickers[Ticker],tblTickers[Ticker],NA(),0,1)))</f>
        <v>0</v>
      </c>
      <c r="K2152" t="s">
        <v>1841</v>
      </c>
      <c r="L2152" s="122">
        <v>1.8</v>
      </c>
      <c r="O2152" t="s">
        <v>14056</v>
      </c>
      <c r="P2152" s="122">
        <v>1.36</v>
      </c>
    </row>
    <row r="2153" spans="4:16" x14ac:dyDescent="0.25">
      <c r="D2153" t="s">
        <v>6116</v>
      </c>
      <c r="E2153" t="s">
        <v>6117</v>
      </c>
      <c r="F2153" t="s">
        <v>15368</v>
      </c>
      <c r="G2153" s="59">
        <v>328496000</v>
      </c>
      <c r="H2153" s="122">
        <v>11.32</v>
      </c>
      <c r="I2153" s="97" t="b">
        <f>NOT(ISERROR(_xlfn.XLOOKUP(tblStocks2022[[#This Row],[Ticker]],tblTickers[Ticker],tblTickers[Ticker],NA(),0,1)))</f>
        <v>0</v>
      </c>
      <c r="K2153" t="s">
        <v>7307</v>
      </c>
      <c r="L2153" s="122">
        <v>0.54</v>
      </c>
      <c r="O2153" t="s">
        <v>12960</v>
      </c>
      <c r="P2153" s="122">
        <v>3.34</v>
      </c>
    </row>
    <row r="2154" spans="4:16" x14ac:dyDescent="0.25">
      <c r="D2154" t="s">
        <v>4152</v>
      </c>
      <c r="E2154" t="s">
        <v>4153</v>
      </c>
      <c r="F2154" t="s">
        <v>15371</v>
      </c>
      <c r="G2154" s="59">
        <v>5017000</v>
      </c>
      <c r="H2154" s="122">
        <v>3.28</v>
      </c>
      <c r="I2154" s="97" t="b">
        <f>NOT(ISERROR(_xlfn.XLOOKUP(tblStocks2022[[#This Row],[Ticker]],tblTickers[Ticker],tblTickers[Ticker],NA(),0,1)))</f>
        <v>0</v>
      </c>
      <c r="K2154" t="s">
        <v>2745</v>
      </c>
      <c r="L2154" s="122">
        <v>144.34</v>
      </c>
      <c r="O2154" t="s">
        <v>12961</v>
      </c>
      <c r="P2154" s="122">
        <v>2.0299999999999998</v>
      </c>
    </row>
    <row r="2155" spans="4:16" x14ac:dyDescent="0.25">
      <c r="D2155" t="s">
        <v>3872</v>
      </c>
      <c r="E2155" t="s">
        <v>3873</v>
      </c>
      <c r="F2155" t="s">
        <v>15374</v>
      </c>
      <c r="G2155" s="59">
        <v>31281000</v>
      </c>
      <c r="H2155" s="122">
        <v>14.24</v>
      </c>
      <c r="I2155" s="97" t="b">
        <f>NOT(ISERROR(_xlfn.XLOOKUP(tblStocks2022[[#This Row],[Ticker]],tblTickers[Ticker],tblTickers[Ticker],NA(),0,1)))</f>
        <v>0</v>
      </c>
      <c r="K2155" t="s">
        <v>11960</v>
      </c>
      <c r="L2155" s="122">
        <v>14.95</v>
      </c>
      <c r="O2155" t="s">
        <v>9332</v>
      </c>
      <c r="P2155" s="122">
        <v>0.36</v>
      </c>
    </row>
    <row r="2156" spans="4:16" x14ac:dyDescent="0.25">
      <c r="D2156" t="s">
        <v>14309</v>
      </c>
      <c r="E2156" t="s">
        <v>269</v>
      </c>
      <c r="F2156" t="s">
        <v>15371</v>
      </c>
      <c r="G2156" s="59">
        <v>78600000</v>
      </c>
      <c r="H2156" s="122">
        <v>41.14</v>
      </c>
      <c r="I2156" s="97" t="b">
        <f>NOT(ISERROR(_xlfn.XLOOKUP(tblStocks2022[[#This Row],[Ticker]],tblTickers[Ticker],tblTickers[Ticker],NA(),0,1)))</f>
        <v>0</v>
      </c>
      <c r="K2156" t="s">
        <v>272</v>
      </c>
      <c r="L2156" s="122">
        <v>10.91</v>
      </c>
      <c r="O2156" t="s">
        <v>5710</v>
      </c>
      <c r="P2156" s="122">
        <v>0.28000000000000003</v>
      </c>
    </row>
    <row r="2157" spans="4:16" x14ac:dyDescent="0.25">
      <c r="D2157" t="s">
        <v>4108</v>
      </c>
      <c r="E2157" t="s">
        <v>4109</v>
      </c>
      <c r="F2157" t="s">
        <v>15392</v>
      </c>
      <c r="G2157" s="59">
        <v>36346000</v>
      </c>
      <c r="H2157" s="122">
        <v>76.349999999999994</v>
      </c>
      <c r="I2157" s="97" t="b">
        <f>NOT(ISERROR(_xlfn.XLOOKUP(tblStocks2022[[#This Row],[Ticker]],tblTickers[Ticker],tblTickers[Ticker],NA(),0,1)))</f>
        <v>0</v>
      </c>
      <c r="K2157" t="s">
        <v>10345</v>
      </c>
      <c r="L2157" s="122">
        <v>14.6</v>
      </c>
      <c r="O2157" t="s">
        <v>8967</v>
      </c>
      <c r="P2157" s="122">
        <v>1.1000000000000001</v>
      </c>
    </row>
    <row r="2158" spans="4:16" x14ac:dyDescent="0.25">
      <c r="D2158" t="s">
        <v>1293</v>
      </c>
      <c r="E2158" t="s">
        <v>1294</v>
      </c>
      <c r="F2158" t="s">
        <v>2235</v>
      </c>
      <c r="G2158" s="59">
        <v>22276000</v>
      </c>
      <c r="H2158" s="122">
        <v>80.61</v>
      </c>
      <c r="I2158" s="97" t="b">
        <f>NOT(ISERROR(_xlfn.XLOOKUP(tblStocks2022[[#This Row],[Ticker]],tblTickers[Ticker],tblTickers[Ticker],NA(),0,1)))</f>
        <v>0</v>
      </c>
      <c r="K2158" t="s">
        <v>11413</v>
      </c>
      <c r="L2158" s="122">
        <v>70.540000000000006</v>
      </c>
      <c r="O2158" t="s">
        <v>15133</v>
      </c>
      <c r="P2158" s="122">
        <v>1.5</v>
      </c>
    </row>
    <row r="2159" spans="4:16" x14ac:dyDescent="0.25">
      <c r="D2159" t="s">
        <v>11049</v>
      </c>
      <c r="E2159" t="s">
        <v>11050</v>
      </c>
      <c r="F2159" t="s">
        <v>15378</v>
      </c>
      <c r="G2159" s="59">
        <v>31431000</v>
      </c>
      <c r="H2159" s="122">
        <v>80.87</v>
      </c>
      <c r="I2159" s="97" t="b">
        <f>NOT(ISERROR(_xlfn.XLOOKUP(tblStocks2022[[#This Row],[Ticker]],tblTickers[Ticker],tblTickers[Ticker],NA(),0,1)))</f>
        <v>0</v>
      </c>
      <c r="K2159" t="s">
        <v>10008</v>
      </c>
      <c r="L2159" s="122">
        <v>3.8</v>
      </c>
      <c r="O2159" t="s">
        <v>9334</v>
      </c>
      <c r="P2159" s="122">
        <v>0</v>
      </c>
    </row>
    <row r="2160" spans="4:16" x14ac:dyDescent="0.25">
      <c r="D2160" t="s">
        <v>8442</v>
      </c>
      <c r="E2160" t="s">
        <v>8443</v>
      </c>
      <c r="F2160" t="s">
        <v>2235</v>
      </c>
      <c r="G2160" s="59">
        <v>81248000</v>
      </c>
      <c r="H2160" s="122">
        <v>3.88</v>
      </c>
      <c r="I2160" s="97" t="b">
        <f>NOT(ISERROR(_xlfn.XLOOKUP(tblStocks2022[[#This Row],[Ticker]],tblTickers[Ticker],tblTickers[Ticker],NA(),0,1)))</f>
        <v>0</v>
      </c>
      <c r="K2160" t="s">
        <v>12268</v>
      </c>
      <c r="L2160" s="122">
        <v>13.95</v>
      </c>
      <c r="O2160" t="s">
        <v>12963</v>
      </c>
      <c r="P2160" s="122">
        <v>2.7</v>
      </c>
    </row>
    <row r="2161" spans="4:16" x14ac:dyDescent="0.25">
      <c r="D2161" t="s">
        <v>9904</v>
      </c>
      <c r="E2161" t="s">
        <v>9905</v>
      </c>
      <c r="F2161" t="s">
        <v>15375</v>
      </c>
      <c r="G2161" s="59">
        <v>140354000</v>
      </c>
      <c r="H2161" s="122">
        <v>135.41</v>
      </c>
      <c r="I2161" s="97" t="b">
        <f>NOT(ISERROR(_xlfn.XLOOKUP(tblStocks2022[[#This Row],[Ticker]],tblTickers[Ticker],tblTickers[Ticker],NA(),0,1)))</f>
        <v>1</v>
      </c>
      <c r="K2161" t="s">
        <v>13258</v>
      </c>
      <c r="L2161" s="122">
        <v>471.56</v>
      </c>
      <c r="O2161" t="s">
        <v>13027</v>
      </c>
      <c r="P2161" s="122">
        <v>3.16</v>
      </c>
    </row>
    <row r="2162" spans="4:16" x14ac:dyDescent="0.25">
      <c r="D2162" t="s">
        <v>4383</v>
      </c>
      <c r="E2162" t="s">
        <v>4384</v>
      </c>
      <c r="F2162" t="s">
        <v>15386</v>
      </c>
      <c r="G2162" s="59">
        <v>703759000</v>
      </c>
      <c r="H2162" s="122">
        <v>50.39</v>
      </c>
      <c r="I2162" s="97" t="b">
        <f>NOT(ISERROR(_xlfn.XLOOKUP(tblStocks2022[[#This Row],[Ticker]],tblTickers[Ticker],tblTickers[Ticker],NA(),0,1)))</f>
        <v>1</v>
      </c>
      <c r="K2162" t="s">
        <v>7718</v>
      </c>
      <c r="L2162" s="122">
        <v>2.7</v>
      </c>
      <c r="O2162" t="s">
        <v>13028</v>
      </c>
      <c r="P2162" s="122">
        <v>1.85</v>
      </c>
    </row>
    <row r="2163" spans="4:16" x14ac:dyDescent="0.25">
      <c r="D2163" t="s">
        <v>12606</v>
      </c>
      <c r="E2163" t="s">
        <v>12607</v>
      </c>
      <c r="F2163" t="s">
        <v>1114</v>
      </c>
      <c r="G2163" s="59">
        <v>120843000</v>
      </c>
      <c r="H2163" s="122">
        <v>90.9</v>
      </c>
      <c r="I2163" s="97" t="b">
        <f>NOT(ISERROR(_xlfn.XLOOKUP(tblStocks2022[[#This Row],[Ticker]],tblTickers[Ticker],tblTickers[Ticker],NA(),0,1)))</f>
        <v>0</v>
      </c>
      <c r="K2163" t="s">
        <v>6862</v>
      </c>
      <c r="L2163" s="122">
        <v>0.5</v>
      </c>
      <c r="O2163" t="s">
        <v>13220</v>
      </c>
      <c r="P2163" s="122">
        <v>0.56000000000000005</v>
      </c>
    </row>
    <row r="2164" spans="4:16" x14ac:dyDescent="0.25">
      <c r="D2164" t="s">
        <v>4704</v>
      </c>
      <c r="E2164" t="s">
        <v>4705</v>
      </c>
      <c r="F2164" t="s">
        <v>15382</v>
      </c>
      <c r="G2164" s="59">
        <v>176307000</v>
      </c>
      <c r="H2164" s="122">
        <v>1.4</v>
      </c>
      <c r="I2164" s="97" t="b">
        <f>NOT(ISERROR(_xlfn.XLOOKUP(tblStocks2022[[#This Row],[Ticker]],tblTickers[Ticker],tblTickers[Ticker],NA(),0,1)))</f>
        <v>0</v>
      </c>
      <c r="K2164" t="s">
        <v>9031</v>
      </c>
      <c r="L2164" s="122">
        <v>18.93</v>
      </c>
      <c r="O2164" t="s">
        <v>13221</v>
      </c>
      <c r="P2164" s="122">
        <v>1.1100000000000001</v>
      </c>
    </row>
    <row r="2165" spans="4:16" x14ac:dyDescent="0.25">
      <c r="D2165" t="s">
        <v>7929</v>
      </c>
      <c r="E2165" t="s">
        <v>131</v>
      </c>
      <c r="F2165" t="s">
        <v>15371</v>
      </c>
      <c r="G2165" s="59">
        <v>100000</v>
      </c>
      <c r="H2165" s="122">
        <v>26.45</v>
      </c>
      <c r="I2165" s="97" t="b">
        <f>NOT(ISERROR(_xlfn.XLOOKUP(tblStocks2022[[#This Row],[Ticker]],tblTickers[Ticker],tblTickers[Ticker],NA(),0,1)))</f>
        <v>0</v>
      </c>
      <c r="K2165" t="s">
        <v>766</v>
      </c>
      <c r="L2165" s="122">
        <v>63.9</v>
      </c>
      <c r="O2165" t="s">
        <v>13219</v>
      </c>
      <c r="P2165" s="122">
        <v>2.04</v>
      </c>
    </row>
    <row r="2166" spans="4:16" x14ac:dyDescent="0.25">
      <c r="D2166" t="s">
        <v>8573</v>
      </c>
      <c r="E2166" t="s">
        <v>8574</v>
      </c>
      <c r="F2166" t="s">
        <v>15382</v>
      </c>
      <c r="G2166" s="59">
        <v>23000000</v>
      </c>
      <c r="H2166" s="122">
        <v>10.26</v>
      </c>
      <c r="I2166" s="97" t="b">
        <f>NOT(ISERROR(_xlfn.XLOOKUP(tblStocks2022[[#This Row],[Ticker]],tblTickers[Ticker],tblTickers[Ticker],NA(),0,1)))</f>
        <v>0</v>
      </c>
      <c r="K2166" t="s">
        <v>9611</v>
      </c>
      <c r="L2166" s="122">
        <v>10.95</v>
      </c>
      <c r="O2166" t="s">
        <v>9618</v>
      </c>
      <c r="P2166" s="122">
        <v>1.28</v>
      </c>
    </row>
    <row r="2167" spans="4:16" x14ac:dyDescent="0.25">
      <c r="D2167" t="s">
        <v>593</v>
      </c>
      <c r="E2167" t="s">
        <v>594</v>
      </c>
      <c r="F2167" t="s">
        <v>15375</v>
      </c>
      <c r="G2167" s="59">
        <v>37992000</v>
      </c>
      <c r="H2167" s="122">
        <v>13.51</v>
      </c>
      <c r="I2167" s="97" t="b">
        <f>NOT(ISERROR(_xlfn.XLOOKUP(tblStocks2022[[#This Row],[Ticker]],tblTickers[Ticker],tblTickers[Ticker],NA(),0,1)))</f>
        <v>0</v>
      </c>
      <c r="K2167" t="s">
        <v>4252</v>
      </c>
      <c r="L2167" s="122">
        <v>27.7</v>
      </c>
      <c r="O2167" t="s">
        <v>12964</v>
      </c>
      <c r="P2167" s="122">
        <v>3.55</v>
      </c>
    </row>
    <row r="2168" spans="4:16" x14ac:dyDescent="0.25">
      <c r="D2168" t="s">
        <v>7524</v>
      </c>
      <c r="E2168" t="s">
        <v>7525</v>
      </c>
      <c r="F2168" t="s">
        <v>15396</v>
      </c>
      <c r="G2168" s="59">
        <v>34271000</v>
      </c>
      <c r="H2168" s="122">
        <v>0.75</v>
      </c>
      <c r="I2168" s="97" t="b">
        <f>NOT(ISERROR(_xlfn.XLOOKUP(tblStocks2022[[#This Row],[Ticker]],tblTickers[Ticker],tblTickers[Ticker],NA(),0,1)))</f>
        <v>0</v>
      </c>
      <c r="K2168" t="s">
        <v>13643</v>
      </c>
      <c r="L2168" s="122">
        <v>9.2100000000000009</v>
      </c>
      <c r="O2168" t="s">
        <v>15131</v>
      </c>
      <c r="P2168" s="122">
        <v>1.49</v>
      </c>
    </row>
    <row r="2169" spans="4:16" x14ac:dyDescent="0.25">
      <c r="D2169" t="s">
        <v>11373</v>
      </c>
      <c r="E2169" t="s">
        <v>11374</v>
      </c>
      <c r="F2169" t="s">
        <v>15368</v>
      </c>
      <c r="G2169" s="59">
        <v>7397000</v>
      </c>
      <c r="H2169" s="122">
        <v>8.1</v>
      </c>
      <c r="I2169" s="97" t="b">
        <f>NOT(ISERROR(_xlfn.XLOOKUP(tblStocks2022[[#This Row],[Ticker]],tblTickers[Ticker],tblTickers[Ticker],NA(),0,1)))</f>
        <v>0</v>
      </c>
      <c r="K2169" t="s">
        <v>3677</v>
      </c>
      <c r="L2169" s="122">
        <v>43.91</v>
      </c>
      <c r="O2169" t="s">
        <v>15132</v>
      </c>
      <c r="P2169" s="122">
        <v>1.19</v>
      </c>
    </row>
    <row r="2170" spans="4:16" x14ac:dyDescent="0.25">
      <c r="D2170" t="s">
        <v>2316</v>
      </c>
      <c r="E2170" t="s">
        <v>131</v>
      </c>
      <c r="F2170" t="s">
        <v>15371</v>
      </c>
      <c r="G2170" s="59">
        <v>7549000</v>
      </c>
      <c r="H2170" s="122">
        <v>225.5</v>
      </c>
      <c r="I2170" s="97" t="b">
        <f>NOT(ISERROR(_xlfn.XLOOKUP(tblStocks2022[[#This Row],[Ticker]],tblTickers[Ticker],tblTickers[Ticker],NA(),0,1)))</f>
        <v>0</v>
      </c>
      <c r="K2170" t="s">
        <v>12010</v>
      </c>
      <c r="L2170" s="122">
        <v>215.43</v>
      </c>
      <c r="O2170" t="s">
        <v>12640</v>
      </c>
      <c r="P2170" s="122">
        <v>1.44</v>
      </c>
    </row>
    <row r="2171" spans="4:16" x14ac:dyDescent="0.25">
      <c r="D2171" t="s">
        <v>13772</v>
      </c>
      <c r="E2171" t="s">
        <v>13773</v>
      </c>
      <c r="F2171" t="s">
        <v>15386</v>
      </c>
      <c r="G2171" s="59">
        <v>35399000</v>
      </c>
      <c r="H2171" s="122">
        <v>346.4</v>
      </c>
      <c r="I2171" s="97" t="b">
        <f>NOT(ISERROR(_xlfn.XLOOKUP(tblStocks2022[[#This Row],[Ticker]],tblTickers[Ticker],tblTickers[Ticker],NA(),0,1)))</f>
        <v>1</v>
      </c>
      <c r="K2171" t="s">
        <v>1388</v>
      </c>
      <c r="L2171" s="122">
        <v>18.899999999999999</v>
      </c>
      <c r="O2171" t="s">
        <v>13286</v>
      </c>
      <c r="P2171" s="122">
        <v>1.35</v>
      </c>
    </row>
    <row r="2172" spans="4:16" x14ac:dyDescent="0.25">
      <c r="D2172" t="s">
        <v>326</v>
      </c>
      <c r="E2172" t="s">
        <v>327</v>
      </c>
      <c r="F2172" t="s">
        <v>15382</v>
      </c>
      <c r="G2172" s="59">
        <v>8000000</v>
      </c>
      <c r="H2172" s="122">
        <v>38.61</v>
      </c>
      <c r="I2172" s="97" t="b">
        <f>NOT(ISERROR(_xlfn.XLOOKUP(tblStocks2022[[#This Row],[Ticker]],tblTickers[Ticker],tblTickers[Ticker],NA(),0,1)))</f>
        <v>0</v>
      </c>
      <c r="K2172" t="s">
        <v>4296</v>
      </c>
      <c r="L2172" s="122">
        <v>21.08</v>
      </c>
      <c r="O2172" t="s">
        <v>13285</v>
      </c>
      <c r="P2172" s="122">
        <v>2.06</v>
      </c>
    </row>
    <row r="2173" spans="4:16" x14ac:dyDescent="0.25">
      <c r="D2173" t="s">
        <v>7714</v>
      </c>
      <c r="E2173" t="s">
        <v>7715</v>
      </c>
      <c r="F2173" t="s">
        <v>15382</v>
      </c>
      <c r="G2173" s="59">
        <v>28750000</v>
      </c>
      <c r="H2173" s="122">
        <v>10.19</v>
      </c>
      <c r="I2173" s="97" t="b">
        <f>NOT(ISERROR(_xlfn.XLOOKUP(tblStocks2022[[#This Row],[Ticker]],tblTickers[Ticker],tblTickers[Ticker],NA(),0,1)))</f>
        <v>0</v>
      </c>
      <c r="K2173" t="s">
        <v>3631</v>
      </c>
      <c r="L2173" s="122">
        <v>42.86</v>
      </c>
      <c r="O2173" t="s">
        <v>13284</v>
      </c>
      <c r="P2173" s="122">
        <v>1.2</v>
      </c>
    </row>
    <row r="2174" spans="4:16" x14ac:dyDescent="0.25">
      <c r="D2174" t="s">
        <v>8908</v>
      </c>
      <c r="E2174" t="s">
        <v>8909</v>
      </c>
      <c r="F2174" t="s">
        <v>14201</v>
      </c>
      <c r="G2174" s="59">
        <v>3253000</v>
      </c>
      <c r="H2174" s="122">
        <v>2.42</v>
      </c>
      <c r="I2174" s="97" t="b">
        <f>NOT(ISERROR(_xlfn.XLOOKUP(tblStocks2022[[#This Row],[Ticker]],tblTickers[Ticker],tblTickers[Ticker],NA(),0,1)))</f>
        <v>0</v>
      </c>
      <c r="K2174" t="s">
        <v>15075</v>
      </c>
      <c r="L2174" s="122">
        <v>21.4</v>
      </c>
      <c r="O2174" t="s">
        <v>13283</v>
      </c>
      <c r="P2174" s="122">
        <v>0.38</v>
      </c>
    </row>
    <row r="2175" spans="4:16" x14ac:dyDescent="0.25">
      <c r="D2175" t="s">
        <v>12200</v>
      </c>
      <c r="E2175" t="s">
        <v>12201</v>
      </c>
      <c r="F2175" t="s">
        <v>15382</v>
      </c>
      <c r="G2175" s="59">
        <v>22196000</v>
      </c>
      <c r="H2175" s="122">
        <v>7.4</v>
      </c>
      <c r="I2175" s="97" t="b">
        <f>NOT(ISERROR(_xlfn.XLOOKUP(tblStocks2022[[#This Row],[Ticker]],tblTickers[Ticker],tblTickers[Ticker],NA(),0,1)))</f>
        <v>0</v>
      </c>
      <c r="K2175" t="s">
        <v>12294</v>
      </c>
      <c r="L2175" s="122">
        <v>0.49</v>
      </c>
      <c r="O2175" t="s">
        <v>13282</v>
      </c>
      <c r="P2175" s="122">
        <v>0.93</v>
      </c>
    </row>
    <row r="2176" spans="4:16" x14ac:dyDescent="0.25">
      <c r="D2176" t="s">
        <v>11877</v>
      </c>
      <c r="E2176" t="s">
        <v>11878</v>
      </c>
      <c r="F2176" t="s">
        <v>2235</v>
      </c>
      <c r="G2176" s="59">
        <v>122387000</v>
      </c>
      <c r="H2176" s="122">
        <v>138.33000000000001</v>
      </c>
      <c r="I2176" s="97" t="b">
        <f>NOT(ISERROR(_xlfn.XLOOKUP(tblStocks2022[[#This Row],[Ticker]],tblTickers[Ticker],tblTickers[Ticker],NA(),0,1)))</f>
        <v>1</v>
      </c>
      <c r="K2176" t="s">
        <v>10002</v>
      </c>
      <c r="L2176" s="122">
        <v>22</v>
      </c>
      <c r="O2176" t="s">
        <v>4453</v>
      </c>
      <c r="P2176" s="122">
        <v>0.09</v>
      </c>
    </row>
    <row r="2177" spans="4:16" x14ac:dyDescent="0.25">
      <c r="D2177" t="s">
        <v>2516</v>
      </c>
      <c r="E2177" t="s">
        <v>2517</v>
      </c>
      <c r="F2177" t="s">
        <v>15371</v>
      </c>
      <c r="G2177" s="59">
        <v>25724000</v>
      </c>
      <c r="H2177" s="122">
        <v>4.28</v>
      </c>
      <c r="I2177" s="97" t="b">
        <f>NOT(ISERROR(_xlfn.XLOOKUP(tblStocks2022[[#This Row],[Ticker]],tblTickers[Ticker],tblTickers[Ticker],NA(),0,1)))</f>
        <v>0</v>
      </c>
      <c r="K2177" t="s">
        <v>8910</v>
      </c>
      <c r="L2177" s="122">
        <v>10.56</v>
      </c>
      <c r="O2177" t="s">
        <v>909</v>
      </c>
      <c r="P2177" s="122">
        <v>2.0299999999999998</v>
      </c>
    </row>
    <row r="2178" spans="4:16" x14ac:dyDescent="0.25">
      <c r="D2178" t="s">
        <v>2147</v>
      </c>
      <c r="E2178" t="s">
        <v>131</v>
      </c>
      <c r="F2178" t="s">
        <v>15371</v>
      </c>
      <c r="G2178" s="59">
        <v>6458000</v>
      </c>
      <c r="H2178" s="122">
        <v>14.22</v>
      </c>
      <c r="I2178" s="97" t="b">
        <f>NOT(ISERROR(_xlfn.XLOOKUP(tblStocks2022[[#This Row],[Ticker]],tblTickers[Ticker],tblTickers[Ticker],NA(),0,1)))</f>
        <v>0</v>
      </c>
      <c r="K2178" t="s">
        <v>827</v>
      </c>
      <c r="L2178" s="122">
        <v>27.69</v>
      </c>
      <c r="O2178" t="s">
        <v>12987</v>
      </c>
      <c r="P2178" s="122">
        <v>0.52</v>
      </c>
    </row>
    <row r="2179" spans="4:16" x14ac:dyDescent="0.25">
      <c r="D2179" t="s">
        <v>3726</v>
      </c>
      <c r="E2179" t="s">
        <v>161</v>
      </c>
      <c r="F2179" t="s">
        <v>15371</v>
      </c>
      <c r="G2179" s="59">
        <v>38000000</v>
      </c>
      <c r="H2179" s="122">
        <v>19.87</v>
      </c>
      <c r="I2179" s="97" t="b">
        <f>NOT(ISERROR(_xlfn.XLOOKUP(tblStocks2022[[#This Row],[Ticker]],tblTickers[Ticker],tblTickers[Ticker],NA(),0,1)))</f>
        <v>0</v>
      </c>
      <c r="K2179" t="s">
        <v>4033</v>
      </c>
      <c r="L2179" s="122">
        <v>24.71</v>
      </c>
      <c r="O2179" t="s">
        <v>12993</v>
      </c>
      <c r="P2179" s="122">
        <v>1.32</v>
      </c>
    </row>
    <row r="2180" spans="4:16" x14ac:dyDescent="0.25">
      <c r="D2180" t="s">
        <v>9495</v>
      </c>
      <c r="E2180" t="s">
        <v>3610</v>
      </c>
      <c r="F2180" t="s">
        <v>15378</v>
      </c>
      <c r="G2180" s="59">
        <v>13220000</v>
      </c>
      <c r="H2180" s="122">
        <v>29.45</v>
      </c>
      <c r="I2180" s="97" t="b">
        <f>NOT(ISERROR(_xlfn.XLOOKUP(tblStocks2022[[#This Row],[Ticker]],tblTickers[Ticker],tblTickers[Ticker],NA(),0,1)))</f>
        <v>0</v>
      </c>
      <c r="K2180" t="s">
        <v>11649</v>
      </c>
      <c r="L2180" s="122">
        <v>89.82</v>
      </c>
      <c r="O2180" t="s">
        <v>12967</v>
      </c>
      <c r="P2180" s="122">
        <v>1.43</v>
      </c>
    </row>
    <row r="2181" spans="4:16" x14ac:dyDescent="0.25">
      <c r="D2181" t="s">
        <v>7716</v>
      </c>
      <c r="E2181" t="s">
        <v>7717</v>
      </c>
      <c r="F2181" t="s">
        <v>15368</v>
      </c>
      <c r="G2181" s="59">
        <v>12322000</v>
      </c>
      <c r="H2181" s="122">
        <v>6.54</v>
      </c>
      <c r="I2181" s="97" t="b">
        <f>NOT(ISERROR(_xlfn.XLOOKUP(tblStocks2022[[#This Row],[Ticker]],tblTickers[Ticker],tblTickers[Ticker],NA(),0,1)))</f>
        <v>0</v>
      </c>
      <c r="K2181" t="s">
        <v>567</v>
      </c>
      <c r="L2181" s="122">
        <v>34.92</v>
      </c>
      <c r="O2181" t="s">
        <v>12992</v>
      </c>
      <c r="P2181" s="122">
        <v>3.18</v>
      </c>
    </row>
    <row r="2182" spans="4:16" x14ac:dyDescent="0.25">
      <c r="D2182" t="s">
        <v>15098</v>
      </c>
      <c r="E2182" t="s">
        <v>131</v>
      </c>
      <c r="F2182" t="s">
        <v>15371</v>
      </c>
      <c r="G2182" s="59">
        <v>4550000</v>
      </c>
      <c r="H2182" s="122">
        <v>9.8000000000000007</v>
      </c>
      <c r="I2182" s="97" t="b">
        <f>NOT(ISERROR(_xlfn.XLOOKUP(tblStocks2022[[#This Row],[Ticker]],tblTickers[Ticker],tblTickers[Ticker],NA(),0,1)))</f>
        <v>0</v>
      </c>
      <c r="K2182" t="s">
        <v>1911</v>
      </c>
      <c r="L2182" s="122">
        <v>30.81</v>
      </c>
      <c r="O2182" t="s">
        <v>12991</v>
      </c>
      <c r="P2182" s="122">
        <v>3.38</v>
      </c>
    </row>
    <row r="2183" spans="4:16" x14ac:dyDescent="0.25">
      <c r="D2183" t="s">
        <v>12424</v>
      </c>
      <c r="E2183" t="s">
        <v>12425</v>
      </c>
      <c r="F2183" t="s">
        <v>14201</v>
      </c>
      <c r="G2183" s="59">
        <v>33920000</v>
      </c>
      <c r="H2183" s="122">
        <v>27.17</v>
      </c>
      <c r="I2183" s="97" t="b">
        <f>NOT(ISERROR(_xlfn.XLOOKUP(tblStocks2022[[#This Row],[Ticker]],tblTickers[Ticker],tblTickers[Ticker],NA(),0,1)))</f>
        <v>0</v>
      </c>
      <c r="K2183" t="s">
        <v>8015</v>
      </c>
      <c r="L2183" s="122">
        <v>97.33</v>
      </c>
      <c r="O2183" t="s">
        <v>12990</v>
      </c>
      <c r="P2183" s="122">
        <v>1.2</v>
      </c>
    </row>
    <row r="2184" spans="4:16" x14ac:dyDescent="0.25">
      <c r="D2184" t="s">
        <v>13098</v>
      </c>
      <c r="E2184" t="s">
        <v>13099</v>
      </c>
      <c r="F2184" t="s">
        <v>15368</v>
      </c>
      <c r="G2184" s="59">
        <v>22785000</v>
      </c>
      <c r="H2184" s="122">
        <v>3.46</v>
      </c>
      <c r="I2184" s="97" t="b">
        <f>NOT(ISERROR(_xlfn.XLOOKUP(tblStocks2022[[#This Row],[Ticker]],tblTickers[Ticker],tblTickers[Ticker],NA(),0,1)))</f>
        <v>0</v>
      </c>
      <c r="K2184" t="s">
        <v>4253</v>
      </c>
      <c r="L2184" s="122">
        <v>23.91</v>
      </c>
      <c r="O2184" t="s">
        <v>12994</v>
      </c>
      <c r="P2184" s="122">
        <v>5.26</v>
      </c>
    </row>
    <row r="2185" spans="4:16" x14ac:dyDescent="0.25">
      <c r="D2185" t="s">
        <v>9727</v>
      </c>
      <c r="E2185" t="s">
        <v>9728</v>
      </c>
      <c r="F2185" t="s">
        <v>15370</v>
      </c>
      <c r="G2185" s="59">
        <v>260234000</v>
      </c>
      <c r="H2185" s="122">
        <v>12.78</v>
      </c>
      <c r="I2185" s="97" t="b">
        <f>NOT(ISERROR(_xlfn.XLOOKUP(tblStocks2022[[#This Row],[Ticker]],tblTickers[Ticker],tblTickers[Ticker],NA(),0,1)))</f>
        <v>0</v>
      </c>
      <c r="K2185" t="s">
        <v>3354</v>
      </c>
      <c r="L2185" s="122">
        <v>14.25</v>
      </c>
      <c r="O2185" t="s">
        <v>12995</v>
      </c>
      <c r="P2185" s="122">
        <v>2.44</v>
      </c>
    </row>
    <row r="2186" spans="4:16" x14ac:dyDescent="0.25">
      <c r="D2186" t="s">
        <v>4018</v>
      </c>
      <c r="E2186" t="s">
        <v>1369</v>
      </c>
      <c r="F2186" t="s">
        <v>499</v>
      </c>
      <c r="G2186" s="59">
        <v>26700000</v>
      </c>
      <c r="H2186" s="122">
        <v>25.6</v>
      </c>
      <c r="I2186" s="97" t="b">
        <f>NOT(ISERROR(_xlfn.XLOOKUP(tblStocks2022[[#This Row],[Ticker]],tblTickers[Ticker],tblTickers[Ticker],NA(),0,1)))</f>
        <v>0</v>
      </c>
      <c r="K2186" t="s">
        <v>693</v>
      </c>
      <c r="L2186" s="122">
        <v>1.62</v>
      </c>
      <c r="O2186" t="s">
        <v>12989</v>
      </c>
      <c r="P2186" s="122">
        <v>2.5099999999999998</v>
      </c>
    </row>
    <row r="2187" spans="4:16" x14ac:dyDescent="0.25">
      <c r="D2187" t="s">
        <v>9052</v>
      </c>
      <c r="E2187" t="s">
        <v>9053</v>
      </c>
      <c r="F2187" t="s">
        <v>15382</v>
      </c>
      <c r="G2187" s="59">
        <v>69105000</v>
      </c>
      <c r="H2187" s="122">
        <v>3.18</v>
      </c>
      <c r="I2187" s="97" t="b">
        <f>NOT(ISERROR(_xlfn.XLOOKUP(tblStocks2022[[#This Row],[Ticker]],tblTickers[Ticker],tblTickers[Ticker],NA(),0,1)))</f>
        <v>0</v>
      </c>
      <c r="K2187" t="s">
        <v>3130</v>
      </c>
      <c r="L2187" s="122">
        <v>55.41</v>
      </c>
      <c r="O2187" t="s">
        <v>13593</v>
      </c>
      <c r="P2187" s="122">
        <v>3.31</v>
      </c>
    </row>
    <row r="2188" spans="4:16" x14ac:dyDescent="0.25">
      <c r="D2188" t="s">
        <v>4854</v>
      </c>
      <c r="E2188" t="s">
        <v>4855</v>
      </c>
      <c r="F2188" t="s">
        <v>10860</v>
      </c>
      <c r="G2188" s="59">
        <v>97883000</v>
      </c>
      <c r="H2188" s="122">
        <v>0.53</v>
      </c>
      <c r="I2188" s="97" t="b">
        <f>NOT(ISERROR(_xlfn.XLOOKUP(tblStocks2022[[#This Row],[Ticker]],tblTickers[Ticker],tblTickers[Ticker],NA(),0,1)))</f>
        <v>0</v>
      </c>
      <c r="K2188" t="s">
        <v>5770</v>
      </c>
      <c r="L2188" s="122">
        <v>35.5</v>
      </c>
      <c r="O2188" t="s">
        <v>12966</v>
      </c>
      <c r="P2188" s="122">
        <v>0.49</v>
      </c>
    </row>
    <row r="2189" spans="4:16" x14ac:dyDescent="0.25">
      <c r="D2189" t="s">
        <v>8284</v>
      </c>
      <c r="E2189" t="s">
        <v>8285</v>
      </c>
      <c r="F2189" t="s">
        <v>15382</v>
      </c>
      <c r="G2189" s="59">
        <v>18710000</v>
      </c>
      <c r="H2189" s="122">
        <v>3.7</v>
      </c>
      <c r="I2189" s="97" t="b">
        <f>NOT(ISERROR(_xlfn.XLOOKUP(tblStocks2022[[#This Row],[Ticker]],tblTickers[Ticker],tblTickers[Ticker],NA(),0,1)))</f>
        <v>0</v>
      </c>
      <c r="K2189" t="s">
        <v>11119</v>
      </c>
      <c r="L2189" s="122">
        <v>36.020000000000003</v>
      </c>
      <c r="O2189" t="s">
        <v>12996</v>
      </c>
      <c r="P2189" s="122">
        <v>1.5</v>
      </c>
    </row>
    <row r="2190" spans="4:16" x14ac:dyDescent="0.25">
      <c r="D2190" t="s">
        <v>15097</v>
      </c>
      <c r="E2190" t="s">
        <v>131</v>
      </c>
      <c r="F2190" t="s">
        <v>15371</v>
      </c>
      <c r="G2190" s="59">
        <v>3734000</v>
      </c>
      <c r="H2190" s="122">
        <v>53.96</v>
      </c>
      <c r="I2190" s="97" t="b">
        <f>NOT(ISERROR(_xlfn.XLOOKUP(tblStocks2022[[#This Row],[Ticker]],tblTickers[Ticker],tblTickers[Ticker],NA(),0,1)))</f>
        <v>0</v>
      </c>
      <c r="K2190" t="s">
        <v>8739</v>
      </c>
      <c r="L2190" s="122">
        <v>11.31</v>
      </c>
      <c r="O2190" t="s">
        <v>12965</v>
      </c>
      <c r="P2190" s="122">
        <v>0.52</v>
      </c>
    </row>
    <row r="2191" spans="4:16" x14ac:dyDescent="0.25">
      <c r="D2191" t="s">
        <v>6102</v>
      </c>
      <c r="E2191" t="s">
        <v>6103</v>
      </c>
      <c r="F2191" t="s">
        <v>9954</v>
      </c>
      <c r="G2191" s="59">
        <v>167404000</v>
      </c>
      <c r="H2191" s="122">
        <v>27.31</v>
      </c>
      <c r="I2191" s="97" t="b">
        <f>NOT(ISERROR(_xlfn.XLOOKUP(tblStocks2022[[#This Row],[Ticker]],tblTickers[Ticker],tblTickers[Ticker],NA(),0,1)))</f>
        <v>0</v>
      </c>
      <c r="K2191" t="s">
        <v>7993</v>
      </c>
      <c r="L2191" s="122">
        <v>9.6999999999999993</v>
      </c>
      <c r="O2191" t="s">
        <v>10339</v>
      </c>
      <c r="P2191" s="122">
        <v>1.04</v>
      </c>
    </row>
    <row r="2192" spans="4:16" x14ac:dyDescent="0.25">
      <c r="D2192" t="s">
        <v>13427</v>
      </c>
      <c r="E2192" t="s">
        <v>13428</v>
      </c>
      <c r="F2192" t="s">
        <v>14201</v>
      </c>
      <c r="G2192" s="59">
        <v>92385000</v>
      </c>
      <c r="H2192" s="122">
        <v>0.17</v>
      </c>
      <c r="I2192" s="97" t="b">
        <f>NOT(ISERROR(_xlfn.XLOOKUP(tblStocks2022[[#This Row],[Ticker]],tblTickers[Ticker],tblTickers[Ticker],NA(),0,1)))</f>
        <v>0</v>
      </c>
      <c r="K2192" t="s">
        <v>1370</v>
      </c>
      <c r="L2192" s="122">
        <v>23.09</v>
      </c>
      <c r="O2192" t="s">
        <v>11205</v>
      </c>
      <c r="P2192" s="122">
        <v>1.76</v>
      </c>
    </row>
    <row r="2193" spans="4:16" x14ac:dyDescent="0.25">
      <c r="D2193" t="s">
        <v>8391</v>
      </c>
      <c r="E2193" t="s">
        <v>8392</v>
      </c>
      <c r="F2193" t="s">
        <v>15382</v>
      </c>
      <c r="G2193" s="59">
        <v>23000000</v>
      </c>
      <c r="H2193" s="122">
        <v>10.29</v>
      </c>
      <c r="I2193" s="97" t="b">
        <f>NOT(ISERROR(_xlfn.XLOOKUP(tblStocks2022[[#This Row],[Ticker]],tblTickers[Ticker],tblTickers[Ticker],NA(),0,1)))</f>
        <v>0</v>
      </c>
      <c r="K2193" t="s">
        <v>12600</v>
      </c>
      <c r="L2193" s="122">
        <v>1.69</v>
      </c>
      <c r="O2193" t="s">
        <v>6141</v>
      </c>
      <c r="P2193" s="122">
        <v>0.77</v>
      </c>
    </row>
    <row r="2194" spans="4:16" x14ac:dyDescent="0.25">
      <c r="D2194" t="s">
        <v>7919</v>
      </c>
      <c r="E2194" t="s">
        <v>3610</v>
      </c>
      <c r="F2194" t="s">
        <v>15378</v>
      </c>
      <c r="G2194" s="59">
        <v>1410000</v>
      </c>
      <c r="H2194" s="122">
        <v>20.71</v>
      </c>
      <c r="I2194" s="97" t="b">
        <f>NOT(ISERROR(_xlfn.XLOOKUP(tblStocks2022[[#This Row],[Ticker]],tblTickers[Ticker],tblTickers[Ticker],NA(),0,1)))</f>
        <v>0</v>
      </c>
      <c r="K2194" t="s">
        <v>2567</v>
      </c>
      <c r="L2194" s="122">
        <v>3.24</v>
      </c>
      <c r="O2194" t="s">
        <v>3118</v>
      </c>
      <c r="P2194" s="122">
        <v>0.67</v>
      </c>
    </row>
    <row r="2195" spans="4:16" x14ac:dyDescent="0.25">
      <c r="D2195" t="s">
        <v>5569</v>
      </c>
      <c r="E2195" t="s">
        <v>2719</v>
      </c>
      <c r="F2195" t="s">
        <v>15375</v>
      </c>
      <c r="G2195" s="59">
        <v>9175000</v>
      </c>
      <c r="H2195" s="122">
        <v>30.65</v>
      </c>
      <c r="I2195" s="97" t="b">
        <f>NOT(ISERROR(_xlfn.XLOOKUP(tblStocks2022[[#This Row],[Ticker]],tblTickers[Ticker],tblTickers[Ticker],NA(),0,1)))</f>
        <v>0</v>
      </c>
      <c r="K2195" t="s">
        <v>1516</v>
      </c>
      <c r="L2195" s="122">
        <v>12.16</v>
      </c>
      <c r="O2195" t="s">
        <v>10166</v>
      </c>
      <c r="P2195" s="122">
        <v>1.68</v>
      </c>
    </row>
    <row r="2196" spans="4:16" x14ac:dyDescent="0.25">
      <c r="D2196" t="s">
        <v>6565</v>
      </c>
      <c r="E2196" t="s">
        <v>6566</v>
      </c>
      <c r="F2196" t="s">
        <v>15379</v>
      </c>
      <c r="G2196" s="59">
        <v>324577000</v>
      </c>
      <c r="H2196" s="122">
        <v>4.26</v>
      </c>
      <c r="I2196" s="97" t="b">
        <f>NOT(ISERROR(_xlfn.XLOOKUP(tblStocks2022[[#This Row],[Ticker]],tblTickers[Ticker],tblTickers[Ticker],NA(),0,1)))</f>
        <v>0</v>
      </c>
      <c r="K2196" t="s">
        <v>1778</v>
      </c>
      <c r="L2196" s="122">
        <v>2.7</v>
      </c>
      <c r="O2196" t="s">
        <v>11461</v>
      </c>
      <c r="P2196" s="122">
        <v>0.32</v>
      </c>
    </row>
    <row r="2197" spans="4:16" x14ac:dyDescent="0.25">
      <c r="D2197" t="s">
        <v>6437</v>
      </c>
      <c r="E2197" t="s">
        <v>6438</v>
      </c>
      <c r="F2197" t="s">
        <v>15368</v>
      </c>
      <c r="G2197" s="59">
        <v>55896000</v>
      </c>
      <c r="H2197" s="122">
        <v>10.26</v>
      </c>
      <c r="I2197" s="97" t="b">
        <f>NOT(ISERROR(_xlfn.XLOOKUP(tblStocks2022[[#This Row],[Ticker]],tblTickers[Ticker],tblTickers[Ticker],NA(),0,1)))</f>
        <v>0</v>
      </c>
      <c r="K2197" t="s">
        <v>4279</v>
      </c>
      <c r="L2197" s="122">
        <v>3.17</v>
      </c>
      <c r="O2197" t="s">
        <v>11151</v>
      </c>
      <c r="P2197" s="122">
        <v>3.5</v>
      </c>
    </row>
    <row r="2198" spans="4:16" x14ac:dyDescent="0.25">
      <c r="D2198" t="s">
        <v>10277</v>
      </c>
      <c r="E2198" t="s">
        <v>10278</v>
      </c>
      <c r="F2198" t="s">
        <v>14201</v>
      </c>
      <c r="G2198" s="59">
        <v>19417000</v>
      </c>
      <c r="H2198" s="122">
        <v>18.350000000000001</v>
      </c>
      <c r="I2198" s="97" t="b">
        <f>NOT(ISERROR(_xlfn.XLOOKUP(tblStocks2022[[#This Row],[Ticker]],tblTickers[Ticker],tblTickers[Ticker],NA(),0,1)))</f>
        <v>0</v>
      </c>
      <c r="K2198" t="s">
        <v>3709</v>
      </c>
      <c r="L2198" s="122">
        <v>24.37</v>
      </c>
      <c r="O2198" t="s">
        <v>14979</v>
      </c>
      <c r="P2198" s="122">
        <v>0.4</v>
      </c>
    </row>
    <row r="2199" spans="4:16" x14ac:dyDescent="0.25">
      <c r="D2199" t="s">
        <v>12681</v>
      </c>
      <c r="E2199" t="s">
        <v>12682</v>
      </c>
      <c r="F2199" t="s">
        <v>12944</v>
      </c>
      <c r="G2199" s="59">
        <v>84789000</v>
      </c>
      <c r="H2199" s="122">
        <v>69.650000000000006</v>
      </c>
      <c r="I2199" s="97" t="b">
        <f>NOT(ISERROR(_xlfn.XLOOKUP(tblStocks2022[[#This Row],[Ticker]],tblTickers[Ticker],tblTickers[Ticker],NA(),0,1)))</f>
        <v>0</v>
      </c>
      <c r="K2199" t="s">
        <v>14941</v>
      </c>
      <c r="L2199" s="122">
        <v>56.02</v>
      </c>
      <c r="O2199" t="s">
        <v>14600</v>
      </c>
      <c r="P2199" s="122">
        <v>1.28</v>
      </c>
    </row>
    <row r="2200" spans="4:16" x14ac:dyDescent="0.25">
      <c r="D2200" t="s">
        <v>14435</v>
      </c>
      <c r="E2200" t="s">
        <v>283</v>
      </c>
      <c r="F2200" t="s">
        <v>15368</v>
      </c>
      <c r="G2200" s="59">
        <v>49900000</v>
      </c>
      <c r="H2200" s="122">
        <v>71.790000000000006</v>
      </c>
      <c r="I2200" s="97" t="b">
        <f>NOT(ISERROR(_xlfn.XLOOKUP(tblStocks2022[[#This Row],[Ticker]],tblTickers[Ticker],tblTickers[Ticker],NA(),0,1)))</f>
        <v>0</v>
      </c>
      <c r="K2200" t="s">
        <v>767</v>
      </c>
      <c r="L2200" s="122">
        <v>132.13999999999999</v>
      </c>
      <c r="O2200" t="s">
        <v>10206</v>
      </c>
      <c r="P2200" s="122">
        <v>1.47</v>
      </c>
    </row>
    <row r="2201" spans="4:16" x14ac:dyDescent="0.25">
      <c r="D2201" t="s">
        <v>6134</v>
      </c>
      <c r="E2201" t="s">
        <v>2118</v>
      </c>
      <c r="F2201" t="s">
        <v>15375</v>
      </c>
      <c r="G2201" s="59">
        <v>100000</v>
      </c>
      <c r="H2201" s="122">
        <v>24.05</v>
      </c>
      <c r="I2201" s="97" t="b">
        <f>NOT(ISERROR(_xlfn.XLOOKUP(tblStocks2022[[#This Row],[Ticker]],tblTickers[Ticker],tblTickers[Ticker],NA(),0,1)))</f>
        <v>0</v>
      </c>
      <c r="K2201" t="s">
        <v>2192</v>
      </c>
      <c r="L2201" s="122">
        <v>31.68</v>
      </c>
      <c r="O2201" t="s">
        <v>5981</v>
      </c>
      <c r="P2201" s="122">
        <v>1.21</v>
      </c>
    </row>
    <row r="2202" spans="4:16" x14ac:dyDescent="0.25">
      <c r="D2202" t="s">
        <v>2348</v>
      </c>
      <c r="E2202" t="s">
        <v>2349</v>
      </c>
      <c r="F2202" t="s">
        <v>14201</v>
      </c>
      <c r="G2202" s="59">
        <v>45028000</v>
      </c>
      <c r="H2202" s="122">
        <v>5.69</v>
      </c>
      <c r="I2202" s="97" t="b">
        <f>NOT(ISERROR(_xlfn.XLOOKUP(tblStocks2022[[#This Row],[Ticker]],tblTickers[Ticker],tblTickers[Ticker],NA(),0,1)))</f>
        <v>0</v>
      </c>
      <c r="K2202" t="s">
        <v>7481</v>
      </c>
      <c r="L2202" s="122">
        <v>13.47</v>
      </c>
      <c r="O2202" t="s">
        <v>1651</v>
      </c>
      <c r="P2202" s="122">
        <v>0.62</v>
      </c>
    </row>
    <row r="2203" spans="4:16" x14ac:dyDescent="0.25">
      <c r="D2203" t="s">
        <v>10956</v>
      </c>
      <c r="E2203" t="s">
        <v>10957</v>
      </c>
      <c r="F2203" t="s">
        <v>15371</v>
      </c>
      <c r="G2203" s="59">
        <v>49422000</v>
      </c>
      <c r="H2203" s="122">
        <v>5.78</v>
      </c>
      <c r="I2203" s="97" t="b">
        <f>NOT(ISERROR(_xlfn.XLOOKUP(tblStocks2022[[#This Row],[Ticker]],tblTickers[Ticker],tblTickers[Ticker],NA(),0,1)))</f>
        <v>0</v>
      </c>
      <c r="K2203" t="s">
        <v>13774</v>
      </c>
      <c r="L2203" s="122">
        <v>100.96</v>
      </c>
      <c r="O2203" t="s">
        <v>1308</v>
      </c>
      <c r="P2203" s="122">
        <v>0.26</v>
      </c>
    </row>
    <row r="2204" spans="4:16" x14ac:dyDescent="0.25">
      <c r="D2204" t="s">
        <v>9674</v>
      </c>
      <c r="E2204" t="s">
        <v>1369</v>
      </c>
      <c r="F2204" t="s">
        <v>15375</v>
      </c>
      <c r="G2204" s="59">
        <v>525000</v>
      </c>
      <c r="H2204" s="122">
        <v>26.9</v>
      </c>
      <c r="I2204" s="97" t="b">
        <f>NOT(ISERROR(_xlfn.XLOOKUP(tblStocks2022[[#This Row],[Ticker]],tblTickers[Ticker],tblTickers[Ticker],NA(),0,1)))</f>
        <v>0</v>
      </c>
      <c r="K2204" t="s">
        <v>3419</v>
      </c>
      <c r="L2204" s="122">
        <v>1.06</v>
      </c>
      <c r="O2204" t="s">
        <v>6177</v>
      </c>
      <c r="P2204" s="122">
        <v>1.2</v>
      </c>
    </row>
    <row r="2205" spans="4:16" x14ac:dyDescent="0.25">
      <c r="D2205" t="s">
        <v>5706</v>
      </c>
      <c r="E2205" t="s">
        <v>2118</v>
      </c>
      <c r="F2205" t="s">
        <v>15375</v>
      </c>
      <c r="G2205" s="59">
        <v>150000</v>
      </c>
      <c r="H2205" s="122">
        <v>27.04</v>
      </c>
      <c r="I2205" s="97" t="b">
        <f>NOT(ISERROR(_xlfn.XLOOKUP(tblStocks2022[[#This Row],[Ticker]],tblTickers[Ticker],tblTickers[Ticker],NA(),0,1)))</f>
        <v>0</v>
      </c>
      <c r="K2205" t="s">
        <v>14831</v>
      </c>
      <c r="L2205" s="122">
        <v>112.21</v>
      </c>
      <c r="O2205" t="s">
        <v>6478</v>
      </c>
      <c r="P2205" s="122">
        <v>1.07</v>
      </c>
    </row>
    <row r="2206" spans="4:16" x14ac:dyDescent="0.25">
      <c r="D2206" t="s">
        <v>6238</v>
      </c>
      <c r="E2206" t="s">
        <v>6239</v>
      </c>
      <c r="F2206" t="s">
        <v>15368</v>
      </c>
      <c r="G2206" s="59">
        <v>14644000</v>
      </c>
      <c r="H2206" s="122">
        <v>4.0199999999999996</v>
      </c>
      <c r="I2206" s="97" t="b">
        <f>NOT(ISERROR(_xlfn.XLOOKUP(tblStocks2022[[#This Row],[Ticker]],tblTickers[Ticker],tblTickers[Ticker],NA(),0,1)))</f>
        <v>0</v>
      </c>
      <c r="K2206" t="s">
        <v>2066</v>
      </c>
      <c r="L2206" s="122">
        <v>0.25</v>
      </c>
      <c r="O2206" t="s">
        <v>11293</v>
      </c>
      <c r="P2206" s="122">
        <v>0.41</v>
      </c>
    </row>
    <row r="2207" spans="4:16" x14ac:dyDescent="0.25">
      <c r="D2207" t="s">
        <v>9528</v>
      </c>
      <c r="E2207" t="s">
        <v>8484</v>
      </c>
      <c r="F2207" t="s">
        <v>15371</v>
      </c>
      <c r="G2207" s="59">
        <v>100000</v>
      </c>
      <c r="H2207" s="122">
        <v>4.99</v>
      </c>
      <c r="I2207" s="97" t="b">
        <f>NOT(ISERROR(_xlfn.XLOOKUP(tblStocks2022[[#This Row],[Ticker]],tblTickers[Ticker],tblTickers[Ticker],NA(),0,1)))</f>
        <v>0</v>
      </c>
      <c r="K2207" t="s">
        <v>1069</v>
      </c>
      <c r="L2207" s="122">
        <v>9.41</v>
      </c>
      <c r="O2207" t="s">
        <v>4537</v>
      </c>
      <c r="P2207" s="122">
        <v>0.4</v>
      </c>
    </row>
    <row r="2208" spans="4:16" x14ac:dyDescent="0.25">
      <c r="D2208" t="s">
        <v>32</v>
      </c>
      <c r="E2208" t="s">
        <v>33</v>
      </c>
      <c r="F2208" t="s">
        <v>15371</v>
      </c>
      <c r="G2208" s="59">
        <v>139017000</v>
      </c>
      <c r="H2208" s="122">
        <v>0.16</v>
      </c>
      <c r="I2208" s="97" t="b">
        <f>NOT(ISERROR(_xlfn.XLOOKUP(tblStocks2022[[#This Row],[Ticker]],tblTickers[Ticker],tblTickers[Ticker],NA(),0,1)))</f>
        <v>0</v>
      </c>
      <c r="K2208" t="s">
        <v>13042</v>
      </c>
      <c r="L2208" s="122">
        <v>119.82</v>
      </c>
      <c r="O2208" t="s">
        <v>13693</v>
      </c>
      <c r="P2208" s="122">
        <v>0.95</v>
      </c>
    </row>
    <row r="2209" spans="4:16" x14ac:dyDescent="0.25">
      <c r="D2209" t="s">
        <v>4160</v>
      </c>
      <c r="E2209" t="s">
        <v>1369</v>
      </c>
      <c r="F2209" t="s">
        <v>15372</v>
      </c>
      <c r="G2209" s="59">
        <v>21850000</v>
      </c>
      <c r="H2209" s="122">
        <v>40.799999999999997</v>
      </c>
      <c r="I2209" s="97" t="b">
        <f>NOT(ISERROR(_xlfn.XLOOKUP(tblStocks2022[[#This Row],[Ticker]],tblTickers[Ticker],tblTickers[Ticker],NA(),0,1)))</f>
        <v>0</v>
      </c>
      <c r="K2209" t="s">
        <v>3314</v>
      </c>
      <c r="L2209" s="122">
        <v>13.52</v>
      </c>
      <c r="O2209" t="s">
        <v>1919</v>
      </c>
      <c r="P2209" s="122">
        <v>1.24</v>
      </c>
    </row>
    <row r="2210" spans="4:16" x14ac:dyDescent="0.25">
      <c r="D2210" t="s">
        <v>5969</v>
      </c>
      <c r="E2210" t="s">
        <v>1369</v>
      </c>
      <c r="F2210" t="s">
        <v>15375</v>
      </c>
      <c r="G2210" s="59">
        <v>700000</v>
      </c>
      <c r="H2210" s="122">
        <v>20.14</v>
      </c>
      <c r="I2210" s="97" t="b">
        <f>NOT(ISERROR(_xlfn.XLOOKUP(tblStocks2022[[#This Row],[Ticker]],tblTickers[Ticker],tblTickers[Ticker],NA(),0,1)))</f>
        <v>0</v>
      </c>
      <c r="K2210" t="s">
        <v>3876</v>
      </c>
      <c r="L2210" s="122">
        <v>0.6</v>
      </c>
      <c r="O2210" t="s">
        <v>4262</v>
      </c>
      <c r="P2210" s="122">
        <v>0.2</v>
      </c>
    </row>
    <row r="2211" spans="4:16" x14ac:dyDescent="0.25">
      <c r="D2211" t="s">
        <v>12542</v>
      </c>
      <c r="E2211" t="s">
        <v>12543</v>
      </c>
      <c r="F2211" t="s">
        <v>15371</v>
      </c>
      <c r="G2211" s="59">
        <v>46592000</v>
      </c>
      <c r="H2211" s="122">
        <v>9.1999999999999993</v>
      </c>
      <c r="I2211" s="97" t="b">
        <f>NOT(ISERROR(_xlfn.XLOOKUP(tblStocks2022[[#This Row],[Ticker]],tblTickers[Ticker],tblTickers[Ticker],NA(),0,1)))</f>
        <v>0</v>
      </c>
      <c r="K2211" t="s">
        <v>148</v>
      </c>
      <c r="L2211" s="122">
        <v>49.52</v>
      </c>
      <c r="O2211" t="s">
        <v>6479</v>
      </c>
      <c r="P2211" s="122">
        <v>0.93</v>
      </c>
    </row>
    <row r="2212" spans="4:16" x14ac:dyDescent="0.25">
      <c r="D2212" t="s">
        <v>11909</v>
      </c>
      <c r="E2212" t="s">
        <v>11910</v>
      </c>
      <c r="F2212" t="s">
        <v>15382</v>
      </c>
      <c r="G2212" s="59">
        <v>15935000</v>
      </c>
      <c r="H2212" s="122">
        <v>3.11</v>
      </c>
      <c r="I2212" s="97" t="b">
        <f>NOT(ISERROR(_xlfn.XLOOKUP(tblStocks2022[[#This Row],[Ticker]],tblTickers[Ticker],tblTickers[Ticker],NA(),0,1)))</f>
        <v>0</v>
      </c>
      <c r="K2212" t="s">
        <v>1863</v>
      </c>
      <c r="L2212" s="122">
        <v>55.36</v>
      </c>
      <c r="O2212" t="s">
        <v>9575</v>
      </c>
      <c r="P2212" s="122">
        <v>0.84</v>
      </c>
    </row>
    <row r="2213" spans="4:16" x14ac:dyDescent="0.25">
      <c r="D2213" t="s">
        <v>13966</v>
      </c>
      <c r="E2213" t="s">
        <v>13967</v>
      </c>
      <c r="F2213" t="s">
        <v>15382</v>
      </c>
      <c r="G2213" s="59">
        <v>86200000</v>
      </c>
      <c r="H2213" s="122">
        <v>3.66</v>
      </c>
      <c r="I2213" s="97" t="b">
        <f>NOT(ISERROR(_xlfn.XLOOKUP(tblStocks2022[[#This Row],[Ticker]],tblTickers[Ticker],tblTickers[Ticker],NA(),0,1)))</f>
        <v>0</v>
      </c>
      <c r="K2213" t="s">
        <v>11933</v>
      </c>
      <c r="L2213" s="122">
        <v>1.3</v>
      </c>
      <c r="O2213" t="s">
        <v>4078</v>
      </c>
      <c r="P2213" s="122">
        <v>0.73</v>
      </c>
    </row>
    <row r="2214" spans="4:16" x14ac:dyDescent="0.25">
      <c r="D2214" t="s">
        <v>4729</v>
      </c>
      <c r="E2214" t="s">
        <v>4730</v>
      </c>
      <c r="F2214" t="s">
        <v>14252</v>
      </c>
      <c r="G2214" s="59">
        <v>287853000</v>
      </c>
      <c r="H2214" s="122">
        <v>38.299999999999997</v>
      </c>
      <c r="I2214" s="97" t="b">
        <f>NOT(ISERROR(_xlfn.XLOOKUP(tblStocks2022[[#This Row],[Ticker]],tblTickers[Ticker],tblTickers[Ticker],NA(),0,1)))</f>
        <v>0</v>
      </c>
      <c r="K2214" t="s">
        <v>6219</v>
      </c>
      <c r="L2214" s="122">
        <v>12.52</v>
      </c>
      <c r="O2214" t="s">
        <v>3015</v>
      </c>
      <c r="P2214" s="122">
        <v>1.56</v>
      </c>
    </row>
    <row r="2215" spans="4:16" x14ac:dyDescent="0.25">
      <c r="D2215" t="s">
        <v>7999</v>
      </c>
      <c r="E2215" t="s">
        <v>8000</v>
      </c>
      <c r="F2215" t="s">
        <v>14201</v>
      </c>
      <c r="G2215" s="59">
        <v>63591000</v>
      </c>
      <c r="H2215" s="122">
        <v>3.72</v>
      </c>
      <c r="I2215" s="97" t="b">
        <f>NOT(ISERROR(_xlfn.XLOOKUP(tblStocks2022[[#This Row],[Ticker]],tblTickers[Ticker],tblTickers[Ticker],NA(),0,1)))</f>
        <v>0</v>
      </c>
      <c r="K2215" t="s">
        <v>13393</v>
      </c>
      <c r="L2215" s="122">
        <v>9.65</v>
      </c>
      <c r="O2215" t="s">
        <v>10349</v>
      </c>
      <c r="P2215" s="122">
        <v>0.88</v>
      </c>
    </row>
    <row r="2216" spans="4:16" x14ac:dyDescent="0.25">
      <c r="D2216" t="s">
        <v>14305</v>
      </c>
      <c r="E2216" t="s">
        <v>269</v>
      </c>
      <c r="F2216" t="s">
        <v>15371</v>
      </c>
      <c r="G2216" s="59">
        <v>18100000</v>
      </c>
      <c r="H2216" s="122">
        <v>60.65</v>
      </c>
      <c r="I2216" s="97" t="b">
        <f>NOT(ISERROR(_xlfn.XLOOKUP(tblStocks2022[[#This Row],[Ticker]],tblTickers[Ticker],tblTickers[Ticker],NA(),0,1)))</f>
        <v>0</v>
      </c>
      <c r="K2216" t="s">
        <v>10026</v>
      </c>
      <c r="L2216" s="122">
        <v>1.39</v>
      </c>
      <c r="O2216" t="s">
        <v>9791</v>
      </c>
      <c r="P2216" s="122">
        <v>1.48</v>
      </c>
    </row>
    <row r="2217" spans="4:16" x14ac:dyDescent="0.25">
      <c r="D2217" t="s">
        <v>196</v>
      </c>
      <c r="E2217" t="s">
        <v>197</v>
      </c>
      <c r="F2217" t="s">
        <v>15386</v>
      </c>
      <c r="G2217" s="59">
        <v>205629000</v>
      </c>
      <c r="H2217" s="122">
        <v>117.53</v>
      </c>
      <c r="I2217" s="97" t="b">
        <f>NOT(ISERROR(_xlfn.XLOOKUP(tblStocks2022[[#This Row],[Ticker]],tblTickers[Ticker],tblTickers[Ticker],NA(),0,1)))</f>
        <v>1</v>
      </c>
      <c r="K2217" t="s">
        <v>282</v>
      </c>
      <c r="L2217" s="122">
        <v>48.49</v>
      </c>
      <c r="O2217" t="s">
        <v>7664</v>
      </c>
      <c r="P2217" s="122">
        <v>0.88</v>
      </c>
    </row>
    <row r="2218" spans="4:16" x14ac:dyDescent="0.25">
      <c r="D2218" t="s">
        <v>2210</v>
      </c>
      <c r="E2218" t="s">
        <v>2211</v>
      </c>
      <c r="F2218" t="s">
        <v>15392</v>
      </c>
      <c r="G2218" s="59">
        <v>26571000</v>
      </c>
      <c r="H2218" s="122">
        <v>0.79</v>
      </c>
      <c r="I2218" s="97" t="b">
        <f>NOT(ISERROR(_xlfn.XLOOKUP(tblStocks2022[[#This Row],[Ticker]],tblTickers[Ticker],tblTickers[Ticker],NA(),0,1)))</f>
        <v>0</v>
      </c>
      <c r="K2218" t="s">
        <v>8034</v>
      </c>
      <c r="L2218" s="122">
        <v>23.66</v>
      </c>
      <c r="O2218" t="s">
        <v>2852</v>
      </c>
      <c r="P2218" s="122">
        <v>0.98</v>
      </c>
    </row>
    <row r="2219" spans="4:16" x14ac:dyDescent="0.25">
      <c r="D2219" t="s">
        <v>3606</v>
      </c>
      <c r="E2219" t="s">
        <v>247</v>
      </c>
      <c r="F2219" t="s">
        <v>15367</v>
      </c>
      <c r="G2219" s="59">
        <v>3250000</v>
      </c>
      <c r="H2219" s="122">
        <v>33.229999999999997</v>
      </c>
      <c r="I2219" s="97" t="b">
        <f>NOT(ISERROR(_xlfn.XLOOKUP(tblStocks2022[[#This Row],[Ticker]],tblTickers[Ticker],tblTickers[Ticker],NA(),0,1)))</f>
        <v>0</v>
      </c>
      <c r="K2219" t="s">
        <v>14594</v>
      </c>
      <c r="L2219" s="122">
        <v>4.34</v>
      </c>
      <c r="O2219" t="s">
        <v>2369</v>
      </c>
      <c r="P2219" s="122">
        <v>0.82</v>
      </c>
    </row>
    <row r="2220" spans="4:16" x14ac:dyDescent="0.25">
      <c r="D2220" t="s">
        <v>11143</v>
      </c>
      <c r="E2220" t="s">
        <v>11144</v>
      </c>
      <c r="F2220" t="s">
        <v>15375</v>
      </c>
      <c r="G2220" s="59">
        <v>8521000</v>
      </c>
      <c r="H2220" s="122">
        <v>10.91</v>
      </c>
      <c r="I2220" s="97" t="b">
        <f>NOT(ISERROR(_xlfn.XLOOKUP(tblStocks2022[[#This Row],[Ticker]],tblTickers[Ticker],tblTickers[Ticker],NA(),0,1)))</f>
        <v>0</v>
      </c>
      <c r="K2220" t="s">
        <v>10950</v>
      </c>
      <c r="L2220" s="122">
        <v>120.95</v>
      </c>
      <c r="O2220" t="s">
        <v>2371</v>
      </c>
      <c r="P2220" s="122">
        <v>0.62</v>
      </c>
    </row>
    <row r="2221" spans="4:16" x14ac:dyDescent="0.25">
      <c r="D2221" t="s">
        <v>14316</v>
      </c>
      <c r="E2221" t="s">
        <v>269</v>
      </c>
      <c r="F2221" t="s">
        <v>15371</v>
      </c>
      <c r="G2221" s="59">
        <v>7750000</v>
      </c>
      <c r="H2221" s="122">
        <v>35.869999999999997</v>
      </c>
      <c r="I2221" s="97" t="b">
        <f>NOT(ISERROR(_xlfn.XLOOKUP(tblStocks2022[[#This Row],[Ticker]],tblTickers[Ticker],tblTickers[Ticker],NA(),0,1)))</f>
        <v>0</v>
      </c>
      <c r="K2221" t="s">
        <v>13840</v>
      </c>
      <c r="L2221" s="122">
        <v>16.579999999999998</v>
      </c>
      <c r="O2221" t="s">
        <v>8486</v>
      </c>
      <c r="P2221" s="122">
        <v>1.4</v>
      </c>
    </row>
    <row r="2222" spans="4:16" x14ac:dyDescent="0.25">
      <c r="D2222" t="s">
        <v>4405</v>
      </c>
      <c r="E2222" t="s">
        <v>4406</v>
      </c>
      <c r="F2222" t="s">
        <v>9954</v>
      </c>
      <c r="G2222" s="59">
        <v>110964000</v>
      </c>
      <c r="H2222" s="122">
        <v>1.19</v>
      </c>
      <c r="I2222" s="97" t="b">
        <f>NOT(ISERROR(_xlfn.XLOOKUP(tblStocks2022[[#This Row],[Ticker]],tblTickers[Ticker],tblTickers[Ticker],NA(),0,1)))</f>
        <v>0</v>
      </c>
      <c r="K2222" t="s">
        <v>3523</v>
      </c>
      <c r="L2222" s="122">
        <v>10.53</v>
      </c>
      <c r="O2222" t="s">
        <v>10425</v>
      </c>
      <c r="P2222" s="122">
        <v>0.4</v>
      </c>
    </row>
    <row r="2223" spans="4:16" x14ac:dyDescent="0.25">
      <c r="D2223" t="s">
        <v>7191</v>
      </c>
      <c r="E2223" t="s">
        <v>7192</v>
      </c>
      <c r="F2223" t="s">
        <v>15386</v>
      </c>
      <c r="G2223" s="59">
        <v>96751000</v>
      </c>
      <c r="H2223" s="122">
        <v>55.26</v>
      </c>
      <c r="I2223" s="97" t="b">
        <f>NOT(ISERROR(_xlfn.XLOOKUP(tblStocks2022[[#This Row],[Ticker]],tblTickers[Ticker],tblTickers[Ticker],NA(),0,1)))</f>
        <v>0</v>
      </c>
      <c r="K2223" t="s">
        <v>13909</v>
      </c>
      <c r="L2223" s="122">
        <v>18.72</v>
      </c>
      <c r="O2223" t="s">
        <v>3343</v>
      </c>
      <c r="P2223" s="122">
        <v>0.36</v>
      </c>
    </row>
    <row r="2224" spans="4:16" x14ac:dyDescent="0.25">
      <c r="D2224" t="s">
        <v>6856</v>
      </c>
      <c r="E2224" t="s">
        <v>6857</v>
      </c>
      <c r="F2224" t="s">
        <v>15382</v>
      </c>
      <c r="G2224" s="59">
        <v>33350000</v>
      </c>
      <c r="H2224" s="122">
        <v>10.050000000000001</v>
      </c>
      <c r="I2224" s="97" t="b">
        <f>NOT(ISERROR(_xlfn.XLOOKUP(tblStocks2022[[#This Row],[Ticker]],tblTickers[Ticker],tblTickers[Ticker],NA(),0,1)))</f>
        <v>0</v>
      </c>
      <c r="K2224" t="s">
        <v>5242</v>
      </c>
      <c r="L2224" s="122">
        <v>1.0900000000000001</v>
      </c>
      <c r="O2224" t="s">
        <v>5202</v>
      </c>
      <c r="P2224" s="122">
        <v>0.98</v>
      </c>
    </row>
    <row r="2225" spans="4:16" x14ac:dyDescent="0.25">
      <c r="D2225" t="s">
        <v>14759</v>
      </c>
      <c r="E2225" t="s">
        <v>474</v>
      </c>
      <c r="F2225" t="s">
        <v>15375</v>
      </c>
      <c r="G2225" s="59">
        <v>642000</v>
      </c>
      <c r="H2225" s="122">
        <v>39</v>
      </c>
      <c r="I2225" s="97" t="b">
        <f>NOT(ISERROR(_xlfn.XLOOKUP(tblStocks2022[[#This Row],[Ticker]],tblTickers[Ticker],tblTickers[Ticker],NA(),0,1)))</f>
        <v>0</v>
      </c>
      <c r="K2225" t="s">
        <v>15071</v>
      </c>
      <c r="L2225" s="122">
        <v>16.920000000000002</v>
      </c>
      <c r="O2225" t="s">
        <v>9337</v>
      </c>
      <c r="P2225" s="122">
        <v>1.6</v>
      </c>
    </row>
    <row r="2226" spans="4:16" x14ac:dyDescent="0.25">
      <c r="D2226" t="s">
        <v>8136</v>
      </c>
      <c r="E2226" t="s">
        <v>8137</v>
      </c>
      <c r="F2226" t="s">
        <v>15382</v>
      </c>
      <c r="G2226" s="59">
        <v>3221000</v>
      </c>
      <c r="H2226" s="122">
        <v>10.36</v>
      </c>
      <c r="I2226" s="97" t="b">
        <f>NOT(ISERROR(_xlfn.XLOOKUP(tblStocks2022[[#This Row],[Ticker]],tblTickers[Ticker],tblTickers[Ticker],NA(),0,1)))</f>
        <v>0</v>
      </c>
      <c r="K2226" t="s">
        <v>9105</v>
      </c>
      <c r="L2226" s="122">
        <v>10.99</v>
      </c>
      <c r="O2226" t="s">
        <v>0</v>
      </c>
      <c r="P2226" s="122">
        <v>2.87</v>
      </c>
    </row>
    <row r="2227" spans="4:16" x14ac:dyDescent="0.25">
      <c r="D2227" t="s">
        <v>4277</v>
      </c>
      <c r="E2227" t="s">
        <v>4278</v>
      </c>
      <c r="F2227" t="s">
        <v>15382</v>
      </c>
      <c r="G2227" s="59">
        <v>24325000</v>
      </c>
      <c r="H2227" s="122">
        <v>1.5</v>
      </c>
      <c r="I2227" s="97" t="b">
        <f>NOT(ISERROR(_xlfn.XLOOKUP(tblStocks2022[[#This Row],[Ticker]],tblTickers[Ticker],tblTickers[Ticker],NA(),0,1)))</f>
        <v>0</v>
      </c>
      <c r="K2227" t="s">
        <v>176</v>
      </c>
      <c r="L2227" s="122">
        <v>31.09</v>
      </c>
      <c r="O2227" t="s">
        <v>13106</v>
      </c>
      <c r="P2227" s="122">
        <v>2.08</v>
      </c>
    </row>
    <row r="2228" spans="4:16" x14ac:dyDescent="0.25">
      <c r="D2228" t="s">
        <v>7089</v>
      </c>
      <c r="E2228" t="s">
        <v>7090</v>
      </c>
      <c r="F2228" t="s">
        <v>15371</v>
      </c>
      <c r="G2228" s="59">
        <v>6822000</v>
      </c>
      <c r="H2228" s="122">
        <v>1.48</v>
      </c>
      <c r="I2228" s="97" t="b">
        <f>NOT(ISERROR(_xlfn.XLOOKUP(tblStocks2022[[#This Row],[Ticker]],tblTickers[Ticker],tblTickers[Ticker],NA(),0,1)))</f>
        <v>0</v>
      </c>
      <c r="K2228" t="s">
        <v>711</v>
      </c>
      <c r="L2228" s="122">
        <v>297.33999999999997</v>
      </c>
      <c r="O2228" t="s">
        <v>15339</v>
      </c>
      <c r="P2228" s="122">
        <v>1.5</v>
      </c>
    </row>
    <row r="2229" spans="4:16" x14ac:dyDescent="0.25">
      <c r="D2229" t="s">
        <v>5961</v>
      </c>
      <c r="E2229" t="s">
        <v>3610</v>
      </c>
      <c r="F2229" t="s">
        <v>15378</v>
      </c>
      <c r="G2229" s="59">
        <v>1740000</v>
      </c>
      <c r="H2229" s="122">
        <v>20.79</v>
      </c>
      <c r="I2229" s="97" t="b">
        <f>NOT(ISERROR(_xlfn.XLOOKUP(tblStocks2022[[#This Row],[Ticker]],tblTickers[Ticker],tblTickers[Ticker],NA(),0,1)))</f>
        <v>0</v>
      </c>
      <c r="K2229" t="s">
        <v>12908</v>
      </c>
      <c r="L2229" s="122">
        <v>36.630000000000003</v>
      </c>
      <c r="O2229" t="s">
        <v>15165</v>
      </c>
      <c r="P2229" s="122">
        <v>1.57</v>
      </c>
    </row>
    <row r="2230" spans="4:16" x14ac:dyDescent="0.25">
      <c r="D2230" t="s">
        <v>9054</v>
      </c>
      <c r="E2230" t="s">
        <v>9055</v>
      </c>
      <c r="F2230" t="s">
        <v>15382</v>
      </c>
      <c r="G2230" s="59">
        <v>9101000</v>
      </c>
      <c r="H2230" s="122">
        <v>10.07</v>
      </c>
      <c r="I2230" s="97" t="b">
        <f>NOT(ISERROR(_xlfn.XLOOKUP(tblStocks2022[[#This Row],[Ticker]],tblTickers[Ticker],tblTickers[Ticker],NA(),0,1)))</f>
        <v>0</v>
      </c>
      <c r="K2230" t="s">
        <v>12618</v>
      </c>
      <c r="L2230" s="122">
        <v>26.35</v>
      </c>
      <c r="O2230" t="s">
        <v>10888</v>
      </c>
      <c r="P2230" s="122">
        <v>0.33</v>
      </c>
    </row>
    <row r="2231" spans="4:16" x14ac:dyDescent="0.25">
      <c r="D2231" t="s">
        <v>14544</v>
      </c>
      <c r="E2231" t="s">
        <v>498</v>
      </c>
      <c r="F2231" t="s">
        <v>11941</v>
      </c>
      <c r="G2231" s="59">
        <v>3253000</v>
      </c>
      <c r="H2231" s="122">
        <v>12.38</v>
      </c>
      <c r="I2231" s="97" t="b">
        <f>NOT(ISERROR(_xlfn.XLOOKUP(tblStocks2022[[#This Row],[Ticker]],tblTickers[Ticker],tblTickers[Ticker],NA(),0,1)))</f>
        <v>0</v>
      </c>
      <c r="K2231" t="s">
        <v>298</v>
      </c>
      <c r="L2231" s="122">
        <v>25.99</v>
      </c>
      <c r="O2231" t="s">
        <v>3340</v>
      </c>
      <c r="P2231" s="122">
        <v>0.56000000000000005</v>
      </c>
    </row>
    <row r="2232" spans="4:16" x14ac:dyDescent="0.25">
      <c r="D2232" t="s">
        <v>8994</v>
      </c>
      <c r="E2232" t="s">
        <v>5838</v>
      </c>
      <c r="F2232" t="s">
        <v>14201</v>
      </c>
      <c r="G2232" s="59">
        <v>60850000</v>
      </c>
      <c r="H2232" s="122">
        <v>24.01</v>
      </c>
      <c r="I2232" s="97" t="b">
        <f>NOT(ISERROR(_xlfn.XLOOKUP(tblStocks2022[[#This Row],[Ticker]],tblTickers[Ticker],tblTickers[Ticker],NA(),0,1)))</f>
        <v>0</v>
      </c>
      <c r="K2232" t="s">
        <v>14903</v>
      </c>
      <c r="L2232" s="122">
        <v>41</v>
      </c>
      <c r="O2232" t="s">
        <v>9220</v>
      </c>
      <c r="P2232" s="122">
        <v>0.22</v>
      </c>
    </row>
    <row r="2233" spans="4:16" x14ac:dyDescent="0.25">
      <c r="D2233" t="s">
        <v>9946</v>
      </c>
      <c r="E2233" t="s">
        <v>9947</v>
      </c>
      <c r="F2233" t="s">
        <v>9954</v>
      </c>
      <c r="G2233" s="59">
        <v>770063000</v>
      </c>
      <c r="H2233" s="122">
        <v>102.99</v>
      </c>
      <c r="I2233" s="97" t="b">
        <f>NOT(ISERROR(_xlfn.XLOOKUP(tblStocks2022[[#This Row],[Ticker]],tblTickers[Ticker],tblTickers[Ticker],NA(),0,1)))</f>
        <v>1</v>
      </c>
      <c r="K2233" t="s">
        <v>2267</v>
      </c>
      <c r="L2233" s="122">
        <v>6.6</v>
      </c>
      <c r="O2233" t="s">
        <v>8023</v>
      </c>
      <c r="P2233" s="122">
        <v>4.7</v>
      </c>
    </row>
    <row r="2234" spans="4:16" x14ac:dyDescent="0.25">
      <c r="D2234" t="s">
        <v>6331</v>
      </c>
      <c r="E2234" t="s">
        <v>6332</v>
      </c>
      <c r="F2234" t="s">
        <v>15382</v>
      </c>
      <c r="G2234" s="59">
        <v>1182000</v>
      </c>
      <c r="H2234" s="122">
        <v>9.5399999999999991</v>
      </c>
      <c r="I2234" s="97" t="b">
        <f>NOT(ISERROR(_xlfn.XLOOKUP(tblStocks2022[[#This Row],[Ticker]],tblTickers[Ticker],tblTickers[Ticker],NA(),0,1)))</f>
        <v>0</v>
      </c>
      <c r="K2234" t="s">
        <v>12096</v>
      </c>
      <c r="L2234" s="122">
        <v>5.81</v>
      </c>
      <c r="O2234" t="s">
        <v>12759</v>
      </c>
      <c r="P2234" s="122">
        <v>0.88</v>
      </c>
    </row>
    <row r="2235" spans="4:16" x14ac:dyDescent="0.25">
      <c r="D2235" t="s">
        <v>4921</v>
      </c>
      <c r="E2235" t="s">
        <v>4922</v>
      </c>
      <c r="F2235" t="s">
        <v>15382</v>
      </c>
      <c r="G2235" s="59">
        <v>4749000</v>
      </c>
      <c r="H2235" s="122">
        <v>11.54</v>
      </c>
      <c r="I2235" s="97" t="b">
        <f>NOT(ISERROR(_xlfn.XLOOKUP(tblStocks2022[[#This Row],[Ticker]],tblTickers[Ticker],tblTickers[Ticker],NA(),0,1)))</f>
        <v>0</v>
      </c>
      <c r="K2235" t="s">
        <v>15338</v>
      </c>
      <c r="L2235" s="122">
        <v>22.65</v>
      </c>
      <c r="O2235" t="s">
        <v>1309</v>
      </c>
      <c r="P2235" s="122">
        <v>0.55000000000000004</v>
      </c>
    </row>
    <row r="2236" spans="4:16" x14ac:dyDescent="0.25">
      <c r="D2236" t="s">
        <v>7420</v>
      </c>
      <c r="E2236" t="s">
        <v>7421</v>
      </c>
      <c r="F2236" t="s">
        <v>15378</v>
      </c>
      <c r="G2236" s="59">
        <v>31899000</v>
      </c>
      <c r="H2236" s="122">
        <v>71.13</v>
      </c>
      <c r="I2236" s="97" t="b">
        <f>NOT(ISERROR(_xlfn.XLOOKUP(tblStocks2022[[#This Row],[Ticker]],tblTickers[Ticker],tblTickers[Ticker],NA(),0,1)))</f>
        <v>0</v>
      </c>
      <c r="K2236" t="s">
        <v>6381</v>
      </c>
      <c r="L2236" s="122">
        <v>1.08</v>
      </c>
      <c r="O2236" t="s">
        <v>11000</v>
      </c>
      <c r="P2236" s="122">
        <v>0.44</v>
      </c>
    </row>
    <row r="2237" spans="4:16" x14ac:dyDescent="0.25">
      <c r="D2237" t="s">
        <v>5096</v>
      </c>
      <c r="E2237" t="s">
        <v>5097</v>
      </c>
      <c r="F2237" t="s">
        <v>15382</v>
      </c>
      <c r="G2237" s="59">
        <v>7156000</v>
      </c>
      <c r="H2237" s="122">
        <v>2</v>
      </c>
      <c r="I2237" s="97" t="b">
        <f>NOT(ISERROR(_xlfn.XLOOKUP(tblStocks2022[[#This Row],[Ticker]],tblTickers[Ticker],tblTickers[Ticker],NA(),0,1)))</f>
        <v>0</v>
      </c>
      <c r="K2237" t="s">
        <v>13260</v>
      </c>
      <c r="L2237" s="122">
        <v>43.41</v>
      </c>
      <c r="O2237" t="s">
        <v>5907</v>
      </c>
      <c r="P2237" s="122">
        <v>0.41</v>
      </c>
    </row>
    <row r="2238" spans="4:16" x14ac:dyDescent="0.25">
      <c r="D2238" t="s">
        <v>4188</v>
      </c>
      <c r="E2238" t="s">
        <v>257</v>
      </c>
      <c r="F2238" t="s">
        <v>15371</v>
      </c>
      <c r="G2238" s="59">
        <v>2750000</v>
      </c>
      <c r="H2238" s="122">
        <v>31.88</v>
      </c>
      <c r="I2238" s="97" t="b">
        <f>NOT(ISERROR(_xlfn.XLOOKUP(tblStocks2022[[#This Row],[Ticker]],tblTickers[Ticker],tblTickers[Ticker],NA(),0,1)))</f>
        <v>0</v>
      </c>
      <c r="K2238" t="s">
        <v>12470</v>
      </c>
      <c r="L2238" s="122">
        <v>48.45</v>
      </c>
      <c r="O2238" t="s">
        <v>10998</v>
      </c>
      <c r="P2238" s="122">
        <v>0.27</v>
      </c>
    </row>
    <row r="2239" spans="4:16" x14ac:dyDescent="0.25">
      <c r="D2239" t="s">
        <v>3050</v>
      </c>
      <c r="E2239" t="s">
        <v>131</v>
      </c>
      <c r="F2239" t="s">
        <v>15371</v>
      </c>
      <c r="G2239" s="59">
        <v>700000</v>
      </c>
      <c r="H2239" s="122">
        <v>31.96</v>
      </c>
      <c r="I2239" s="97" t="b">
        <f>NOT(ISERROR(_xlfn.XLOOKUP(tblStocks2022[[#This Row],[Ticker]],tblTickers[Ticker],tblTickers[Ticker],NA(),0,1)))</f>
        <v>0</v>
      </c>
      <c r="K2239" t="s">
        <v>8037</v>
      </c>
      <c r="L2239" s="122">
        <v>18.63</v>
      </c>
      <c r="O2239" t="s">
        <v>210</v>
      </c>
      <c r="P2239" s="122">
        <v>1.26</v>
      </c>
    </row>
    <row r="2240" spans="4:16" x14ac:dyDescent="0.25">
      <c r="D2240" t="s">
        <v>388</v>
      </c>
      <c r="E2240" t="s">
        <v>131</v>
      </c>
      <c r="F2240" t="s">
        <v>15371</v>
      </c>
      <c r="G2240" s="59">
        <v>6310000</v>
      </c>
      <c r="H2240" s="122">
        <v>14.64</v>
      </c>
      <c r="I2240" s="97" t="b">
        <f>NOT(ISERROR(_xlfn.XLOOKUP(tblStocks2022[[#This Row],[Ticker]],tblTickers[Ticker],tblTickers[Ticker],NA(),0,1)))</f>
        <v>0</v>
      </c>
      <c r="K2240" t="s">
        <v>3924</v>
      </c>
      <c r="L2240" s="122">
        <v>25.56</v>
      </c>
      <c r="O2240" t="s">
        <v>13498</v>
      </c>
      <c r="P2240" s="122">
        <v>0.54</v>
      </c>
    </row>
    <row r="2241" spans="4:16" x14ac:dyDescent="0.25">
      <c r="D2241" t="s">
        <v>6724</v>
      </c>
      <c r="E2241" t="s">
        <v>6725</v>
      </c>
      <c r="F2241" t="s">
        <v>15371</v>
      </c>
      <c r="G2241" s="59">
        <v>164875000</v>
      </c>
      <c r="H2241" s="122">
        <v>21.96</v>
      </c>
      <c r="I2241" s="97" t="b">
        <f>NOT(ISERROR(_xlfn.XLOOKUP(tblStocks2022[[#This Row],[Ticker]],tblTickers[Ticker],tblTickers[Ticker],NA(),0,1)))</f>
        <v>0</v>
      </c>
      <c r="K2241" t="s">
        <v>14567</v>
      </c>
      <c r="L2241" s="122">
        <v>50.12</v>
      </c>
      <c r="O2241" t="s">
        <v>2007</v>
      </c>
      <c r="P2241" s="122">
        <v>2.33</v>
      </c>
    </row>
    <row r="2242" spans="4:16" x14ac:dyDescent="0.25">
      <c r="D2242" t="s">
        <v>11952</v>
      </c>
      <c r="E2242" t="s">
        <v>11953</v>
      </c>
      <c r="F2242" t="s">
        <v>15367</v>
      </c>
      <c r="G2242" s="59">
        <v>90100000</v>
      </c>
      <c r="H2242" s="122">
        <v>74.67</v>
      </c>
      <c r="I2242" s="97" t="b">
        <f>NOT(ISERROR(_xlfn.XLOOKUP(tblStocks2022[[#This Row],[Ticker]],tblTickers[Ticker],tblTickers[Ticker],NA(),0,1)))</f>
        <v>1</v>
      </c>
      <c r="K2242" t="s">
        <v>4348</v>
      </c>
      <c r="L2242" s="122">
        <v>5.08</v>
      </c>
      <c r="O2242" t="s">
        <v>846</v>
      </c>
      <c r="P2242" s="122">
        <v>1.23</v>
      </c>
    </row>
    <row r="2243" spans="4:16" x14ac:dyDescent="0.25">
      <c r="D2243" t="s">
        <v>13673</v>
      </c>
      <c r="E2243" t="s">
        <v>13674</v>
      </c>
      <c r="F2243" t="s">
        <v>15368</v>
      </c>
      <c r="G2243" s="59">
        <v>127604000</v>
      </c>
      <c r="H2243" s="122">
        <v>10.64</v>
      </c>
      <c r="I2243" s="97" t="b">
        <f>NOT(ISERROR(_xlfn.XLOOKUP(tblStocks2022[[#This Row],[Ticker]],tblTickers[Ticker],tblTickers[Ticker],NA(),0,1)))</f>
        <v>0</v>
      </c>
      <c r="K2243" t="s">
        <v>15083</v>
      </c>
      <c r="L2243" s="122">
        <v>34.380000000000003</v>
      </c>
      <c r="O2243" t="s">
        <v>1913</v>
      </c>
      <c r="P2243" s="122">
        <v>3.38</v>
      </c>
    </row>
    <row r="2244" spans="4:16" x14ac:dyDescent="0.25">
      <c r="D2244" t="s">
        <v>4110</v>
      </c>
      <c r="E2244" t="s">
        <v>872</v>
      </c>
      <c r="F2244" t="s">
        <v>15375</v>
      </c>
      <c r="G2244" s="59">
        <v>950000</v>
      </c>
      <c r="H2244" s="122">
        <v>22.18</v>
      </c>
      <c r="I2244" s="97" t="b">
        <f>NOT(ISERROR(_xlfn.XLOOKUP(tblStocks2022[[#This Row],[Ticker]],tblTickers[Ticker],tblTickers[Ticker],NA(),0,1)))</f>
        <v>0</v>
      </c>
      <c r="K2244" t="s">
        <v>15088</v>
      </c>
      <c r="L2244" s="122">
        <v>8.59</v>
      </c>
      <c r="O2244" t="s">
        <v>10257</v>
      </c>
      <c r="P2244" s="122">
        <v>4.05</v>
      </c>
    </row>
    <row r="2245" spans="4:16" x14ac:dyDescent="0.25">
      <c r="D2245" t="s">
        <v>12805</v>
      </c>
      <c r="E2245" t="s">
        <v>12806</v>
      </c>
      <c r="F2245" t="s">
        <v>15391</v>
      </c>
      <c r="G2245" s="59">
        <v>653700000</v>
      </c>
      <c r="H2245" s="122">
        <v>61.51</v>
      </c>
      <c r="I2245" s="97" t="b">
        <f>NOT(ISERROR(_xlfn.XLOOKUP(tblStocks2022[[#This Row],[Ticker]],tblTickers[Ticker],tblTickers[Ticker],NA(),0,1)))</f>
        <v>1</v>
      </c>
      <c r="K2245" t="s">
        <v>4195</v>
      </c>
      <c r="L2245" s="122">
        <v>0.72</v>
      </c>
      <c r="O2245" t="s">
        <v>2603</v>
      </c>
      <c r="P2245" s="122">
        <v>1.69</v>
      </c>
    </row>
    <row r="2246" spans="4:16" x14ac:dyDescent="0.25">
      <c r="D2246" t="s">
        <v>9515</v>
      </c>
      <c r="E2246" t="s">
        <v>9422</v>
      </c>
      <c r="F2246" t="s">
        <v>15376</v>
      </c>
      <c r="G2246" s="59">
        <v>1050000</v>
      </c>
      <c r="H2246" s="122">
        <v>25.3</v>
      </c>
      <c r="I2246" s="97" t="b">
        <f>NOT(ISERROR(_xlfn.XLOOKUP(tblStocks2022[[#This Row],[Ticker]],tblTickers[Ticker],tblTickers[Ticker],NA(),0,1)))</f>
        <v>0</v>
      </c>
      <c r="K2246" t="s">
        <v>1975</v>
      </c>
      <c r="L2246" s="122">
        <v>44.1</v>
      </c>
      <c r="O2246" t="s">
        <v>13411</v>
      </c>
      <c r="P2246" s="122">
        <v>0.39</v>
      </c>
    </row>
    <row r="2247" spans="4:16" x14ac:dyDescent="0.25">
      <c r="D2247" t="s">
        <v>4111</v>
      </c>
      <c r="E2247" t="s">
        <v>872</v>
      </c>
      <c r="F2247" t="s">
        <v>15375</v>
      </c>
      <c r="G2247" s="59">
        <v>2700000</v>
      </c>
      <c r="H2247" s="122">
        <v>26.28</v>
      </c>
      <c r="I2247" s="97" t="b">
        <f>NOT(ISERROR(_xlfn.XLOOKUP(tblStocks2022[[#This Row],[Ticker]],tblTickers[Ticker],tblTickers[Ticker],NA(),0,1)))</f>
        <v>0</v>
      </c>
      <c r="K2247" t="s">
        <v>2439</v>
      </c>
      <c r="L2247" s="122">
        <v>33.9</v>
      </c>
      <c r="O2247" t="s">
        <v>2838</v>
      </c>
      <c r="P2247" s="122">
        <v>0.78</v>
      </c>
    </row>
    <row r="2248" spans="4:16" x14ac:dyDescent="0.25">
      <c r="D2248" t="s">
        <v>13602</v>
      </c>
      <c r="E2248" t="s">
        <v>283</v>
      </c>
      <c r="F2248" t="s">
        <v>15368</v>
      </c>
      <c r="G2248" s="59">
        <v>190550000</v>
      </c>
      <c r="H2248" s="122">
        <v>120.6</v>
      </c>
      <c r="I2248" s="97" t="b">
        <f>NOT(ISERROR(_xlfn.XLOOKUP(tblStocks2022[[#This Row],[Ticker]],tblTickers[Ticker],tblTickers[Ticker],NA(),0,1)))</f>
        <v>0</v>
      </c>
      <c r="K2248" t="s">
        <v>10742</v>
      </c>
      <c r="L2248" s="122">
        <v>19.2</v>
      </c>
      <c r="O2248" t="s">
        <v>2894</v>
      </c>
      <c r="P2248" s="122">
        <v>0.97</v>
      </c>
    </row>
    <row r="2249" spans="4:16" x14ac:dyDescent="0.25">
      <c r="D2249" t="s">
        <v>718</v>
      </c>
      <c r="E2249" t="s">
        <v>612</v>
      </c>
      <c r="F2249" t="s">
        <v>15368</v>
      </c>
      <c r="G2249" s="59">
        <v>1050000</v>
      </c>
      <c r="H2249" s="122">
        <v>33.69</v>
      </c>
      <c r="I2249" s="97" t="b">
        <f>NOT(ISERROR(_xlfn.XLOOKUP(tblStocks2022[[#This Row],[Ticker]],tblTickers[Ticker],tblTickers[Ticker],NA(),0,1)))</f>
        <v>0</v>
      </c>
      <c r="K2249" t="s">
        <v>3798</v>
      </c>
      <c r="L2249" s="122">
        <v>33.299999999999997</v>
      </c>
      <c r="O2249" t="s">
        <v>2368</v>
      </c>
      <c r="P2249" s="122">
        <v>2.3199999999999998</v>
      </c>
    </row>
    <row r="2250" spans="4:16" x14ac:dyDescent="0.25">
      <c r="D2250" t="s">
        <v>719</v>
      </c>
      <c r="E2250" t="s">
        <v>612</v>
      </c>
      <c r="F2250" t="s">
        <v>15368</v>
      </c>
      <c r="G2250" s="59">
        <v>24600000</v>
      </c>
      <c r="H2250" s="122">
        <v>24.12</v>
      </c>
      <c r="I2250" s="97" t="b">
        <f>NOT(ISERROR(_xlfn.XLOOKUP(tblStocks2022[[#This Row],[Ticker]],tblTickers[Ticker],tblTickers[Ticker],NA(),0,1)))</f>
        <v>0</v>
      </c>
      <c r="K2250" t="s">
        <v>13463</v>
      </c>
      <c r="L2250" s="122">
        <v>805.39</v>
      </c>
      <c r="O2250" t="s">
        <v>13262</v>
      </c>
      <c r="P2250" s="122">
        <v>1.75</v>
      </c>
    </row>
    <row r="2251" spans="4:16" x14ac:dyDescent="0.25">
      <c r="D2251" t="s">
        <v>7844</v>
      </c>
      <c r="E2251" t="s">
        <v>7845</v>
      </c>
      <c r="F2251" t="s">
        <v>15382</v>
      </c>
      <c r="G2251" s="59">
        <v>30022000</v>
      </c>
      <c r="H2251" s="122">
        <v>15</v>
      </c>
      <c r="I2251" s="97" t="b">
        <f>NOT(ISERROR(_xlfn.XLOOKUP(tblStocks2022[[#This Row],[Ticker]],tblTickers[Ticker],tblTickers[Ticker],NA(),0,1)))</f>
        <v>0</v>
      </c>
      <c r="K2251" t="s">
        <v>15096</v>
      </c>
      <c r="L2251" s="122">
        <v>109.54</v>
      </c>
      <c r="O2251" t="s">
        <v>13524</v>
      </c>
      <c r="P2251" s="122">
        <v>0.6</v>
      </c>
    </row>
    <row r="2252" spans="4:16" x14ac:dyDescent="0.25">
      <c r="D2252" t="s">
        <v>850</v>
      </c>
      <c r="E2252" t="s">
        <v>399</v>
      </c>
      <c r="F2252" t="s">
        <v>15375</v>
      </c>
      <c r="G2252" s="59">
        <v>5510000</v>
      </c>
      <c r="H2252" s="122">
        <v>72.760000000000005</v>
      </c>
      <c r="I2252" s="97" t="b">
        <f>NOT(ISERROR(_xlfn.XLOOKUP(tblStocks2022[[#This Row],[Ticker]],tblTickers[Ticker],tblTickers[Ticker],NA(),0,1)))</f>
        <v>0</v>
      </c>
      <c r="K2252" t="s">
        <v>13197</v>
      </c>
      <c r="L2252" s="122">
        <v>31.64</v>
      </c>
      <c r="O2252" t="s">
        <v>3339</v>
      </c>
      <c r="P2252" s="122">
        <v>0.57999999999999996</v>
      </c>
    </row>
    <row r="2253" spans="4:16" x14ac:dyDescent="0.25">
      <c r="D2253" t="s">
        <v>4977</v>
      </c>
      <c r="E2253" t="s">
        <v>17</v>
      </c>
      <c r="F2253" t="s">
        <v>11941</v>
      </c>
      <c r="G2253" s="59">
        <v>2785000</v>
      </c>
      <c r="H2253" s="122">
        <v>31</v>
      </c>
      <c r="I2253" s="97" t="b">
        <f>NOT(ISERROR(_xlfn.XLOOKUP(tblStocks2022[[#This Row],[Ticker]],tblTickers[Ticker],tblTickers[Ticker],NA(),0,1)))</f>
        <v>0</v>
      </c>
      <c r="K2253" t="s">
        <v>11541</v>
      </c>
      <c r="L2253" s="122">
        <v>61.16</v>
      </c>
      <c r="O2253" t="s">
        <v>7248</v>
      </c>
      <c r="P2253" s="122">
        <v>0.63</v>
      </c>
    </row>
    <row r="2254" spans="4:16" x14ac:dyDescent="0.25">
      <c r="D2254" t="s">
        <v>3413</v>
      </c>
      <c r="E2254" t="s">
        <v>3414</v>
      </c>
      <c r="F2254" t="s">
        <v>11941</v>
      </c>
      <c r="G2254" s="59">
        <v>400000</v>
      </c>
      <c r="H2254" s="122">
        <v>27.91</v>
      </c>
      <c r="I2254" s="97" t="b">
        <f>NOT(ISERROR(_xlfn.XLOOKUP(tblStocks2022[[#This Row],[Ticker]],tblTickers[Ticker],tblTickers[Ticker],NA(),0,1)))</f>
        <v>0</v>
      </c>
      <c r="K2254" t="s">
        <v>3131</v>
      </c>
      <c r="L2254" s="122">
        <v>53.81</v>
      </c>
      <c r="O2254" t="s">
        <v>785</v>
      </c>
      <c r="P2254" s="122">
        <v>1.08</v>
      </c>
    </row>
    <row r="2255" spans="4:16" x14ac:dyDescent="0.25">
      <c r="D2255" t="s">
        <v>4978</v>
      </c>
      <c r="E2255" t="s">
        <v>17</v>
      </c>
      <c r="F2255" t="s">
        <v>11941</v>
      </c>
      <c r="G2255" s="59">
        <v>1850000</v>
      </c>
      <c r="H2255" s="122">
        <v>19.28</v>
      </c>
      <c r="I2255" s="97" t="b">
        <f>NOT(ISERROR(_xlfn.XLOOKUP(tblStocks2022[[#This Row],[Ticker]],tblTickers[Ticker],tblTickers[Ticker],NA(),0,1)))</f>
        <v>0</v>
      </c>
      <c r="K2255" t="s">
        <v>11299</v>
      </c>
      <c r="L2255" s="122">
        <v>1.45</v>
      </c>
      <c r="O2255" t="s">
        <v>7916</v>
      </c>
      <c r="P2255" s="122">
        <v>0.11</v>
      </c>
    </row>
    <row r="2256" spans="4:16" x14ac:dyDescent="0.25">
      <c r="D2256" t="s">
        <v>2901</v>
      </c>
      <c r="E2256" t="s">
        <v>2902</v>
      </c>
      <c r="F2256" t="s">
        <v>8710</v>
      </c>
      <c r="G2256" s="59">
        <v>9200000</v>
      </c>
      <c r="H2256" s="122">
        <v>24.86</v>
      </c>
      <c r="I2256" s="97" t="b">
        <f>NOT(ISERROR(_xlfn.XLOOKUP(tblStocks2022[[#This Row],[Ticker]],tblTickers[Ticker],tblTickers[Ticker],NA(),0,1)))</f>
        <v>0</v>
      </c>
      <c r="K2256" t="s">
        <v>9868</v>
      </c>
      <c r="L2256" s="122">
        <v>38.659999999999997</v>
      </c>
      <c r="O2256" t="s">
        <v>13791</v>
      </c>
      <c r="P2256" s="122">
        <v>0.44</v>
      </c>
    </row>
    <row r="2257" spans="4:16" x14ac:dyDescent="0.25">
      <c r="D2257" t="s">
        <v>14311</v>
      </c>
      <c r="E2257" t="s">
        <v>269</v>
      </c>
      <c r="F2257" t="s">
        <v>15371</v>
      </c>
      <c r="G2257" s="59">
        <v>11550000</v>
      </c>
      <c r="H2257" s="122">
        <v>47.04</v>
      </c>
      <c r="I2257" s="97" t="b">
        <f>NOT(ISERROR(_xlfn.XLOOKUP(tblStocks2022[[#This Row],[Ticker]],tblTickers[Ticker],tblTickers[Ticker],NA(),0,1)))</f>
        <v>0</v>
      </c>
      <c r="K2257" t="s">
        <v>9808</v>
      </c>
      <c r="L2257" s="122">
        <v>19.88</v>
      </c>
      <c r="O2257" t="s">
        <v>13291</v>
      </c>
      <c r="P2257" s="122">
        <v>0.68</v>
      </c>
    </row>
    <row r="2258" spans="4:16" x14ac:dyDescent="0.25">
      <c r="D2258" t="s">
        <v>3967</v>
      </c>
      <c r="E2258" t="s">
        <v>17</v>
      </c>
      <c r="F2258" t="s">
        <v>11941</v>
      </c>
      <c r="G2258" s="59">
        <v>150000</v>
      </c>
      <c r="H2258" s="122">
        <v>32.630000000000003</v>
      </c>
      <c r="I2258" s="97" t="b">
        <f>NOT(ISERROR(_xlfn.XLOOKUP(tblStocks2022[[#This Row],[Ticker]],tblTickers[Ticker],tblTickers[Ticker],NA(),0,1)))</f>
        <v>0</v>
      </c>
      <c r="K2258" t="s">
        <v>8031</v>
      </c>
      <c r="L2258" s="122">
        <v>23.97</v>
      </c>
      <c r="O2258" t="s">
        <v>3812</v>
      </c>
      <c r="P2258" s="122">
        <v>0.2</v>
      </c>
    </row>
    <row r="2259" spans="4:16" x14ac:dyDescent="0.25">
      <c r="D2259" t="s">
        <v>4032</v>
      </c>
      <c r="E2259" t="s">
        <v>269</v>
      </c>
      <c r="F2259" t="s">
        <v>15371</v>
      </c>
      <c r="G2259" s="59">
        <v>1600000</v>
      </c>
      <c r="H2259" s="122">
        <v>23.78</v>
      </c>
      <c r="I2259" s="97" t="b">
        <f>NOT(ISERROR(_xlfn.XLOOKUP(tblStocks2022[[#This Row],[Ticker]],tblTickers[Ticker],tblTickers[Ticker],NA(),0,1)))</f>
        <v>0</v>
      </c>
      <c r="K2259" t="s">
        <v>14475</v>
      </c>
      <c r="L2259" s="122">
        <v>87.56</v>
      </c>
      <c r="O2259" t="s">
        <v>1991</v>
      </c>
      <c r="P2259" s="122">
        <v>0.2</v>
      </c>
    </row>
    <row r="2260" spans="4:16" x14ac:dyDescent="0.25">
      <c r="D2260" t="s">
        <v>3968</v>
      </c>
      <c r="E2260" t="s">
        <v>17</v>
      </c>
      <c r="F2260" t="s">
        <v>11941</v>
      </c>
      <c r="G2260" s="59">
        <v>3995000</v>
      </c>
      <c r="H2260" s="122">
        <v>9.9600000000000009</v>
      </c>
      <c r="I2260" s="97" t="b">
        <f>NOT(ISERROR(_xlfn.XLOOKUP(tblStocks2022[[#This Row],[Ticker]],tblTickers[Ticker],tblTickers[Ticker],NA(),0,1)))</f>
        <v>0</v>
      </c>
      <c r="K2260" t="s">
        <v>4778</v>
      </c>
      <c r="L2260" s="122">
        <v>4.8899999999999997</v>
      </c>
      <c r="O2260" t="s">
        <v>542</v>
      </c>
      <c r="P2260" s="122">
        <v>0.67</v>
      </c>
    </row>
    <row r="2261" spans="4:16" x14ac:dyDescent="0.25">
      <c r="D2261" t="s">
        <v>11771</v>
      </c>
      <c r="E2261" t="s">
        <v>11772</v>
      </c>
      <c r="F2261" t="s">
        <v>14201</v>
      </c>
      <c r="G2261" s="59">
        <v>25001000</v>
      </c>
      <c r="H2261" s="122">
        <v>1.96</v>
      </c>
      <c r="I2261" s="97" t="b">
        <f>NOT(ISERROR(_xlfn.XLOOKUP(tblStocks2022[[#This Row],[Ticker]],tblTickers[Ticker],tblTickers[Ticker],NA(),0,1)))</f>
        <v>0</v>
      </c>
      <c r="K2261" t="s">
        <v>7398</v>
      </c>
      <c r="L2261" s="122">
        <v>2.13</v>
      </c>
      <c r="O2261" t="s">
        <v>2509</v>
      </c>
      <c r="P2261" s="122">
        <v>0.28999999999999998</v>
      </c>
    </row>
    <row r="2262" spans="4:16" x14ac:dyDescent="0.25">
      <c r="D2262" t="s">
        <v>4979</v>
      </c>
      <c r="E2262" t="s">
        <v>17</v>
      </c>
      <c r="F2262" t="s">
        <v>11941</v>
      </c>
      <c r="G2262" s="59">
        <v>2365000</v>
      </c>
      <c r="H2262" s="122">
        <v>33.31</v>
      </c>
      <c r="I2262" s="97" t="b">
        <f>NOT(ISERROR(_xlfn.XLOOKUP(tblStocks2022[[#This Row],[Ticker]],tblTickers[Ticker],tblTickers[Ticker],NA(),0,1)))</f>
        <v>0</v>
      </c>
      <c r="K2262" t="s">
        <v>13520</v>
      </c>
      <c r="L2262" s="122">
        <v>9.44</v>
      </c>
      <c r="O2262" t="s">
        <v>2511</v>
      </c>
      <c r="P2262" s="122">
        <v>0.28999999999999998</v>
      </c>
    </row>
    <row r="2263" spans="4:16" x14ac:dyDescent="0.25">
      <c r="D2263" t="s">
        <v>14900</v>
      </c>
      <c r="E2263" t="s">
        <v>300</v>
      </c>
      <c r="F2263" t="s">
        <v>14252</v>
      </c>
      <c r="G2263" s="59">
        <v>15951000</v>
      </c>
      <c r="H2263" s="122">
        <v>32.32</v>
      </c>
      <c r="I2263" s="97" t="b">
        <f>NOT(ISERROR(_xlfn.XLOOKUP(tblStocks2022[[#This Row],[Ticker]],tblTickers[Ticker],tblTickers[Ticker],NA(),0,1)))</f>
        <v>0</v>
      </c>
      <c r="K2263" t="s">
        <v>5632</v>
      </c>
      <c r="L2263" s="122">
        <v>9.66</v>
      </c>
      <c r="O2263" t="s">
        <v>6000</v>
      </c>
      <c r="P2263" s="122">
        <v>0.18</v>
      </c>
    </row>
    <row r="2264" spans="4:16" x14ac:dyDescent="0.25">
      <c r="D2264" t="s">
        <v>10856</v>
      </c>
      <c r="E2264" t="s">
        <v>10857</v>
      </c>
      <c r="F2264" t="s">
        <v>15370</v>
      </c>
      <c r="G2264" s="59">
        <v>46350000</v>
      </c>
      <c r="H2264" s="122">
        <v>12.72</v>
      </c>
      <c r="I2264" s="97" t="b">
        <f>NOT(ISERROR(_xlfn.XLOOKUP(tblStocks2022[[#This Row],[Ticker]],tblTickers[Ticker],tblTickers[Ticker],NA(),0,1)))</f>
        <v>0</v>
      </c>
      <c r="K2264" t="s">
        <v>9732</v>
      </c>
      <c r="L2264" s="122">
        <v>26.06</v>
      </c>
      <c r="O2264" t="s">
        <v>9753</v>
      </c>
      <c r="P2264" s="122">
        <v>2.2000000000000002</v>
      </c>
    </row>
    <row r="2265" spans="4:16" x14ac:dyDescent="0.25">
      <c r="D2265" t="s">
        <v>10128</v>
      </c>
      <c r="E2265" t="s">
        <v>10129</v>
      </c>
      <c r="F2265" t="s">
        <v>15370</v>
      </c>
      <c r="G2265" s="59">
        <v>230065000</v>
      </c>
      <c r="H2265" s="122">
        <v>26.5</v>
      </c>
      <c r="I2265" s="97" t="b">
        <f>NOT(ISERROR(_xlfn.XLOOKUP(tblStocks2022[[#This Row],[Ticker]],tblTickers[Ticker],tblTickers[Ticker],NA(),0,1)))</f>
        <v>1</v>
      </c>
      <c r="K2265" t="s">
        <v>13121</v>
      </c>
      <c r="L2265" s="122">
        <v>15.34</v>
      </c>
      <c r="O2265" t="s">
        <v>5364</v>
      </c>
      <c r="P2265" s="122">
        <v>1.3</v>
      </c>
    </row>
    <row r="2266" spans="4:16" x14ac:dyDescent="0.25">
      <c r="D2266" t="s">
        <v>13978</v>
      </c>
      <c r="E2266" t="s">
        <v>13979</v>
      </c>
      <c r="F2266" t="s">
        <v>15368</v>
      </c>
      <c r="G2266" s="59">
        <v>386300000</v>
      </c>
      <c r="H2266" s="122">
        <v>113.24</v>
      </c>
      <c r="I2266" s="97" t="b">
        <f>NOT(ISERROR(_xlfn.XLOOKUP(tblStocks2022[[#This Row],[Ticker]],tblTickers[Ticker],tblTickers[Ticker],NA(),0,1)))</f>
        <v>1</v>
      </c>
      <c r="K2266" t="s">
        <v>13717</v>
      </c>
      <c r="L2266" s="122">
        <v>9.2100000000000009</v>
      </c>
      <c r="O2266" t="s">
        <v>7253</v>
      </c>
      <c r="P2266" s="122">
        <v>1.58</v>
      </c>
    </row>
    <row r="2267" spans="4:16" x14ac:dyDescent="0.25">
      <c r="D2267" t="s">
        <v>14342</v>
      </c>
      <c r="E2267" t="s">
        <v>498</v>
      </c>
      <c r="F2267" t="s">
        <v>11941</v>
      </c>
      <c r="G2267" s="59">
        <v>3110000</v>
      </c>
      <c r="H2267" s="122">
        <v>43.21</v>
      </c>
      <c r="I2267" s="97" t="b">
        <f>NOT(ISERROR(_xlfn.XLOOKUP(tblStocks2022[[#This Row],[Ticker]],tblTickers[Ticker],tblTickers[Ticker],NA(),0,1)))</f>
        <v>0</v>
      </c>
      <c r="K2267" t="s">
        <v>10028</v>
      </c>
      <c r="L2267" s="122">
        <v>6.3</v>
      </c>
      <c r="O2267" t="s">
        <v>5779</v>
      </c>
      <c r="P2267" s="122">
        <v>0.26</v>
      </c>
    </row>
    <row r="2268" spans="4:16" x14ac:dyDescent="0.25">
      <c r="D2268" t="s">
        <v>358</v>
      </c>
      <c r="E2268" t="s">
        <v>359</v>
      </c>
      <c r="F2268" t="s">
        <v>15382</v>
      </c>
      <c r="G2268" s="59">
        <v>5820000</v>
      </c>
      <c r="H2268" s="122">
        <v>1.87</v>
      </c>
      <c r="I2268" s="97" t="b">
        <f>NOT(ISERROR(_xlfn.XLOOKUP(tblStocks2022[[#This Row],[Ticker]],tblTickers[Ticker],tblTickers[Ticker],NA(),0,1)))</f>
        <v>0</v>
      </c>
      <c r="K2268" t="s">
        <v>11956</v>
      </c>
      <c r="L2268" s="122">
        <v>334.92</v>
      </c>
      <c r="O2268" t="s">
        <v>3931</v>
      </c>
      <c r="P2268" s="122">
        <v>0.93</v>
      </c>
    </row>
    <row r="2269" spans="4:16" x14ac:dyDescent="0.25">
      <c r="D2269" t="s">
        <v>1351</v>
      </c>
      <c r="E2269" t="s">
        <v>269</v>
      </c>
      <c r="F2269" t="s">
        <v>15371</v>
      </c>
      <c r="G2269" s="59">
        <v>700000</v>
      </c>
      <c r="H2269" s="122">
        <v>31.38</v>
      </c>
      <c r="I2269" s="97" t="b">
        <f>NOT(ISERROR(_xlfn.XLOOKUP(tblStocks2022[[#This Row],[Ticker]],tblTickers[Ticker],tblTickers[Ticker],NA(),0,1)))</f>
        <v>0</v>
      </c>
      <c r="K2269" t="s">
        <v>14984</v>
      </c>
      <c r="L2269" s="122">
        <v>18.84</v>
      </c>
      <c r="O2269" t="s">
        <v>3338</v>
      </c>
      <c r="P2269" s="122">
        <v>0.94</v>
      </c>
    </row>
    <row r="2270" spans="4:16" x14ac:dyDescent="0.25">
      <c r="D2270" t="s">
        <v>14319</v>
      </c>
      <c r="E2270" t="s">
        <v>269</v>
      </c>
      <c r="F2270" t="s">
        <v>15371</v>
      </c>
      <c r="G2270" s="59">
        <v>27250000</v>
      </c>
      <c r="H2270" s="122">
        <v>64.290000000000006</v>
      </c>
      <c r="I2270" s="97" t="b">
        <f>NOT(ISERROR(_xlfn.XLOOKUP(tblStocks2022[[#This Row],[Ticker]],tblTickers[Ticker],tblTickers[Ticker],NA(),0,1)))</f>
        <v>0</v>
      </c>
      <c r="K2270" t="s">
        <v>13022</v>
      </c>
      <c r="L2270" s="122">
        <v>18.45</v>
      </c>
      <c r="O2270" t="s">
        <v>10445</v>
      </c>
      <c r="P2270" s="122">
        <v>0.76</v>
      </c>
    </row>
    <row r="2271" spans="4:16" x14ac:dyDescent="0.25">
      <c r="D2271" t="s">
        <v>1149</v>
      </c>
      <c r="E2271" t="s">
        <v>269</v>
      </c>
      <c r="F2271" t="s">
        <v>15371</v>
      </c>
      <c r="G2271" s="59">
        <v>500000</v>
      </c>
      <c r="H2271" s="122">
        <v>22.14</v>
      </c>
      <c r="I2271" s="97" t="b">
        <f>NOT(ISERROR(_xlfn.XLOOKUP(tblStocks2022[[#This Row],[Ticker]],tblTickers[Ticker],tblTickers[Ticker],NA(),0,1)))</f>
        <v>0</v>
      </c>
      <c r="K2271" t="s">
        <v>11127</v>
      </c>
      <c r="L2271" s="122">
        <v>1.79</v>
      </c>
      <c r="O2271" t="s">
        <v>14370</v>
      </c>
      <c r="P2271" s="122">
        <v>2.09</v>
      </c>
    </row>
    <row r="2272" spans="4:16" x14ac:dyDescent="0.25">
      <c r="D2272" t="s">
        <v>150</v>
      </c>
      <c r="E2272" t="s">
        <v>151</v>
      </c>
      <c r="F2272" t="s">
        <v>14252</v>
      </c>
      <c r="G2272" s="59">
        <v>62469000</v>
      </c>
      <c r="H2272" s="122">
        <v>6.75</v>
      </c>
      <c r="I2272" s="97" t="b">
        <f>NOT(ISERROR(_xlfn.XLOOKUP(tblStocks2022[[#This Row],[Ticker]],tblTickers[Ticker],tblTickers[Ticker],NA(),0,1)))</f>
        <v>0</v>
      </c>
      <c r="K2272" t="s">
        <v>7228</v>
      </c>
      <c r="L2272" s="122">
        <v>15.79</v>
      </c>
      <c r="O2272" t="s">
        <v>7944</v>
      </c>
      <c r="P2272" s="122">
        <v>2.48</v>
      </c>
    </row>
    <row r="2273" spans="4:16" x14ac:dyDescent="0.25">
      <c r="D2273" t="s">
        <v>12360</v>
      </c>
      <c r="E2273" t="s">
        <v>12361</v>
      </c>
      <c r="F2273" t="s">
        <v>14201</v>
      </c>
      <c r="G2273" s="59">
        <v>17733000</v>
      </c>
      <c r="H2273" s="122">
        <v>27.55</v>
      </c>
      <c r="I2273" s="97" t="b">
        <f>NOT(ISERROR(_xlfn.XLOOKUP(tblStocks2022[[#This Row],[Ticker]],tblTickers[Ticker],tblTickers[Ticker],NA(),0,1)))</f>
        <v>0</v>
      </c>
      <c r="K2273" t="s">
        <v>4254</v>
      </c>
      <c r="L2273" s="122">
        <v>12.67</v>
      </c>
      <c r="O2273" t="s">
        <v>7946</v>
      </c>
      <c r="P2273" s="122">
        <v>0.86</v>
      </c>
    </row>
    <row r="2274" spans="4:16" x14ac:dyDescent="0.25">
      <c r="D2274" t="s">
        <v>9972</v>
      </c>
      <c r="E2274" t="s">
        <v>9973</v>
      </c>
      <c r="F2274" t="s">
        <v>15382</v>
      </c>
      <c r="G2274" s="59">
        <v>4040000</v>
      </c>
      <c r="H2274" s="122">
        <v>9.16</v>
      </c>
      <c r="I2274" s="97" t="b">
        <f>NOT(ISERROR(_xlfn.XLOOKUP(tblStocks2022[[#This Row],[Ticker]],tblTickers[Ticker],tblTickers[Ticker],NA(),0,1)))</f>
        <v>0</v>
      </c>
      <c r="K2274" t="s">
        <v>14412</v>
      </c>
      <c r="L2274" s="122">
        <v>47.24</v>
      </c>
      <c r="O2274" t="s">
        <v>9920</v>
      </c>
      <c r="P2274" s="122">
        <v>5.57</v>
      </c>
    </row>
    <row r="2275" spans="4:16" x14ac:dyDescent="0.25">
      <c r="D2275" t="s">
        <v>98</v>
      </c>
      <c r="E2275" t="s">
        <v>99</v>
      </c>
      <c r="F2275" t="s">
        <v>15372</v>
      </c>
      <c r="G2275" s="59">
        <v>14453000</v>
      </c>
      <c r="H2275" s="122">
        <v>0.78</v>
      </c>
      <c r="I2275" s="97" t="b">
        <f>NOT(ISERROR(_xlfn.XLOOKUP(tblStocks2022[[#This Row],[Ticker]],tblTickers[Ticker],tblTickers[Ticker],NA(),0,1)))</f>
        <v>0</v>
      </c>
      <c r="K2275" t="s">
        <v>15023</v>
      </c>
      <c r="L2275" s="122">
        <v>56.57</v>
      </c>
      <c r="O2275" t="s">
        <v>11343</v>
      </c>
      <c r="P2275" s="122">
        <v>1.1299999999999999</v>
      </c>
    </row>
    <row r="2276" spans="4:16" x14ac:dyDescent="0.25">
      <c r="D2276" t="s">
        <v>236</v>
      </c>
      <c r="E2276" t="s">
        <v>237</v>
      </c>
      <c r="F2276" t="s">
        <v>2235</v>
      </c>
      <c r="G2276" s="59">
        <v>29557000</v>
      </c>
      <c r="H2276" s="122">
        <v>93.6</v>
      </c>
      <c r="I2276" s="97" t="b">
        <f>NOT(ISERROR(_xlfn.XLOOKUP(tblStocks2022[[#This Row],[Ticker]],tblTickers[Ticker],tblTickers[Ticker],NA(),0,1)))</f>
        <v>0</v>
      </c>
      <c r="K2276" t="s">
        <v>15022</v>
      </c>
      <c r="L2276" s="122">
        <v>27.93</v>
      </c>
      <c r="O2276" t="s">
        <v>14353</v>
      </c>
      <c r="P2276" s="122">
        <v>3.08</v>
      </c>
    </row>
    <row r="2277" spans="4:16" x14ac:dyDescent="0.25">
      <c r="D2277" t="s">
        <v>13986</v>
      </c>
      <c r="E2277" t="s">
        <v>13987</v>
      </c>
      <c r="F2277" t="s">
        <v>2235</v>
      </c>
      <c r="G2277" s="59">
        <v>28563000</v>
      </c>
      <c r="H2277" s="122">
        <v>1.23</v>
      </c>
      <c r="I2277" s="97" t="b">
        <f>NOT(ISERROR(_xlfn.XLOOKUP(tblStocks2022[[#This Row],[Ticker]],tblTickers[Ticker],tblTickers[Ticker],NA(),0,1)))</f>
        <v>0</v>
      </c>
      <c r="K2277" t="s">
        <v>3372</v>
      </c>
      <c r="L2277" s="122">
        <v>4.4400000000000004</v>
      </c>
      <c r="O2277" t="s">
        <v>10232</v>
      </c>
      <c r="P2277" s="122">
        <v>0.8</v>
      </c>
    </row>
    <row r="2278" spans="4:16" x14ac:dyDescent="0.25">
      <c r="D2278" t="s">
        <v>7261</v>
      </c>
      <c r="E2278" t="s">
        <v>3685</v>
      </c>
      <c r="F2278" t="s">
        <v>8710</v>
      </c>
      <c r="G2278" s="59">
        <v>4250000</v>
      </c>
      <c r="H2278" s="122">
        <v>22.08</v>
      </c>
      <c r="I2278" s="97" t="b">
        <f>NOT(ISERROR(_xlfn.XLOOKUP(tblStocks2022[[#This Row],[Ticker]],tblTickers[Ticker],tblTickers[Ticker],NA(),0,1)))</f>
        <v>0</v>
      </c>
      <c r="K2278" t="s">
        <v>10186</v>
      </c>
      <c r="L2278" s="122">
        <v>61.72</v>
      </c>
      <c r="O2278" t="s">
        <v>9562</v>
      </c>
      <c r="P2278" s="122">
        <v>3.76</v>
      </c>
    </row>
    <row r="2279" spans="4:16" x14ac:dyDescent="0.25">
      <c r="D2279" t="s">
        <v>5630</v>
      </c>
      <c r="E2279" t="s">
        <v>5631</v>
      </c>
      <c r="F2279" t="s">
        <v>14252</v>
      </c>
      <c r="G2279" s="59">
        <v>55637000</v>
      </c>
      <c r="H2279" s="122">
        <v>11.59</v>
      </c>
      <c r="I2279" s="97" t="b">
        <f>NOT(ISERROR(_xlfn.XLOOKUP(tblStocks2022[[#This Row],[Ticker]],tblTickers[Ticker],tblTickers[Ticker],NA(),0,1)))</f>
        <v>0</v>
      </c>
      <c r="K2279" t="s">
        <v>9033</v>
      </c>
      <c r="L2279" s="122">
        <v>86.62</v>
      </c>
      <c r="O2279" t="s">
        <v>6900</v>
      </c>
      <c r="P2279" s="122">
        <v>0.85</v>
      </c>
    </row>
    <row r="2280" spans="4:16" x14ac:dyDescent="0.25">
      <c r="D2280" t="s">
        <v>4385</v>
      </c>
      <c r="E2280" t="s">
        <v>4386</v>
      </c>
      <c r="F2280" t="s">
        <v>15368</v>
      </c>
      <c r="G2280" s="59">
        <v>1175000</v>
      </c>
      <c r="H2280" s="122">
        <v>29.44</v>
      </c>
      <c r="I2280" s="97" t="b">
        <f>NOT(ISERROR(_xlfn.XLOOKUP(tblStocks2022[[#This Row],[Ticker]],tblTickers[Ticker],tblTickers[Ticker],NA(),0,1)))</f>
        <v>0</v>
      </c>
      <c r="K2280" t="s">
        <v>8579</v>
      </c>
      <c r="L2280" s="122">
        <v>11.31</v>
      </c>
      <c r="O2280" t="s">
        <v>3471</v>
      </c>
      <c r="P2280" s="122">
        <v>0.23</v>
      </c>
    </row>
    <row r="2281" spans="4:16" x14ac:dyDescent="0.25">
      <c r="D2281" t="s">
        <v>10000</v>
      </c>
      <c r="E2281" t="s">
        <v>10001</v>
      </c>
      <c r="F2281" t="s">
        <v>15377</v>
      </c>
      <c r="G2281" s="59">
        <v>18985000</v>
      </c>
      <c r="H2281" s="122">
        <v>1.95</v>
      </c>
      <c r="I2281" s="97" t="b">
        <f>NOT(ISERROR(_xlfn.XLOOKUP(tblStocks2022[[#This Row],[Ticker]],tblTickers[Ticker],tblTickers[Ticker],NA(),0,1)))</f>
        <v>0</v>
      </c>
      <c r="K2281" t="s">
        <v>1310</v>
      </c>
      <c r="L2281" s="122">
        <v>9.4</v>
      </c>
      <c r="O2281" t="s">
        <v>13287</v>
      </c>
      <c r="P2281" s="122">
        <v>0.38</v>
      </c>
    </row>
    <row r="2282" spans="4:16" x14ac:dyDescent="0.25">
      <c r="D2282" t="s">
        <v>13619</v>
      </c>
      <c r="E2282" t="s">
        <v>13620</v>
      </c>
      <c r="F2282" t="s">
        <v>14201</v>
      </c>
      <c r="G2282" s="59">
        <v>30968000</v>
      </c>
      <c r="H2282" s="122">
        <v>12.68</v>
      </c>
      <c r="I2282" s="97" t="b">
        <f>NOT(ISERROR(_xlfn.XLOOKUP(tblStocks2022[[#This Row],[Ticker]],tblTickers[Ticker],tblTickers[Ticker],NA(),0,1)))</f>
        <v>0</v>
      </c>
      <c r="K2282" t="s">
        <v>10030</v>
      </c>
      <c r="L2282" s="122">
        <v>20.09</v>
      </c>
      <c r="O2282" t="s">
        <v>10249</v>
      </c>
      <c r="P2282" s="122">
        <v>0.09</v>
      </c>
    </row>
    <row r="2283" spans="4:16" x14ac:dyDescent="0.25">
      <c r="D2283" t="s">
        <v>11992</v>
      </c>
      <c r="E2283" t="s">
        <v>11993</v>
      </c>
      <c r="F2283" t="s">
        <v>15382</v>
      </c>
      <c r="G2283" s="59">
        <v>38030000</v>
      </c>
      <c r="H2283" s="122">
        <v>28.66</v>
      </c>
      <c r="I2283" s="97" t="b">
        <f>NOT(ISERROR(_xlfn.XLOOKUP(tblStocks2022[[#This Row],[Ticker]],tblTickers[Ticker],tblTickers[Ticker],NA(),0,1)))</f>
        <v>0</v>
      </c>
      <c r="K2283" t="s">
        <v>11037</v>
      </c>
      <c r="L2283" s="122">
        <v>117.03</v>
      </c>
      <c r="O2283" t="s">
        <v>14149</v>
      </c>
      <c r="P2283" s="122">
        <v>1.28</v>
      </c>
    </row>
    <row r="2284" spans="4:16" x14ac:dyDescent="0.25">
      <c r="D2284" t="s">
        <v>10952</v>
      </c>
      <c r="E2284" t="s">
        <v>10953</v>
      </c>
      <c r="F2284" t="s">
        <v>15368</v>
      </c>
      <c r="G2284" s="59">
        <v>275000000</v>
      </c>
      <c r="H2284" s="122">
        <v>122.18</v>
      </c>
      <c r="I2284" s="97" t="b">
        <f>NOT(ISERROR(_xlfn.XLOOKUP(tblStocks2022[[#This Row],[Ticker]],tblTickers[Ticker],tblTickers[Ticker],NA(),0,1)))</f>
        <v>1</v>
      </c>
      <c r="K2284" t="s">
        <v>14527</v>
      </c>
      <c r="L2284" s="122">
        <v>31.15</v>
      </c>
      <c r="O2284" t="s">
        <v>10732</v>
      </c>
      <c r="P2284" s="122">
        <v>0.7</v>
      </c>
    </row>
    <row r="2285" spans="4:16" x14ac:dyDescent="0.25">
      <c r="D2285" t="s">
        <v>6567</v>
      </c>
      <c r="E2285" t="s">
        <v>6568</v>
      </c>
      <c r="F2285" t="s">
        <v>15382</v>
      </c>
      <c r="G2285" s="59">
        <v>1970000</v>
      </c>
      <c r="H2285" s="122">
        <v>10.09</v>
      </c>
      <c r="I2285" s="97" t="b">
        <f>NOT(ISERROR(_xlfn.XLOOKUP(tblStocks2022[[#This Row],[Ticker]],tblTickers[Ticker],tblTickers[Ticker],NA(),0,1)))</f>
        <v>0</v>
      </c>
      <c r="K2285" t="s">
        <v>2668</v>
      </c>
      <c r="L2285" s="122">
        <v>116.03</v>
      </c>
      <c r="O2285" t="s">
        <v>1970</v>
      </c>
      <c r="P2285" s="122">
        <v>0.69</v>
      </c>
    </row>
    <row r="2286" spans="4:16" x14ac:dyDescent="0.25">
      <c r="D2286" t="s">
        <v>13485</v>
      </c>
      <c r="E2286" t="s">
        <v>13486</v>
      </c>
      <c r="F2286" t="s">
        <v>9954</v>
      </c>
      <c r="G2286" s="59">
        <v>60246000</v>
      </c>
      <c r="H2286" s="122">
        <v>6.39</v>
      </c>
      <c r="I2286" s="97" t="b">
        <f>NOT(ISERROR(_xlfn.XLOOKUP(tblStocks2022[[#This Row],[Ticker]],tblTickers[Ticker],tblTickers[Ticker],NA(),0,1)))</f>
        <v>0</v>
      </c>
      <c r="K2286" t="s">
        <v>5347</v>
      </c>
      <c r="L2286" s="122">
        <v>59.36</v>
      </c>
      <c r="O2286" t="s">
        <v>14436</v>
      </c>
      <c r="P2286" s="122">
        <v>0.54</v>
      </c>
    </row>
    <row r="2287" spans="4:16" x14ac:dyDescent="0.25">
      <c r="D2287" t="s">
        <v>3712</v>
      </c>
      <c r="E2287" t="s">
        <v>3713</v>
      </c>
      <c r="F2287" t="s">
        <v>15376</v>
      </c>
      <c r="G2287" s="59">
        <v>256597000</v>
      </c>
      <c r="H2287" s="122">
        <v>4.76</v>
      </c>
      <c r="I2287" s="97" t="b">
        <f>NOT(ISERROR(_xlfn.XLOOKUP(tblStocks2022[[#This Row],[Ticker]],tblTickers[Ticker],tblTickers[Ticker],NA(),0,1)))</f>
        <v>0</v>
      </c>
      <c r="K2287" t="s">
        <v>2616</v>
      </c>
      <c r="L2287" s="122">
        <v>75.540000000000006</v>
      </c>
      <c r="O2287" t="s">
        <v>5982</v>
      </c>
      <c r="P2287" s="122">
        <v>0.28000000000000003</v>
      </c>
    </row>
    <row r="2288" spans="4:16" x14ac:dyDescent="0.25">
      <c r="D2288" t="s">
        <v>8856</v>
      </c>
      <c r="E2288" t="s">
        <v>5587</v>
      </c>
      <c r="F2288" t="s">
        <v>15371</v>
      </c>
      <c r="G2288" s="59">
        <v>1175000</v>
      </c>
      <c r="H2288" s="122">
        <v>18.45</v>
      </c>
      <c r="I2288" s="97" t="b">
        <f>NOT(ISERROR(_xlfn.XLOOKUP(tblStocks2022[[#This Row],[Ticker]],tblTickers[Ticker],tblTickers[Ticker],NA(),0,1)))</f>
        <v>0</v>
      </c>
      <c r="K2288" t="s">
        <v>2617</v>
      </c>
      <c r="L2288" s="122">
        <v>32.06</v>
      </c>
      <c r="O2288" t="s">
        <v>665</v>
      </c>
      <c r="P2288" s="122">
        <v>1.57</v>
      </c>
    </row>
    <row r="2289" spans="4:16" x14ac:dyDescent="0.25">
      <c r="D2289" t="s">
        <v>5252</v>
      </c>
      <c r="E2289" t="s">
        <v>283</v>
      </c>
      <c r="F2289" t="s">
        <v>15368</v>
      </c>
      <c r="G2289" s="59">
        <v>700000</v>
      </c>
      <c r="H2289" s="122">
        <v>27.75</v>
      </c>
      <c r="I2289" s="97" t="b">
        <f>NOT(ISERROR(_xlfn.XLOOKUP(tblStocks2022[[#This Row],[Ticker]],tblTickers[Ticker],tblTickers[Ticker],NA(),0,1)))</f>
        <v>0</v>
      </c>
      <c r="K2289" t="s">
        <v>2669</v>
      </c>
      <c r="L2289" s="122">
        <v>149.53</v>
      </c>
      <c r="O2289" t="s">
        <v>400</v>
      </c>
      <c r="P2289" s="122">
        <v>1.82</v>
      </c>
    </row>
    <row r="2290" spans="4:16" x14ac:dyDescent="0.25">
      <c r="D2290" t="s">
        <v>5254</v>
      </c>
      <c r="E2290" t="s">
        <v>283</v>
      </c>
      <c r="F2290" t="s">
        <v>15368</v>
      </c>
      <c r="G2290" s="59">
        <v>250000</v>
      </c>
      <c r="H2290" s="122">
        <v>24.17</v>
      </c>
      <c r="I2290" s="97" t="b">
        <f>NOT(ISERROR(_xlfn.XLOOKUP(tblStocks2022[[#This Row],[Ticker]],tblTickers[Ticker],tblTickers[Ticker],NA(),0,1)))</f>
        <v>0</v>
      </c>
      <c r="K2290" t="s">
        <v>2640</v>
      </c>
      <c r="L2290" s="122">
        <v>28.53</v>
      </c>
      <c r="O2290" t="s">
        <v>398</v>
      </c>
      <c r="P2290" s="122">
        <v>1.52</v>
      </c>
    </row>
    <row r="2291" spans="4:16" x14ac:dyDescent="0.25">
      <c r="D2291" t="s">
        <v>5253</v>
      </c>
      <c r="E2291" t="s">
        <v>283</v>
      </c>
      <c r="F2291" t="s">
        <v>15368</v>
      </c>
      <c r="G2291" s="59">
        <v>550000</v>
      </c>
      <c r="H2291" s="122">
        <v>25.92</v>
      </c>
      <c r="I2291" s="97" t="b">
        <f>NOT(ISERROR(_xlfn.XLOOKUP(tblStocks2022[[#This Row],[Ticker]],tblTickers[Ticker],tblTickers[Ticker],NA(),0,1)))</f>
        <v>0</v>
      </c>
      <c r="K2291" t="s">
        <v>14572</v>
      </c>
      <c r="L2291" s="122">
        <v>294.35000000000002</v>
      </c>
      <c r="O2291" t="s">
        <v>664</v>
      </c>
      <c r="P2291" s="122">
        <v>1.58</v>
      </c>
    </row>
    <row r="2292" spans="4:16" x14ac:dyDescent="0.25">
      <c r="D2292" t="s">
        <v>6740</v>
      </c>
      <c r="E2292" t="s">
        <v>2118</v>
      </c>
      <c r="F2292" t="s">
        <v>15375</v>
      </c>
      <c r="G2292" s="59">
        <v>1400000</v>
      </c>
      <c r="H2292" s="122">
        <v>23.25</v>
      </c>
      <c r="I2292" s="97" t="b">
        <f>NOT(ISERROR(_xlfn.XLOOKUP(tblStocks2022[[#This Row],[Ticker]],tblTickers[Ticker],tblTickers[Ticker],NA(),0,1)))</f>
        <v>0</v>
      </c>
      <c r="K2292" t="s">
        <v>2642</v>
      </c>
      <c r="L2292" s="122">
        <v>40.64</v>
      </c>
      <c r="O2292" t="s">
        <v>401</v>
      </c>
      <c r="P2292" s="122">
        <v>1.59</v>
      </c>
    </row>
    <row r="2293" spans="4:16" x14ac:dyDescent="0.25">
      <c r="D2293" t="s">
        <v>5768</v>
      </c>
      <c r="E2293" t="s">
        <v>5769</v>
      </c>
      <c r="F2293" t="s">
        <v>15368</v>
      </c>
      <c r="G2293" s="59">
        <v>39411000</v>
      </c>
      <c r="H2293" s="122">
        <v>11.5</v>
      </c>
      <c r="I2293" s="97" t="b">
        <f>NOT(ISERROR(_xlfn.XLOOKUP(tblStocks2022[[#This Row],[Ticker]],tblTickers[Ticker],tblTickers[Ticker],NA(),0,1)))</f>
        <v>0</v>
      </c>
      <c r="K2293" t="s">
        <v>2857</v>
      </c>
      <c r="L2293" s="122">
        <v>104.92</v>
      </c>
      <c r="O2293" t="s">
        <v>9803</v>
      </c>
      <c r="P2293" s="122">
        <v>0.31</v>
      </c>
    </row>
    <row r="2294" spans="4:16" x14ac:dyDescent="0.25">
      <c r="D2294" t="s">
        <v>1112</v>
      </c>
      <c r="E2294" t="s">
        <v>1113</v>
      </c>
      <c r="F2294" t="s">
        <v>15381</v>
      </c>
      <c r="G2294" s="59">
        <v>13079000</v>
      </c>
      <c r="H2294" s="122">
        <v>6.86</v>
      </c>
      <c r="I2294" s="97" t="b">
        <f>NOT(ISERROR(_xlfn.XLOOKUP(tblStocks2022[[#This Row],[Ticker]],tblTickers[Ticker],tblTickers[Ticker],NA(),0,1)))</f>
        <v>0</v>
      </c>
      <c r="K2294" t="s">
        <v>4089</v>
      </c>
      <c r="L2294" s="122">
        <v>85.06</v>
      </c>
      <c r="O2294" t="s">
        <v>8048</v>
      </c>
      <c r="P2294" s="122">
        <v>0.94</v>
      </c>
    </row>
    <row r="2295" spans="4:16" x14ac:dyDescent="0.25">
      <c r="D2295" t="s">
        <v>4070</v>
      </c>
      <c r="E2295" t="s">
        <v>572</v>
      </c>
      <c r="F2295" t="s">
        <v>15371</v>
      </c>
      <c r="G2295" s="59">
        <v>1250000</v>
      </c>
      <c r="H2295" s="122">
        <v>25.49</v>
      </c>
      <c r="I2295" s="97" t="b">
        <f>NOT(ISERROR(_xlfn.XLOOKUP(tblStocks2022[[#This Row],[Ticker]],tblTickers[Ticker],tblTickers[Ticker],NA(),0,1)))</f>
        <v>0</v>
      </c>
      <c r="K2295" t="s">
        <v>7428</v>
      </c>
      <c r="L2295" s="122">
        <v>45.7</v>
      </c>
      <c r="O2295" t="s">
        <v>14147</v>
      </c>
      <c r="P2295" s="122">
        <v>1.86</v>
      </c>
    </row>
    <row r="2296" spans="4:16" x14ac:dyDescent="0.25">
      <c r="D2296" t="s">
        <v>3176</v>
      </c>
      <c r="E2296" t="s">
        <v>3177</v>
      </c>
      <c r="F2296" t="s">
        <v>2662</v>
      </c>
      <c r="G2296" s="59">
        <v>16533000</v>
      </c>
      <c r="H2296" s="122">
        <v>4.58</v>
      </c>
      <c r="I2296" s="97" t="b">
        <f>NOT(ISERROR(_xlfn.XLOOKUP(tblStocks2022[[#This Row],[Ticker]],tblTickers[Ticker],tblTickers[Ticker],NA(),0,1)))</f>
        <v>0</v>
      </c>
      <c r="K2296" t="s">
        <v>1444</v>
      </c>
      <c r="L2296" s="122">
        <v>23.14</v>
      </c>
      <c r="O2296" t="s">
        <v>9578</v>
      </c>
      <c r="P2296" s="122">
        <v>2.39</v>
      </c>
    </row>
    <row r="2297" spans="4:16" x14ac:dyDescent="0.25">
      <c r="D2297" t="s">
        <v>9509</v>
      </c>
      <c r="E2297" t="s">
        <v>9510</v>
      </c>
      <c r="F2297" t="s">
        <v>14201</v>
      </c>
      <c r="G2297" s="59">
        <v>44032000</v>
      </c>
      <c r="H2297" s="122">
        <v>31.91</v>
      </c>
      <c r="I2297" s="97" t="b">
        <f>NOT(ISERROR(_xlfn.XLOOKUP(tblStocks2022[[#This Row],[Ticker]],tblTickers[Ticker],tblTickers[Ticker],NA(),0,1)))</f>
        <v>0</v>
      </c>
      <c r="K2297" t="s">
        <v>9015</v>
      </c>
      <c r="L2297" s="122">
        <v>29.15</v>
      </c>
      <c r="O2297" t="s">
        <v>3943</v>
      </c>
      <c r="P2297" s="122">
        <v>0.82</v>
      </c>
    </row>
    <row r="2298" spans="4:16" x14ac:dyDescent="0.25">
      <c r="D2298" t="s">
        <v>8446</v>
      </c>
      <c r="E2298" t="s">
        <v>8447</v>
      </c>
      <c r="F2298" t="s">
        <v>15368</v>
      </c>
      <c r="G2298" s="59">
        <v>300000</v>
      </c>
      <c r="H2298" s="122">
        <v>16.14</v>
      </c>
      <c r="I2298" s="97" t="b">
        <f>NOT(ISERROR(_xlfn.XLOOKUP(tblStocks2022[[#This Row],[Ticker]],tblTickers[Ticker],tblTickers[Ticker],NA(),0,1)))</f>
        <v>0</v>
      </c>
      <c r="K2298" t="s">
        <v>12218</v>
      </c>
      <c r="L2298" s="122">
        <v>213.25</v>
      </c>
      <c r="O2298" t="s">
        <v>8470</v>
      </c>
      <c r="P2298" s="122">
        <v>0.66</v>
      </c>
    </row>
    <row r="2299" spans="4:16" x14ac:dyDescent="0.25">
      <c r="D2299" t="s">
        <v>6707</v>
      </c>
      <c r="E2299" t="s">
        <v>17</v>
      </c>
      <c r="F2299" t="s">
        <v>11941</v>
      </c>
      <c r="G2299" s="59">
        <v>125000</v>
      </c>
      <c r="H2299" s="122">
        <v>18.23</v>
      </c>
      <c r="I2299" s="97" t="b">
        <f>NOT(ISERROR(_xlfn.XLOOKUP(tblStocks2022[[#This Row],[Ticker]],tblTickers[Ticker],tblTickers[Ticker],NA(),0,1)))</f>
        <v>0</v>
      </c>
      <c r="K2299" t="s">
        <v>3639</v>
      </c>
      <c r="L2299" s="122">
        <v>38.01</v>
      </c>
      <c r="O2299" t="s">
        <v>6353</v>
      </c>
      <c r="P2299" s="122">
        <v>7.0000000000000007E-2</v>
      </c>
    </row>
    <row r="2300" spans="4:16" x14ac:dyDescent="0.25">
      <c r="D2300" t="s">
        <v>4062</v>
      </c>
      <c r="E2300" t="s">
        <v>4063</v>
      </c>
      <c r="F2300" t="s">
        <v>15368</v>
      </c>
      <c r="G2300" s="59">
        <v>81050000</v>
      </c>
      <c r="H2300" s="122">
        <v>5.86</v>
      </c>
      <c r="I2300" s="97" t="b">
        <f>NOT(ISERROR(_xlfn.XLOOKUP(tblStocks2022[[#This Row],[Ticker]],tblTickers[Ticker],tblTickers[Ticker],NA(),0,1)))</f>
        <v>0</v>
      </c>
      <c r="K2300" t="s">
        <v>7933</v>
      </c>
      <c r="L2300" s="122">
        <v>22.9</v>
      </c>
      <c r="O2300" t="s">
        <v>10234</v>
      </c>
      <c r="P2300" s="122">
        <v>0.3</v>
      </c>
    </row>
    <row r="2301" spans="4:16" x14ac:dyDescent="0.25">
      <c r="D2301" t="s">
        <v>7093</v>
      </c>
      <c r="E2301" t="s">
        <v>7094</v>
      </c>
      <c r="F2301" t="s">
        <v>15382</v>
      </c>
      <c r="G2301" s="59">
        <v>13210000</v>
      </c>
      <c r="H2301" s="122">
        <v>10.1</v>
      </c>
      <c r="I2301" s="97" t="b">
        <f>NOT(ISERROR(_xlfn.XLOOKUP(tblStocks2022[[#This Row],[Ticker]],tblTickers[Ticker],tblTickers[Ticker],NA(),0,1)))</f>
        <v>0</v>
      </c>
      <c r="K2301" t="s">
        <v>8286</v>
      </c>
      <c r="L2301" s="122">
        <v>25.02</v>
      </c>
      <c r="O2301" t="s">
        <v>10236</v>
      </c>
      <c r="P2301" s="122">
        <v>0.3</v>
      </c>
    </row>
    <row r="2302" spans="4:16" x14ac:dyDescent="0.25">
      <c r="D2302" t="s">
        <v>12642</v>
      </c>
      <c r="E2302" t="s">
        <v>12643</v>
      </c>
      <c r="F2302" t="s">
        <v>15368</v>
      </c>
      <c r="G2302" s="59">
        <v>539000000</v>
      </c>
      <c r="H2302" s="122">
        <v>41.47</v>
      </c>
      <c r="I2302" s="97" t="b">
        <f>NOT(ISERROR(_xlfn.XLOOKUP(tblStocks2022[[#This Row],[Ticker]],tblTickers[Ticker],tblTickers[Ticker],NA(),0,1)))</f>
        <v>1</v>
      </c>
      <c r="K2302" t="s">
        <v>1345</v>
      </c>
      <c r="L2302" s="122">
        <v>52.74</v>
      </c>
      <c r="O2302" t="s">
        <v>3279</v>
      </c>
      <c r="P2302" s="122">
        <v>0.04</v>
      </c>
    </row>
    <row r="2303" spans="4:16" x14ac:dyDescent="0.25">
      <c r="D2303" t="s">
        <v>5666</v>
      </c>
      <c r="E2303" t="s">
        <v>5667</v>
      </c>
      <c r="F2303" t="s">
        <v>14252</v>
      </c>
      <c r="G2303" s="59">
        <v>176172000</v>
      </c>
      <c r="H2303" s="122">
        <v>17.25</v>
      </c>
      <c r="I2303" s="97" t="b">
        <f>NOT(ISERROR(_xlfn.XLOOKUP(tblStocks2022[[#This Row],[Ticker]],tblTickers[Ticker],tblTickers[Ticker],NA(),0,1)))</f>
        <v>0</v>
      </c>
      <c r="K2303" t="s">
        <v>14405</v>
      </c>
      <c r="L2303" s="122">
        <v>5.98</v>
      </c>
      <c r="O2303" t="s">
        <v>4443</v>
      </c>
      <c r="P2303" s="122">
        <v>0.56999999999999995</v>
      </c>
    </row>
    <row r="2304" spans="4:16" x14ac:dyDescent="0.25">
      <c r="D2304" t="s">
        <v>6858</v>
      </c>
      <c r="E2304" t="s">
        <v>6859</v>
      </c>
      <c r="F2304" t="s">
        <v>15388</v>
      </c>
      <c r="G2304" s="59">
        <v>17275000</v>
      </c>
      <c r="H2304" s="122">
        <v>18.91</v>
      </c>
      <c r="I2304" s="97" t="b">
        <f>NOT(ISERROR(_xlfn.XLOOKUP(tblStocks2022[[#This Row],[Ticker]],tblTickers[Ticker],tblTickers[Ticker],NA(),0,1)))</f>
        <v>0</v>
      </c>
      <c r="K2304" t="s">
        <v>10006</v>
      </c>
      <c r="L2304" s="122">
        <v>18.7</v>
      </c>
      <c r="O2304" t="s">
        <v>2014</v>
      </c>
      <c r="P2304" s="122">
        <v>2.79</v>
      </c>
    </row>
    <row r="2305" spans="4:16" x14ac:dyDescent="0.25">
      <c r="D2305" t="s">
        <v>10239</v>
      </c>
      <c r="E2305" t="s">
        <v>10240</v>
      </c>
      <c r="F2305" t="s">
        <v>14201</v>
      </c>
      <c r="G2305" s="59">
        <v>25836000</v>
      </c>
      <c r="H2305" s="122">
        <v>22.16</v>
      </c>
      <c r="I2305" s="97" t="b">
        <f>NOT(ISERROR(_xlfn.XLOOKUP(tblStocks2022[[#This Row],[Ticker]],tblTickers[Ticker],tblTickers[Ticker],NA(),0,1)))</f>
        <v>0</v>
      </c>
      <c r="K2305" t="s">
        <v>4187</v>
      </c>
      <c r="L2305" s="122">
        <v>56.73</v>
      </c>
      <c r="O2305" t="s">
        <v>8049</v>
      </c>
      <c r="P2305" s="122">
        <v>1.56</v>
      </c>
    </row>
    <row r="2306" spans="4:16" x14ac:dyDescent="0.25">
      <c r="D2306" t="s">
        <v>164</v>
      </c>
      <c r="E2306" t="s">
        <v>165</v>
      </c>
      <c r="F2306" t="s">
        <v>15372</v>
      </c>
      <c r="G2306" s="59">
        <v>30820000</v>
      </c>
      <c r="H2306" s="122">
        <v>19.96</v>
      </c>
      <c r="I2306" s="97" t="b">
        <f>NOT(ISERROR(_xlfn.XLOOKUP(tblStocks2022[[#This Row],[Ticker]],tblTickers[Ticker],tblTickers[Ticker],NA(),0,1)))</f>
        <v>0</v>
      </c>
      <c r="K2306" t="s">
        <v>1150</v>
      </c>
      <c r="L2306" s="122">
        <v>2.99</v>
      </c>
      <c r="O2306" t="s">
        <v>10632</v>
      </c>
      <c r="P2306" s="122">
        <v>0.82</v>
      </c>
    </row>
    <row r="2307" spans="4:16" x14ac:dyDescent="0.25">
      <c r="D2307" t="s">
        <v>4242</v>
      </c>
      <c r="E2307" t="s">
        <v>161</v>
      </c>
      <c r="F2307" t="s">
        <v>15371</v>
      </c>
      <c r="G2307" s="59">
        <v>2750000</v>
      </c>
      <c r="H2307" s="122">
        <v>16.190000000000001</v>
      </c>
      <c r="I2307" s="97" t="b">
        <f>NOT(ISERROR(_xlfn.XLOOKUP(tblStocks2022[[#This Row],[Ticker]],tblTickers[Ticker],tblTickers[Ticker],NA(),0,1)))</f>
        <v>0</v>
      </c>
      <c r="K2307" t="s">
        <v>3090</v>
      </c>
      <c r="L2307" s="122">
        <v>49.96</v>
      </c>
      <c r="O2307" t="s">
        <v>13970</v>
      </c>
      <c r="P2307" s="122">
        <v>0.4</v>
      </c>
    </row>
    <row r="2308" spans="4:16" x14ac:dyDescent="0.25">
      <c r="D2308" t="s">
        <v>3643</v>
      </c>
      <c r="E2308" t="s">
        <v>2944</v>
      </c>
      <c r="F2308" t="s">
        <v>15389</v>
      </c>
      <c r="G2308" s="59">
        <v>1550000</v>
      </c>
      <c r="H2308" s="122">
        <v>36.78</v>
      </c>
      <c r="I2308" s="97" t="b">
        <f>NOT(ISERROR(_xlfn.XLOOKUP(tblStocks2022[[#This Row],[Ticker]],tblTickers[Ticker],tblTickers[Ticker],NA(),0,1)))</f>
        <v>0</v>
      </c>
      <c r="K2308" t="s">
        <v>1314</v>
      </c>
      <c r="L2308" s="122">
        <v>9.69</v>
      </c>
      <c r="O2308" t="s">
        <v>11929</v>
      </c>
      <c r="P2308" s="122">
        <v>1.44</v>
      </c>
    </row>
    <row r="2309" spans="4:16" x14ac:dyDescent="0.25">
      <c r="D2309" t="s">
        <v>15321</v>
      </c>
      <c r="E2309" t="s">
        <v>15322</v>
      </c>
      <c r="F2309" t="s">
        <v>12382</v>
      </c>
      <c r="G2309" s="59">
        <v>8006000</v>
      </c>
      <c r="H2309" s="122">
        <v>16.16</v>
      </c>
      <c r="I2309" s="97" t="b">
        <f>NOT(ISERROR(_xlfn.XLOOKUP(tblStocks2022[[#This Row],[Ticker]],tblTickers[Ticker],tblTickers[Ticker],NA(),0,1)))</f>
        <v>0</v>
      </c>
      <c r="K2309" t="s">
        <v>11737</v>
      </c>
      <c r="L2309" s="122">
        <v>247.94</v>
      </c>
      <c r="O2309" t="s">
        <v>5844</v>
      </c>
      <c r="P2309" s="122">
        <v>0.04</v>
      </c>
    </row>
    <row r="2310" spans="4:16" x14ac:dyDescent="0.25">
      <c r="D2310" t="s">
        <v>5286</v>
      </c>
      <c r="E2310" t="s">
        <v>5287</v>
      </c>
      <c r="F2310" t="s">
        <v>15382</v>
      </c>
      <c r="G2310" s="59">
        <v>4701000</v>
      </c>
      <c r="H2310" s="122">
        <v>2.91</v>
      </c>
      <c r="I2310" s="97" t="b">
        <f>NOT(ISERROR(_xlfn.XLOOKUP(tblStocks2022[[#This Row],[Ticker]],tblTickers[Ticker],tblTickers[Ticker],NA(),0,1)))</f>
        <v>0</v>
      </c>
      <c r="K2310" t="s">
        <v>14635</v>
      </c>
      <c r="L2310" s="122">
        <v>20.02</v>
      </c>
      <c r="O2310" t="s">
        <v>12691</v>
      </c>
      <c r="P2310" s="122">
        <v>0.84</v>
      </c>
    </row>
    <row r="2311" spans="4:16" x14ac:dyDescent="0.25">
      <c r="D2311" t="s">
        <v>15005</v>
      </c>
      <c r="E2311" t="s">
        <v>15006</v>
      </c>
      <c r="F2311" t="s">
        <v>15382</v>
      </c>
      <c r="G2311" s="59">
        <v>69299000</v>
      </c>
      <c r="H2311" s="122">
        <v>7.93</v>
      </c>
      <c r="I2311" s="97" t="b">
        <f>NOT(ISERROR(_xlfn.XLOOKUP(tblStocks2022[[#This Row],[Ticker]],tblTickers[Ticker],tblTickers[Ticker],NA(),0,1)))</f>
        <v>0</v>
      </c>
      <c r="K2311" t="s">
        <v>3969</v>
      </c>
      <c r="L2311" s="122">
        <v>25.89</v>
      </c>
      <c r="O2311" t="s">
        <v>13488</v>
      </c>
      <c r="P2311" s="122">
        <v>0.12</v>
      </c>
    </row>
    <row r="2312" spans="4:16" x14ac:dyDescent="0.25">
      <c r="D2312" t="s">
        <v>14431</v>
      </c>
      <c r="E2312" t="s">
        <v>14432</v>
      </c>
      <c r="F2312" t="s">
        <v>11941</v>
      </c>
      <c r="G2312" s="59">
        <v>49888000</v>
      </c>
      <c r="H2312" s="122">
        <v>11.81</v>
      </c>
      <c r="I2312" s="97" t="b">
        <f>NOT(ISERROR(_xlfn.XLOOKUP(tblStocks2022[[#This Row],[Ticker]],tblTickers[Ticker],tblTickers[Ticker],NA(),0,1)))</f>
        <v>0</v>
      </c>
      <c r="K2312" t="s">
        <v>4138</v>
      </c>
      <c r="L2312" s="122">
        <v>112.7</v>
      </c>
      <c r="O2312" t="s">
        <v>2196</v>
      </c>
      <c r="P2312" s="122">
        <v>1.6</v>
      </c>
    </row>
    <row r="2313" spans="4:16" x14ac:dyDescent="0.25">
      <c r="D2313" t="s">
        <v>13937</v>
      </c>
      <c r="E2313" t="s">
        <v>13938</v>
      </c>
      <c r="F2313" t="s">
        <v>14252</v>
      </c>
      <c r="G2313" s="59">
        <v>12134000</v>
      </c>
      <c r="H2313" s="122">
        <v>35.299999999999997</v>
      </c>
      <c r="I2313" s="97" t="b">
        <f>NOT(ISERROR(_xlfn.XLOOKUP(tblStocks2022[[#This Row],[Ticker]],tblTickers[Ticker],tblTickers[Ticker],NA(),0,1)))</f>
        <v>0</v>
      </c>
      <c r="K2313" t="s">
        <v>14190</v>
      </c>
      <c r="L2313" s="122">
        <v>13.8</v>
      </c>
      <c r="O2313" t="s">
        <v>3939</v>
      </c>
      <c r="P2313" s="122">
        <v>3.74</v>
      </c>
    </row>
    <row r="2314" spans="4:16" x14ac:dyDescent="0.25">
      <c r="D2314" t="s">
        <v>14999</v>
      </c>
      <c r="E2314" t="s">
        <v>15000</v>
      </c>
      <c r="F2314" t="s">
        <v>15382</v>
      </c>
      <c r="G2314" s="59">
        <v>1840000</v>
      </c>
      <c r="H2314" s="122">
        <v>10.47</v>
      </c>
      <c r="I2314" s="97" t="b">
        <f>NOT(ISERROR(_xlfn.XLOOKUP(tblStocks2022[[#This Row],[Ticker]],tblTickers[Ticker],tblTickers[Ticker],NA(),0,1)))</f>
        <v>0</v>
      </c>
      <c r="K2314" t="s">
        <v>13976</v>
      </c>
      <c r="L2314" s="122">
        <v>12.98</v>
      </c>
      <c r="O2314" t="s">
        <v>14148</v>
      </c>
      <c r="P2314" s="122">
        <v>0.66</v>
      </c>
    </row>
    <row r="2315" spans="4:16" x14ac:dyDescent="0.25">
      <c r="D2315" t="s">
        <v>7925</v>
      </c>
      <c r="E2315" t="s">
        <v>7926</v>
      </c>
      <c r="F2315" t="s">
        <v>15382</v>
      </c>
      <c r="G2315" s="59">
        <v>102005000</v>
      </c>
      <c r="H2315" s="122">
        <v>13.43</v>
      </c>
      <c r="I2315" s="97" t="b">
        <f>NOT(ISERROR(_xlfn.XLOOKUP(tblStocks2022[[#This Row],[Ticker]],tblTickers[Ticker],tblTickers[Ticker],NA(),0,1)))</f>
        <v>0</v>
      </c>
      <c r="K2315" t="s">
        <v>11445</v>
      </c>
      <c r="L2315" s="122">
        <v>31.92</v>
      </c>
      <c r="O2315" t="s">
        <v>11145</v>
      </c>
      <c r="P2315" s="122">
        <v>1.02</v>
      </c>
    </row>
    <row r="2316" spans="4:16" x14ac:dyDescent="0.25">
      <c r="D2316" t="s">
        <v>9424</v>
      </c>
      <c r="E2316" t="s">
        <v>9425</v>
      </c>
      <c r="F2316" t="s">
        <v>14252</v>
      </c>
      <c r="G2316" s="59">
        <v>9175000</v>
      </c>
      <c r="H2316" s="122">
        <v>16.05</v>
      </c>
      <c r="I2316" s="97" t="b">
        <f>NOT(ISERROR(_xlfn.XLOOKUP(tblStocks2022[[#This Row],[Ticker]],tblTickers[Ticker],tblTickers[Ticker],NA(),0,1)))</f>
        <v>0</v>
      </c>
      <c r="K2316" t="s">
        <v>13651</v>
      </c>
      <c r="L2316" s="122">
        <v>17.100000000000001</v>
      </c>
      <c r="O2316" t="s">
        <v>1190</v>
      </c>
      <c r="P2316" s="122">
        <v>1.57</v>
      </c>
    </row>
    <row r="2317" spans="4:16" x14ac:dyDescent="0.25">
      <c r="D2317" t="s">
        <v>10712</v>
      </c>
      <c r="E2317" t="s">
        <v>10713</v>
      </c>
      <c r="F2317" t="s">
        <v>15371</v>
      </c>
      <c r="G2317" s="59">
        <v>13920000</v>
      </c>
      <c r="H2317" s="122">
        <v>7.98</v>
      </c>
      <c r="I2317" s="97" t="b">
        <f>NOT(ISERROR(_xlfn.XLOOKUP(tblStocks2022[[#This Row],[Ticker]],tblTickers[Ticker],tblTickers[Ticker],NA(),0,1)))</f>
        <v>0</v>
      </c>
      <c r="K2317" t="s">
        <v>2428</v>
      </c>
      <c r="L2317" s="122">
        <v>55.6</v>
      </c>
      <c r="O2317" t="s">
        <v>232</v>
      </c>
      <c r="P2317" s="122">
        <v>0.65</v>
      </c>
    </row>
    <row r="2318" spans="4:16" x14ac:dyDescent="0.25">
      <c r="D2318" t="s">
        <v>14810</v>
      </c>
      <c r="E2318" t="s">
        <v>612</v>
      </c>
      <c r="F2318" t="s">
        <v>15368</v>
      </c>
      <c r="G2318" s="59">
        <v>19200000</v>
      </c>
      <c r="H2318" s="122">
        <v>27.09</v>
      </c>
      <c r="I2318" s="97" t="b">
        <f>NOT(ISERROR(_xlfn.XLOOKUP(tblStocks2022[[#This Row],[Ticker]],tblTickers[Ticker],tblTickers[Ticker],NA(),0,1)))</f>
        <v>0</v>
      </c>
      <c r="K2318" t="s">
        <v>14735</v>
      </c>
      <c r="L2318" s="122">
        <v>7.84</v>
      </c>
      <c r="O2318" t="s">
        <v>10226</v>
      </c>
      <c r="P2318" s="122">
        <v>5.35</v>
      </c>
    </row>
    <row r="2319" spans="4:16" x14ac:dyDescent="0.25">
      <c r="D2319" t="s">
        <v>10740</v>
      </c>
      <c r="E2319" t="s">
        <v>10741</v>
      </c>
      <c r="F2319" t="s">
        <v>15377</v>
      </c>
      <c r="G2319" s="59">
        <v>284828000</v>
      </c>
      <c r="H2319" s="122">
        <v>145.56</v>
      </c>
      <c r="I2319" s="97" t="b">
        <f>NOT(ISERROR(_xlfn.XLOOKUP(tblStocks2022[[#This Row],[Ticker]],tblTickers[Ticker],tblTickers[Ticker],NA(),0,1)))</f>
        <v>1</v>
      </c>
      <c r="K2319" t="s">
        <v>208</v>
      </c>
      <c r="L2319" s="122">
        <v>240.82</v>
      </c>
      <c r="O2319" t="s">
        <v>5668</v>
      </c>
      <c r="P2319" s="122">
        <v>0.56000000000000005</v>
      </c>
    </row>
    <row r="2320" spans="4:16" x14ac:dyDescent="0.25">
      <c r="D2320" t="s">
        <v>293</v>
      </c>
      <c r="E2320" t="s">
        <v>283</v>
      </c>
      <c r="F2320" t="s">
        <v>15368</v>
      </c>
      <c r="G2320" s="59">
        <v>2050000</v>
      </c>
      <c r="H2320" s="122">
        <v>34.96</v>
      </c>
      <c r="I2320" s="97" t="b">
        <f>NOT(ISERROR(_xlfn.XLOOKUP(tblStocks2022[[#This Row],[Ticker]],tblTickers[Ticker],tblTickers[Ticker],NA(),0,1)))</f>
        <v>0</v>
      </c>
      <c r="K2320" t="s">
        <v>4923</v>
      </c>
      <c r="L2320" s="122">
        <v>11.17</v>
      </c>
      <c r="O2320" t="s">
        <v>10263</v>
      </c>
      <c r="P2320" s="122">
        <v>0.77</v>
      </c>
    </row>
    <row r="2321" spans="4:16" x14ac:dyDescent="0.25">
      <c r="D2321" t="s">
        <v>278</v>
      </c>
      <c r="E2321" t="s">
        <v>279</v>
      </c>
      <c r="F2321" t="s">
        <v>14252</v>
      </c>
      <c r="G2321" s="59">
        <v>3950000</v>
      </c>
      <c r="H2321" s="122">
        <v>19.71</v>
      </c>
      <c r="I2321" s="97" t="b">
        <f>NOT(ISERROR(_xlfn.XLOOKUP(tblStocks2022[[#This Row],[Ticker]],tblTickers[Ticker],tblTickers[Ticker],NA(),0,1)))</f>
        <v>0</v>
      </c>
      <c r="K2321" t="s">
        <v>13715</v>
      </c>
      <c r="L2321" s="122">
        <v>23.64</v>
      </c>
      <c r="O2321" t="s">
        <v>7434</v>
      </c>
      <c r="P2321" s="122">
        <v>0.15</v>
      </c>
    </row>
    <row r="2322" spans="4:16" x14ac:dyDescent="0.25">
      <c r="D2322" t="s">
        <v>3874</v>
      </c>
      <c r="E2322" t="s">
        <v>3875</v>
      </c>
      <c r="F2322" t="s">
        <v>15365</v>
      </c>
      <c r="G2322" s="59">
        <v>71130000</v>
      </c>
      <c r="H2322" s="122">
        <v>3.85</v>
      </c>
      <c r="I2322" s="97" t="b">
        <f>NOT(ISERROR(_xlfn.XLOOKUP(tblStocks2022[[#This Row],[Ticker]],tblTickers[Ticker],tblTickers[Ticker],NA(),0,1)))</f>
        <v>0</v>
      </c>
      <c r="K2322" t="s">
        <v>4243</v>
      </c>
      <c r="L2322" s="122">
        <v>4.38</v>
      </c>
      <c r="O2322" t="s">
        <v>3780</v>
      </c>
      <c r="P2322" s="122">
        <v>4.72</v>
      </c>
    </row>
    <row r="2323" spans="4:16" x14ac:dyDescent="0.25">
      <c r="D2323" t="s">
        <v>4528</v>
      </c>
      <c r="E2323" t="s">
        <v>3656</v>
      </c>
      <c r="F2323" t="s">
        <v>15378</v>
      </c>
      <c r="G2323" s="59">
        <v>1600000</v>
      </c>
      <c r="H2323" s="122">
        <v>18.43</v>
      </c>
      <c r="I2323" s="97" t="b">
        <f>NOT(ISERROR(_xlfn.XLOOKUP(tblStocks2022[[#This Row],[Ticker]],tblTickers[Ticker],tblTickers[Ticker],NA(),0,1)))</f>
        <v>0</v>
      </c>
      <c r="K2323" t="s">
        <v>9856</v>
      </c>
      <c r="L2323" s="122">
        <v>101.19</v>
      </c>
      <c r="O2323" t="s">
        <v>9688</v>
      </c>
      <c r="P2323" s="122">
        <v>7.48</v>
      </c>
    </row>
    <row r="2324" spans="4:16" x14ac:dyDescent="0.25">
      <c r="D2324" t="s">
        <v>5131</v>
      </c>
      <c r="E2324" t="s">
        <v>4616</v>
      </c>
      <c r="F2324" t="s">
        <v>15375</v>
      </c>
      <c r="G2324" s="59">
        <v>200000</v>
      </c>
      <c r="H2324" s="122">
        <v>31.72</v>
      </c>
      <c r="I2324" s="97" t="b">
        <f>NOT(ISERROR(_xlfn.XLOOKUP(tblStocks2022[[#This Row],[Ticker]],tblTickers[Ticker],tblTickers[Ticker],NA(),0,1)))</f>
        <v>0</v>
      </c>
      <c r="K2324" t="s">
        <v>4156</v>
      </c>
      <c r="L2324" s="122">
        <v>10.18</v>
      </c>
      <c r="O2324" t="s">
        <v>368</v>
      </c>
      <c r="P2324" s="122">
        <v>0.64</v>
      </c>
    </row>
    <row r="2325" spans="4:16" x14ac:dyDescent="0.25">
      <c r="D2325" t="s">
        <v>12791</v>
      </c>
      <c r="E2325" t="s">
        <v>12792</v>
      </c>
      <c r="F2325" t="s">
        <v>15368</v>
      </c>
      <c r="G2325" s="59">
        <v>23323000</v>
      </c>
      <c r="H2325" s="122">
        <v>47.94</v>
      </c>
      <c r="I2325" s="97" t="b">
        <f>NOT(ISERROR(_xlfn.XLOOKUP(tblStocks2022[[#This Row],[Ticker]],tblTickers[Ticker],tblTickers[Ticker],NA(),0,1)))</f>
        <v>0</v>
      </c>
      <c r="K2325" t="s">
        <v>2098</v>
      </c>
      <c r="L2325" s="122">
        <v>81.05</v>
      </c>
      <c r="O2325" t="s">
        <v>460</v>
      </c>
      <c r="P2325" s="122">
        <v>1.1299999999999999</v>
      </c>
    </row>
    <row r="2326" spans="4:16" x14ac:dyDescent="0.25">
      <c r="D2326" t="s">
        <v>3228</v>
      </c>
      <c r="E2326" t="s">
        <v>3229</v>
      </c>
      <c r="F2326" t="s">
        <v>15378</v>
      </c>
      <c r="G2326" s="59">
        <v>130253000</v>
      </c>
      <c r="H2326" s="122">
        <v>8.86</v>
      </c>
      <c r="I2326" s="97" t="b">
        <f>NOT(ISERROR(_xlfn.XLOOKUP(tblStocks2022[[#This Row],[Ticker]],tblTickers[Ticker],tblTickers[Ticker],NA(),0,1)))</f>
        <v>0</v>
      </c>
      <c r="K2326" t="s">
        <v>14022</v>
      </c>
      <c r="L2326" s="122">
        <v>12.33</v>
      </c>
      <c r="O2326" t="s">
        <v>11008</v>
      </c>
      <c r="P2326" s="122">
        <v>1.24</v>
      </c>
    </row>
    <row r="2327" spans="4:16" x14ac:dyDescent="0.25">
      <c r="D2327" t="s">
        <v>9823</v>
      </c>
      <c r="E2327" t="s">
        <v>9824</v>
      </c>
      <c r="F2327" t="s">
        <v>15382</v>
      </c>
      <c r="G2327" s="59">
        <v>288434000</v>
      </c>
      <c r="H2327" s="122">
        <v>7.99</v>
      </c>
      <c r="I2327" s="97" t="b">
        <f>NOT(ISERROR(_xlfn.XLOOKUP(tblStocks2022[[#This Row],[Ticker]],tblTickers[Ticker],tblTickers[Ticker],NA(),0,1)))</f>
        <v>0</v>
      </c>
      <c r="K2327" t="s">
        <v>14081</v>
      </c>
      <c r="L2327" s="122">
        <v>7.77</v>
      </c>
      <c r="O2327" t="s">
        <v>10184</v>
      </c>
      <c r="P2327" s="122">
        <v>0.8</v>
      </c>
    </row>
    <row r="2328" spans="4:16" x14ac:dyDescent="0.25">
      <c r="D2328" t="s">
        <v>158</v>
      </c>
      <c r="E2328" t="s">
        <v>159</v>
      </c>
      <c r="F2328" t="s">
        <v>15371</v>
      </c>
      <c r="G2328" s="59">
        <v>354863000</v>
      </c>
      <c r="H2328" s="122">
        <v>95.31</v>
      </c>
      <c r="I2328" s="97" t="b">
        <f>NOT(ISERROR(_xlfn.XLOOKUP(tblStocks2022[[#This Row],[Ticker]],tblTickers[Ticker],tblTickers[Ticker],NA(),0,1)))</f>
        <v>1</v>
      </c>
      <c r="K2328" t="s">
        <v>5264</v>
      </c>
      <c r="L2328" s="122">
        <v>4.3899999999999997</v>
      </c>
      <c r="O2328" t="s">
        <v>6469</v>
      </c>
      <c r="P2328" s="122">
        <v>3.06</v>
      </c>
    </row>
    <row r="2329" spans="4:16" x14ac:dyDescent="0.25">
      <c r="D2329" t="s">
        <v>12390</v>
      </c>
      <c r="E2329" t="s">
        <v>12391</v>
      </c>
      <c r="F2329" t="s">
        <v>15382</v>
      </c>
      <c r="G2329" s="59">
        <v>37116000</v>
      </c>
      <c r="H2329" s="122">
        <v>10.66</v>
      </c>
      <c r="I2329" s="97" t="b">
        <f>NOT(ISERROR(_xlfn.XLOOKUP(tblStocks2022[[#This Row],[Ticker]],tblTickers[Ticker],tblTickers[Ticker],NA(),0,1)))</f>
        <v>0</v>
      </c>
      <c r="K2329" t="s">
        <v>1057</v>
      </c>
      <c r="L2329" s="122">
        <v>17.34</v>
      </c>
      <c r="O2329" t="s">
        <v>1098</v>
      </c>
      <c r="P2329" s="122">
        <v>0.1</v>
      </c>
    </row>
    <row r="2330" spans="4:16" x14ac:dyDescent="0.25">
      <c r="D2330" t="s">
        <v>9297</v>
      </c>
      <c r="E2330" t="s">
        <v>9298</v>
      </c>
      <c r="F2330" t="s">
        <v>15365</v>
      </c>
      <c r="G2330" s="59">
        <v>10251000</v>
      </c>
      <c r="H2330" s="122">
        <v>6.3</v>
      </c>
      <c r="I2330" s="97" t="b">
        <f>NOT(ISERROR(_xlfn.XLOOKUP(tblStocks2022[[#This Row],[Ticker]],tblTickers[Ticker],tblTickers[Ticker],NA(),0,1)))</f>
        <v>0</v>
      </c>
      <c r="K2330" t="s">
        <v>14429</v>
      </c>
      <c r="L2330" s="122">
        <v>12.19</v>
      </c>
      <c r="O2330" t="s">
        <v>2670</v>
      </c>
      <c r="P2330" s="122">
        <v>0.56000000000000005</v>
      </c>
    </row>
    <row r="2331" spans="4:16" x14ac:dyDescent="0.25">
      <c r="D2331" t="s">
        <v>15040</v>
      </c>
      <c r="E2331" t="s">
        <v>131</v>
      </c>
      <c r="F2331" t="s">
        <v>15371</v>
      </c>
      <c r="G2331" s="59">
        <v>2582000</v>
      </c>
      <c r="H2331" s="122">
        <v>29.39</v>
      </c>
      <c r="I2331" s="97" t="b">
        <f>NOT(ISERROR(_xlfn.XLOOKUP(tblStocks2022[[#This Row],[Ticker]],tblTickers[Ticker],tblTickers[Ticker],NA(),0,1)))</f>
        <v>0</v>
      </c>
      <c r="K2331" t="s">
        <v>8615</v>
      </c>
      <c r="L2331" s="122">
        <v>1.43</v>
      </c>
      <c r="O2331" t="s">
        <v>2994</v>
      </c>
      <c r="P2331" s="122">
        <v>3</v>
      </c>
    </row>
    <row r="2332" spans="4:16" x14ac:dyDescent="0.25">
      <c r="D2332" t="s">
        <v>14629</v>
      </c>
      <c r="E2332" t="s">
        <v>14630</v>
      </c>
      <c r="F2332" t="s">
        <v>15371</v>
      </c>
      <c r="G2332" s="59">
        <v>66092000</v>
      </c>
      <c r="H2332" s="122">
        <v>4.4000000000000004</v>
      </c>
      <c r="I2332" s="97" t="b">
        <f>NOT(ISERROR(_xlfn.XLOOKUP(tblStocks2022[[#This Row],[Ticker]],tblTickers[Ticker],tblTickers[Ticker],NA(),0,1)))</f>
        <v>0</v>
      </c>
      <c r="K2332" t="s">
        <v>1634</v>
      </c>
      <c r="L2332" s="122">
        <v>31.83</v>
      </c>
      <c r="O2332" t="s">
        <v>404</v>
      </c>
      <c r="P2332" s="122">
        <v>0.56000000000000005</v>
      </c>
    </row>
    <row r="2333" spans="4:16" x14ac:dyDescent="0.25">
      <c r="D2333" t="s">
        <v>3630</v>
      </c>
      <c r="E2333" t="s">
        <v>283</v>
      </c>
      <c r="F2333" t="s">
        <v>15382</v>
      </c>
      <c r="G2333" s="59">
        <v>2150000</v>
      </c>
      <c r="H2333" s="122">
        <v>96.98</v>
      </c>
      <c r="I2333" s="97" t="b">
        <f>NOT(ISERROR(_xlfn.XLOOKUP(tblStocks2022[[#This Row],[Ticker]],tblTickers[Ticker],tblTickers[Ticker],NA(),0,1)))</f>
        <v>0</v>
      </c>
      <c r="K2333" t="s">
        <v>2374</v>
      </c>
      <c r="L2333" s="122">
        <v>47.46</v>
      </c>
      <c r="O2333" t="s">
        <v>142</v>
      </c>
      <c r="P2333" s="122">
        <v>1.84</v>
      </c>
    </row>
    <row r="2334" spans="4:16" x14ac:dyDescent="0.25">
      <c r="D2334" t="s">
        <v>402</v>
      </c>
      <c r="E2334" t="s">
        <v>403</v>
      </c>
      <c r="F2334" t="s">
        <v>15371</v>
      </c>
      <c r="G2334" s="59">
        <v>17058000</v>
      </c>
      <c r="H2334" s="122">
        <v>4.16</v>
      </c>
      <c r="I2334" s="97" t="b">
        <f>NOT(ISERROR(_xlfn.XLOOKUP(tblStocks2022[[#This Row],[Ticker]],tblTickers[Ticker],tblTickers[Ticker],NA(),0,1)))</f>
        <v>0</v>
      </c>
      <c r="K2334" t="s">
        <v>15221</v>
      </c>
      <c r="L2334" s="122">
        <v>20.96</v>
      </c>
      <c r="O2334" t="s">
        <v>7476</v>
      </c>
      <c r="P2334" s="122">
        <v>0.35</v>
      </c>
    </row>
    <row r="2335" spans="4:16" x14ac:dyDescent="0.25">
      <c r="D2335" t="s">
        <v>927</v>
      </c>
      <c r="E2335" t="s">
        <v>928</v>
      </c>
      <c r="F2335" t="s">
        <v>15371</v>
      </c>
      <c r="G2335" s="59">
        <v>9983000</v>
      </c>
      <c r="H2335" s="122">
        <v>4.88</v>
      </c>
      <c r="I2335" s="97" t="b">
        <f>NOT(ISERROR(_xlfn.XLOOKUP(tblStocks2022[[#This Row],[Ticker]],tblTickers[Ticker],tblTickers[Ticker],NA(),0,1)))</f>
        <v>0</v>
      </c>
      <c r="K2335" t="s">
        <v>14824</v>
      </c>
      <c r="L2335" s="122">
        <v>14.15</v>
      </c>
      <c r="O2335" t="s">
        <v>11559</v>
      </c>
      <c r="P2335" s="122">
        <v>3.22</v>
      </c>
    </row>
    <row r="2336" spans="4:16" x14ac:dyDescent="0.25">
      <c r="D2336" t="s">
        <v>2505</v>
      </c>
      <c r="E2336" t="s">
        <v>2506</v>
      </c>
      <c r="F2336" t="s">
        <v>14252</v>
      </c>
      <c r="G2336" s="59">
        <v>68847000</v>
      </c>
      <c r="H2336" s="122">
        <v>8.8699999999999992</v>
      </c>
      <c r="I2336" s="97" t="b">
        <f>NOT(ISERROR(_xlfn.XLOOKUP(tblStocks2022[[#This Row],[Ticker]],tblTickers[Ticker],tblTickers[Ticker],NA(),0,1)))</f>
        <v>0</v>
      </c>
      <c r="K2336" t="s">
        <v>15033</v>
      </c>
      <c r="L2336" s="122">
        <v>29.15</v>
      </c>
      <c r="O2336" t="s">
        <v>5158</v>
      </c>
      <c r="P2336" s="122">
        <v>1.5</v>
      </c>
    </row>
    <row r="2337" spans="4:16" x14ac:dyDescent="0.25">
      <c r="D2337" t="s">
        <v>462</v>
      </c>
      <c r="E2337" t="s">
        <v>300</v>
      </c>
      <c r="F2337" t="s">
        <v>14252</v>
      </c>
      <c r="G2337" s="59">
        <v>7800000</v>
      </c>
      <c r="H2337" s="122">
        <v>24</v>
      </c>
      <c r="I2337" s="97" t="b">
        <f>NOT(ISERROR(_xlfn.XLOOKUP(tblStocks2022[[#This Row],[Ticker]],tblTickers[Ticker],tblTickers[Ticker],NA(),0,1)))</f>
        <v>0</v>
      </c>
      <c r="K2337" t="s">
        <v>1441</v>
      </c>
      <c r="L2337" s="122">
        <v>23.71</v>
      </c>
      <c r="O2337" t="s">
        <v>4178</v>
      </c>
      <c r="P2337" s="122">
        <v>0.59</v>
      </c>
    </row>
    <row r="2338" spans="4:16" x14ac:dyDescent="0.25">
      <c r="D2338" t="s">
        <v>14625</v>
      </c>
      <c r="E2338" t="s">
        <v>14626</v>
      </c>
      <c r="F2338" t="s">
        <v>15382</v>
      </c>
      <c r="G2338" s="59">
        <v>6462000</v>
      </c>
      <c r="H2338" s="122">
        <v>7.99</v>
      </c>
      <c r="I2338" s="97" t="b">
        <f>NOT(ISERROR(_xlfn.XLOOKUP(tblStocks2022[[#This Row],[Ticker]],tblTickers[Ticker],tblTickers[Ticker],NA(),0,1)))</f>
        <v>0</v>
      </c>
      <c r="K2338" t="s">
        <v>2012</v>
      </c>
      <c r="L2338" s="122">
        <v>17.59</v>
      </c>
      <c r="O2338" t="s">
        <v>7438</v>
      </c>
      <c r="P2338" s="122">
        <v>0.18</v>
      </c>
    </row>
    <row r="2339" spans="4:16" x14ac:dyDescent="0.25">
      <c r="D2339" t="s">
        <v>5387</v>
      </c>
      <c r="E2339" t="s">
        <v>161</v>
      </c>
      <c r="F2339" t="s">
        <v>15371</v>
      </c>
      <c r="G2339" s="59">
        <v>12330000</v>
      </c>
      <c r="H2339" s="122">
        <v>11.58</v>
      </c>
      <c r="I2339" s="97" t="b">
        <f>NOT(ISERROR(_xlfn.XLOOKUP(tblStocks2022[[#This Row],[Ticker]],tblTickers[Ticker],tblTickers[Ticker],NA(),0,1)))</f>
        <v>0</v>
      </c>
      <c r="K2339" t="s">
        <v>15335</v>
      </c>
      <c r="L2339" s="122">
        <v>84.44</v>
      </c>
      <c r="O2339" t="s">
        <v>14194</v>
      </c>
      <c r="P2339" s="122">
        <v>0.24</v>
      </c>
    </row>
    <row r="2340" spans="4:16" x14ac:dyDescent="0.25">
      <c r="D2340" t="s">
        <v>1506</v>
      </c>
      <c r="E2340" t="s">
        <v>247</v>
      </c>
      <c r="F2340" t="s">
        <v>15367</v>
      </c>
      <c r="G2340" s="59">
        <v>1275000</v>
      </c>
      <c r="H2340" s="122">
        <v>20.73</v>
      </c>
      <c r="I2340" s="97" t="b">
        <f>NOT(ISERROR(_xlfn.XLOOKUP(tblStocks2022[[#This Row],[Ticker]],tblTickers[Ticker],tblTickers[Ticker],NA(),0,1)))</f>
        <v>0</v>
      </c>
      <c r="K2340" t="s">
        <v>2071</v>
      </c>
      <c r="L2340" s="122">
        <v>36</v>
      </c>
      <c r="O2340" t="s">
        <v>1073</v>
      </c>
      <c r="P2340" s="122">
        <v>0.24</v>
      </c>
    </row>
    <row r="2341" spans="4:16" x14ac:dyDescent="0.25">
      <c r="D2341" t="s">
        <v>3158</v>
      </c>
      <c r="E2341" t="s">
        <v>2598</v>
      </c>
      <c r="F2341" t="s">
        <v>15375</v>
      </c>
      <c r="G2341" s="59">
        <v>5498000</v>
      </c>
      <c r="H2341" s="122">
        <v>28.83</v>
      </c>
      <c r="I2341" s="97" t="b">
        <f>NOT(ISERROR(_xlfn.XLOOKUP(tblStocks2022[[#This Row],[Ticker]],tblTickers[Ticker],tblTickers[Ticker],NA(),0,1)))</f>
        <v>0</v>
      </c>
      <c r="K2341" t="s">
        <v>2121</v>
      </c>
      <c r="L2341" s="122">
        <v>1</v>
      </c>
      <c r="O2341" t="s">
        <v>3000</v>
      </c>
      <c r="P2341" s="122">
        <v>1.1000000000000001</v>
      </c>
    </row>
    <row r="2342" spans="4:16" x14ac:dyDescent="0.25">
      <c r="D2342" t="s">
        <v>6728</v>
      </c>
      <c r="E2342" t="s">
        <v>6729</v>
      </c>
      <c r="F2342" t="s">
        <v>15368</v>
      </c>
      <c r="G2342" s="59">
        <v>289424000</v>
      </c>
      <c r="H2342" s="122">
        <v>22.54</v>
      </c>
      <c r="I2342" s="97" t="b">
        <f>NOT(ISERROR(_xlfn.XLOOKUP(tblStocks2022[[#This Row],[Ticker]],tblTickers[Ticker],tblTickers[Ticker],NA(),0,1)))</f>
        <v>0</v>
      </c>
      <c r="K2342" t="s">
        <v>9500</v>
      </c>
      <c r="L2342" s="122">
        <v>44.88</v>
      </c>
      <c r="O2342" t="s">
        <v>5363</v>
      </c>
      <c r="P2342" s="122">
        <v>2.77</v>
      </c>
    </row>
    <row r="2343" spans="4:16" x14ac:dyDescent="0.25">
      <c r="D2343" t="s">
        <v>3804</v>
      </c>
      <c r="E2343" t="s">
        <v>3805</v>
      </c>
      <c r="F2343" t="s">
        <v>15382</v>
      </c>
      <c r="G2343" s="59">
        <v>2903000</v>
      </c>
      <c r="H2343" s="122">
        <v>17.18</v>
      </c>
      <c r="I2343" s="97" t="b">
        <f>NOT(ISERROR(_xlfn.XLOOKUP(tblStocks2022[[#This Row],[Ticker]],tblTickers[Ticker],tblTickers[Ticker],NA(),0,1)))</f>
        <v>0</v>
      </c>
      <c r="K2343" t="s">
        <v>6335</v>
      </c>
      <c r="L2343" s="122">
        <v>0.69</v>
      </c>
      <c r="O2343" t="s">
        <v>12256</v>
      </c>
      <c r="P2343" s="122">
        <v>2.16</v>
      </c>
    </row>
    <row r="2344" spans="4:16" x14ac:dyDescent="0.25">
      <c r="D2344" t="s">
        <v>2456</v>
      </c>
      <c r="E2344" t="s">
        <v>2457</v>
      </c>
      <c r="F2344" t="s">
        <v>12944</v>
      </c>
      <c r="G2344" s="59">
        <v>19353000</v>
      </c>
      <c r="H2344" s="122">
        <v>15.12</v>
      </c>
      <c r="I2344" s="97" t="b">
        <f>NOT(ISERROR(_xlfn.XLOOKUP(tblStocks2022[[#This Row],[Ticker]],tblTickers[Ticker],tblTickers[Ticker],NA(),0,1)))</f>
        <v>0</v>
      </c>
      <c r="K2344" t="s">
        <v>2716</v>
      </c>
      <c r="L2344" s="122">
        <v>24.31</v>
      </c>
      <c r="O2344" t="s">
        <v>14297</v>
      </c>
      <c r="P2344" s="122">
        <v>1.57</v>
      </c>
    </row>
    <row r="2345" spans="4:16" x14ac:dyDescent="0.25">
      <c r="D2345" t="s">
        <v>5388</v>
      </c>
      <c r="E2345" t="s">
        <v>5389</v>
      </c>
      <c r="F2345" t="s">
        <v>15382</v>
      </c>
      <c r="G2345" s="59">
        <v>14900000</v>
      </c>
      <c r="H2345" s="122">
        <v>1.44</v>
      </c>
      <c r="I2345" s="97" t="b">
        <f>NOT(ISERROR(_xlfn.XLOOKUP(tblStocks2022[[#This Row],[Ticker]],tblTickers[Ticker],tblTickers[Ticker],NA(),0,1)))</f>
        <v>0</v>
      </c>
      <c r="K2345" t="s">
        <v>13207</v>
      </c>
      <c r="L2345" s="122">
        <v>31.53</v>
      </c>
      <c r="O2345" t="s">
        <v>3011</v>
      </c>
      <c r="P2345" s="122">
        <v>1.72</v>
      </c>
    </row>
    <row r="2346" spans="4:16" x14ac:dyDescent="0.25">
      <c r="D2346" t="s">
        <v>6333</v>
      </c>
      <c r="E2346" t="s">
        <v>6334</v>
      </c>
      <c r="F2346" t="s">
        <v>15382</v>
      </c>
      <c r="G2346" s="59">
        <v>3150000</v>
      </c>
      <c r="H2346" s="122">
        <v>10.19</v>
      </c>
      <c r="I2346" s="97" t="b">
        <f>NOT(ISERROR(_xlfn.XLOOKUP(tblStocks2022[[#This Row],[Ticker]],tblTickers[Ticker],tblTickers[Ticker],NA(),0,1)))</f>
        <v>0</v>
      </c>
      <c r="K2346" t="s">
        <v>13054</v>
      </c>
      <c r="L2346" s="122">
        <v>4.17</v>
      </c>
      <c r="O2346" t="s">
        <v>13811</v>
      </c>
      <c r="P2346" s="122">
        <v>0.96</v>
      </c>
    </row>
    <row r="2347" spans="4:16" x14ac:dyDescent="0.25">
      <c r="D2347" t="s">
        <v>14378</v>
      </c>
      <c r="E2347" t="s">
        <v>14379</v>
      </c>
      <c r="F2347" t="s">
        <v>15382</v>
      </c>
      <c r="G2347" s="59">
        <v>141578000</v>
      </c>
      <c r="H2347" s="122">
        <v>34.82</v>
      </c>
      <c r="I2347" s="97" t="b">
        <f>NOT(ISERROR(_xlfn.XLOOKUP(tblStocks2022[[#This Row],[Ticker]],tblTickers[Ticker],tblTickers[Ticker],NA(),0,1)))</f>
        <v>0</v>
      </c>
      <c r="K2347" t="s">
        <v>7526</v>
      </c>
      <c r="L2347" s="122">
        <v>11.03</v>
      </c>
      <c r="O2347" t="s">
        <v>2672</v>
      </c>
      <c r="P2347" s="122">
        <v>0.39</v>
      </c>
    </row>
    <row r="2348" spans="4:16" x14ac:dyDescent="0.25">
      <c r="D2348" t="s">
        <v>10004</v>
      </c>
      <c r="E2348" t="s">
        <v>10005</v>
      </c>
      <c r="F2348" t="s">
        <v>15391</v>
      </c>
      <c r="G2348" s="59">
        <v>8713000</v>
      </c>
      <c r="H2348" s="122">
        <v>3.16</v>
      </c>
      <c r="I2348" s="97" t="b">
        <f>NOT(ISERROR(_xlfn.XLOOKUP(tblStocks2022[[#This Row],[Ticker]],tblTickers[Ticker],tblTickers[Ticker],NA(),0,1)))</f>
        <v>0</v>
      </c>
      <c r="K2348" t="s">
        <v>9027</v>
      </c>
      <c r="L2348" s="122">
        <v>10.81</v>
      </c>
      <c r="O2348" t="s">
        <v>13943</v>
      </c>
      <c r="P2348" s="122">
        <v>0.44</v>
      </c>
    </row>
    <row r="2349" spans="4:16" x14ac:dyDescent="0.25">
      <c r="D2349" t="s">
        <v>14872</v>
      </c>
      <c r="E2349" t="s">
        <v>4088</v>
      </c>
      <c r="F2349" t="s">
        <v>15378</v>
      </c>
      <c r="G2349" s="59">
        <v>17200000</v>
      </c>
      <c r="H2349" s="122">
        <v>82.83</v>
      </c>
      <c r="I2349" s="97" t="b">
        <f>NOT(ISERROR(_xlfn.XLOOKUP(tblStocks2022[[#This Row],[Ticker]],tblTickers[Ticker],tblTickers[Ticker],NA(),0,1)))</f>
        <v>0</v>
      </c>
      <c r="K2349" t="s">
        <v>3878</v>
      </c>
      <c r="L2349" s="122">
        <v>12.24</v>
      </c>
      <c r="O2349" t="s">
        <v>13635</v>
      </c>
      <c r="P2349" s="122">
        <v>0.76</v>
      </c>
    </row>
    <row r="2350" spans="4:16" x14ac:dyDescent="0.25">
      <c r="D2350" t="s">
        <v>15041</v>
      </c>
      <c r="E2350" t="s">
        <v>131</v>
      </c>
      <c r="F2350" t="s">
        <v>15371</v>
      </c>
      <c r="G2350" s="59">
        <v>2645000</v>
      </c>
      <c r="H2350" s="122">
        <v>14.27</v>
      </c>
      <c r="I2350" s="97" t="b">
        <f>NOT(ISERROR(_xlfn.XLOOKUP(tblStocks2022[[#This Row],[Ticker]],tblTickers[Ticker],tblTickers[Ticker],NA(),0,1)))</f>
        <v>0</v>
      </c>
      <c r="K2350" t="s">
        <v>6232</v>
      </c>
      <c r="L2350" s="122">
        <v>7.32</v>
      </c>
      <c r="O2350" t="s">
        <v>7557</v>
      </c>
      <c r="P2350" s="122">
        <v>0.15</v>
      </c>
    </row>
    <row r="2351" spans="4:16" x14ac:dyDescent="0.25">
      <c r="D2351" t="s">
        <v>9148</v>
      </c>
      <c r="E2351" t="s">
        <v>9149</v>
      </c>
      <c r="F2351" t="s">
        <v>14201</v>
      </c>
      <c r="G2351" s="59">
        <v>26254000</v>
      </c>
      <c r="H2351" s="122">
        <v>25.05</v>
      </c>
      <c r="I2351" s="97" t="b">
        <f>NOT(ISERROR(_xlfn.XLOOKUP(tblStocks2022[[#This Row],[Ticker]],tblTickers[Ticker],tblTickers[Ticker],NA(),0,1)))</f>
        <v>0</v>
      </c>
      <c r="K2351" t="s">
        <v>13927</v>
      </c>
      <c r="L2351" s="122">
        <v>10.38</v>
      </c>
      <c r="O2351" t="s">
        <v>2914</v>
      </c>
      <c r="P2351" s="122">
        <v>1.73</v>
      </c>
    </row>
    <row r="2352" spans="4:16" x14ac:dyDescent="0.25">
      <c r="D2352" t="s">
        <v>10728</v>
      </c>
      <c r="E2352" t="s">
        <v>10729</v>
      </c>
      <c r="F2352" t="s">
        <v>15382</v>
      </c>
      <c r="G2352" s="59">
        <v>6966000</v>
      </c>
      <c r="H2352" s="122">
        <v>7.5</v>
      </c>
      <c r="I2352" s="97" t="b">
        <f>NOT(ISERROR(_xlfn.XLOOKUP(tblStocks2022[[#This Row],[Ticker]],tblTickers[Ticker],tblTickers[Ticker],NA(),0,1)))</f>
        <v>0</v>
      </c>
      <c r="K2352" t="s">
        <v>1393</v>
      </c>
      <c r="L2352" s="122">
        <v>0.84</v>
      </c>
      <c r="O2352" t="s">
        <v>6902</v>
      </c>
      <c r="P2352" s="122">
        <v>1.05</v>
      </c>
    </row>
    <row r="2353" spans="4:16" x14ac:dyDescent="0.25">
      <c r="D2353" t="s">
        <v>12292</v>
      </c>
      <c r="E2353" t="s">
        <v>12293</v>
      </c>
      <c r="F2353" t="s">
        <v>15389</v>
      </c>
      <c r="G2353" s="59">
        <v>49822000</v>
      </c>
      <c r="H2353" s="122">
        <v>94.38</v>
      </c>
      <c r="I2353" s="97" t="b">
        <f>NOT(ISERROR(_xlfn.XLOOKUP(tblStocks2022[[#This Row],[Ticker]],tblTickers[Ticker],tblTickers[Ticker],NA(),0,1)))</f>
        <v>0</v>
      </c>
      <c r="K2353" t="s">
        <v>5835</v>
      </c>
      <c r="L2353" s="122">
        <v>3.58</v>
      </c>
      <c r="O2353" t="s">
        <v>2367</v>
      </c>
      <c r="P2353" s="122">
        <v>1.03</v>
      </c>
    </row>
    <row r="2354" spans="4:16" x14ac:dyDescent="0.25">
      <c r="D2354" t="s">
        <v>6569</v>
      </c>
      <c r="E2354" t="s">
        <v>6570</v>
      </c>
      <c r="F2354" t="s">
        <v>15376</v>
      </c>
      <c r="G2354" s="59">
        <v>11439000</v>
      </c>
      <c r="H2354" s="122">
        <v>2.21</v>
      </c>
      <c r="I2354" s="97" t="b">
        <f>NOT(ISERROR(_xlfn.XLOOKUP(tblStocks2022[[#This Row],[Ticker]],tblTickers[Ticker],tblTickers[Ticker],NA(),0,1)))</f>
        <v>0</v>
      </c>
      <c r="K2354" t="s">
        <v>9191</v>
      </c>
      <c r="L2354" s="122">
        <v>11.17</v>
      </c>
      <c r="O2354" t="s">
        <v>9165</v>
      </c>
      <c r="P2354" s="122">
        <v>0.03</v>
      </c>
    </row>
    <row r="2355" spans="4:16" x14ac:dyDescent="0.25">
      <c r="D2355" t="s">
        <v>700</v>
      </c>
      <c r="E2355" t="s">
        <v>399</v>
      </c>
      <c r="F2355" t="s">
        <v>15375</v>
      </c>
      <c r="G2355" s="59">
        <v>46550000</v>
      </c>
      <c r="H2355" s="122">
        <v>23.01</v>
      </c>
      <c r="I2355" s="97" t="b">
        <f>NOT(ISERROR(_xlfn.XLOOKUP(tblStocks2022[[#This Row],[Ticker]],tblTickers[Ticker],tblTickers[Ticker],NA(),0,1)))</f>
        <v>0</v>
      </c>
      <c r="K2355" t="s">
        <v>2229</v>
      </c>
      <c r="L2355" s="122">
        <v>33.03</v>
      </c>
      <c r="O2355" t="s">
        <v>11247</v>
      </c>
      <c r="P2355" s="122">
        <v>2</v>
      </c>
    </row>
    <row r="2356" spans="4:16" x14ac:dyDescent="0.25">
      <c r="D2356" t="s">
        <v>13504</v>
      </c>
      <c r="E2356" t="s">
        <v>283</v>
      </c>
      <c r="F2356" t="s">
        <v>15368</v>
      </c>
      <c r="G2356" s="59">
        <v>603450000</v>
      </c>
      <c r="H2356" s="122">
        <v>37.9</v>
      </c>
      <c r="I2356" s="97" t="b">
        <f>NOT(ISERROR(_xlfn.XLOOKUP(tblStocks2022[[#This Row],[Ticker]],tblTickers[Ticker],tblTickers[Ticker],NA(),0,1)))</f>
        <v>0</v>
      </c>
      <c r="K2356" t="s">
        <v>12865</v>
      </c>
      <c r="L2356" s="122">
        <v>23.73</v>
      </c>
      <c r="O2356" t="s">
        <v>12731</v>
      </c>
      <c r="P2356" s="122">
        <v>0.75</v>
      </c>
    </row>
    <row r="2357" spans="4:16" x14ac:dyDescent="0.25">
      <c r="D2357" t="s">
        <v>740</v>
      </c>
      <c r="E2357" t="s">
        <v>612</v>
      </c>
      <c r="F2357" t="s">
        <v>15382</v>
      </c>
      <c r="G2357" s="59">
        <v>7000000</v>
      </c>
      <c r="H2357" s="122">
        <v>63.32</v>
      </c>
      <c r="I2357" s="97" t="b">
        <f>NOT(ISERROR(_xlfn.XLOOKUP(tblStocks2022[[#This Row],[Ticker]],tblTickers[Ticker],tblTickers[Ticker],NA(),0,1)))</f>
        <v>0</v>
      </c>
      <c r="K2357" t="s">
        <v>5646</v>
      </c>
      <c r="L2357" s="122">
        <v>4.72</v>
      </c>
      <c r="O2357" t="s">
        <v>4498</v>
      </c>
      <c r="P2357" s="122">
        <v>1.94</v>
      </c>
    </row>
    <row r="2358" spans="4:16" x14ac:dyDescent="0.25">
      <c r="D2358" t="s">
        <v>3312</v>
      </c>
      <c r="E2358" t="s">
        <v>1369</v>
      </c>
      <c r="F2358" t="s">
        <v>15367</v>
      </c>
      <c r="G2358" s="59">
        <v>400000</v>
      </c>
      <c r="H2358" s="122">
        <v>17.760000000000002</v>
      </c>
      <c r="I2358" s="97" t="b">
        <f>NOT(ISERROR(_xlfn.XLOOKUP(tblStocks2022[[#This Row],[Ticker]],tblTickers[Ticker],tblTickers[Ticker],NA(),0,1)))</f>
        <v>0</v>
      </c>
      <c r="K2358" t="s">
        <v>13395</v>
      </c>
      <c r="L2358" s="122">
        <v>9.15</v>
      </c>
      <c r="O2358" t="s">
        <v>7249</v>
      </c>
      <c r="P2358" s="122">
        <v>0.09</v>
      </c>
    </row>
    <row r="2359" spans="4:16" x14ac:dyDescent="0.25">
      <c r="D2359" t="s">
        <v>727</v>
      </c>
      <c r="E2359" t="s">
        <v>399</v>
      </c>
      <c r="F2359" t="s">
        <v>15375</v>
      </c>
      <c r="G2359" s="59">
        <v>1150000</v>
      </c>
      <c r="H2359" s="122">
        <v>13.8</v>
      </c>
      <c r="I2359" s="97" t="b">
        <f>NOT(ISERROR(_xlfn.XLOOKUP(tblStocks2022[[#This Row],[Ticker]],tblTickers[Ticker],tblTickers[Ticker],NA(),0,1)))</f>
        <v>0</v>
      </c>
      <c r="K2359" t="s">
        <v>9193</v>
      </c>
      <c r="L2359" s="122">
        <v>16.899999999999999</v>
      </c>
      <c r="O2359" t="s">
        <v>10882</v>
      </c>
      <c r="P2359" s="122">
        <v>0.31</v>
      </c>
    </row>
    <row r="2360" spans="4:16" x14ac:dyDescent="0.25">
      <c r="D2360" t="s">
        <v>611</v>
      </c>
      <c r="E2360" t="s">
        <v>612</v>
      </c>
      <c r="F2360" t="s">
        <v>15368</v>
      </c>
      <c r="G2360" s="59">
        <v>7500000</v>
      </c>
      <c r="H2360" s="122">
        <v>48.28</v>
      </c>
      <c r="I2360" s="97" t="b">
        <f>NOT(ISERROR(_xlfn.XLOOKUP(tblStocks2022[[#This Row],[Ticker]],tblTickers[Ticker],tblTickers[Ticker],NA(),0,1)))</f>
        <v>0</v>
      </c>
      <c r="K2360" t="s">
        <v>12677</v>
      </c>
      <c r="L2360" s="122">
        <v>9.82</v>
      </c>
      <c r="O2360" t="s">
        <v>3510</v>
      </c>
      <c r="P2360" s="122">
        <v>0.11</v>
      </c>
    </row>
    <row r="2361" spans="4:16" x14ac:dyDescent="0.25">
      <c r="D2361" t="s">
        <v>644</v>
      </c>
      <c r="E2361" t="s">
        <v>612</v>
      </c>
      <c r="F2361" t="s">
        <v>15368</v>
      </c>
      <c r="G2361" s="59">
        <v>154000000</v>
      </c>
      <c r="H2361" s="122">
        <v>53.05</v>
      </c>
      <c r="I2361" s="97" t="b">
        <f>NOT(ISERROR(_xlfn.XLOOKUP(tblStocks2022[[#This Row],[Ticker]],tblTickers[Ticker],tblTickers[Ticker],NA(),0,1)))</f>
        <v>0</v>
      </c>
      <c r="K2361" t="s">
        <v>14958</v>
      </c>
      <c r="L2361" s="122">
        <v>11.73</v>
      </c>
      <c r="O2361" t="s">
        <v>14868</v>
      </c>
      <c r="P2361" s="122">
        <v>0.96</v>
      </c>
    </row>
    <row r="2362" spans="4:16" x14ac:dyDescent="0.25">
      <c r="D2362" t="s">
        <v>2809</v>
      </c>
      <c r="E2362" t="s">
        <v>300</v>
      </c>
      <c r="F2362" t="s">
        <v>14252</v>
      </c>
      <c r="G2362" s="59">
        <v>1600000</v>
      </c>
      <c r="H2362" s="122">
        <v>28.69</v>
      </c>
      <c r="I2362" s="97" t="b">
        <f>NOT(ISERROR(_xlfn.XLOOKUP(tblStocks2022[[#This Row],[Ticker]],tblTickers[Ticker],tblTickers[Ticker],NA(),0,1)))</f>
        <v>0</v>
      </c>
      <c r="K2362" t="s">
        <v>1281</v>
      </c>
      <c r="L2362" s="122">
        <v>1.05</v>
      </c>
      <c r="O2362" t="s">
        <v>1248</v>
      </c>
      <c r="P2362" s="122">
        <v>0.46</v>
      </c>
    </row>
    <row r="2363" spans="4:16" x14ac:dyDescent="0.25">
      <c r="D2363" t="s">
        <v>14565</v>
      </c>
      <c r="E2363" t="s">
        <v>269</v>
      </c>
      <c r="F2363" t="s">
        <v>15371</v>
      </c>
      <c r="G2363" s="59">
        <v>14950000</v>
      </c>
      <c r="H2363" s="122">
        <v>42.59</v>
      </c>
      <c r="I2363" s="97" t="b">
        <f>NOT(ISERROR(_xlfn.XLOOKUP(tblStocks2022[[#This Row],[Ticker]],tblTickers[Ticker],tblTickers[Ticker],NA(),0,1)))</f>
        <v>0</v>
      </c>
      <c r="K2363" t="s">
        <v>14357</v>
      </c>
      <c r="L2363" s="122">
        <v>171.05</v>
      </c>
      <c r="O2363" t="s">
        <v>10626</v>
      </c>
      <c r="P2363" s="122">
        <v>1.76</v>
      </c>
    </row>
    <row r="2364" spans="4:16" x14ac:dyDescent="0.25">
      <c r="D2364" t="s">
        <v>15084</v>
      </c>
      <c r="E2364" t="s">
        <v>498</v>
      </c>
      <c r="F2364" t="s">
        <v>11941</v>
      </c>
      <c r="G2364" s="59">
        <v>325000</v>
      </c>
      <c r="H2364" s="122">
        <v>48.57</v>
      </c>
      <c r="I2364" s="97" t="b">
        <f>NOT(ISERROR(_xlfn.XLOOKUP(tblStocks2022[[#This Row],[Ticker]],tblTickers[Ticker],tblTickers[Ticker],NA(),0,1)))</f>
        <v>0</v>
      </c>
      <c r="K2364" t="s">
        <v>9858</v>
      </c>
      <c r="L2364" s="122">
        <v>52.2</v>
      </c>
      <c r="O2364" t="s">
        <v>14372</v>
      </c>
      <c r="P2364" s="122">
        <v>1.77</v>
      </c>
    </row>
    <row r="2365" spans="4:16" x14ac:dyDescent="0.25">
      <c r="D2365" t="s">
        <v>14823</v>
      </c>
      <c r="E2365" t="s">
        <v>498</v>
      </c>
      <c r="F2365" t="s">
        <v>11941</v>
      </c>
      <c r="G2365" s="59">
        <v>509000</v>
      </c>
      <c r="H2365" s="122">
        <v>23.43</v>
      </c>
      <c r="I2365" s="97" t="b">
        <f>NOT(ISERROR(_xlfn.XLOOKUP(tblStocks2022[[#This Row],[Ticker]],tblTickers[Ticker],tblTickers[Ticker],NA(),0,1)))</f>
        <v>0</v>
      </c>
      <c r="K2365" t="s">
        <v>14084</v>
      </c>
      <c r="L2365" s="122">
        <v>11.27</v>
      </c>
      <c r="O2365" t="s">
        <v>13824</v>
      </c>
      <c r="P2365" s="122">
        <v>0.83</v>
      </c>
    </row>
    <row r="2366" spans="4:16" x14ac:dyDescent="0.25">
      <c r="D2366" t="s">
        <v>2981</v>
      </c>
      <c r="E2366" t="s">
        <v>2982</v>
      </c>
      <c r="F2366" t="s">
        <v>15371</v>
      </c>
      <c r="G2366" s="59">
        <v>67609000</v>
      </c>
      <c r="H2366" s="122">
        <v>3.54</v>
      </c>
      <c r="I2366" s="97" t="b">
        <f>NOT(ISERROR(_xlfn.XLOOKUP(tblStocks2022[[#This Row],[Ticker]],tblTickers[Ticker],tblTickers[Ticker],NA(),0,1)))</f>
        <v>0</v>
      </c>
      <c r="K2366" t="s">
        <v>13573</v>
      </c>
      <c r="L2366" s="122">
        <v>22.25</v>
      </c>
      <c r="O2366" t="s">
        <v>9918</v>
      </c>
      <c r="P2366" s="122">
        <v>0.25</v>
      </c>
    </row>
    <row r="2367" spans="4:16" x14ac:dyDescent="0.25">
      <c r="D2367" t="s">
        <v>13239</v>
      </c>
      <c r="E2367" t="s">
        <v>283</v>
      </c>
      <c r="F2367" t="s">
        <v>15368</v>
      </c>
      <c r="G2367" s="59">
        <v>696600000</v>
      </c>
      <c r="H2367" s="122">
        <v>65.64</v>
      </c>
      <c r="I2367" s="97" t="b">
        <f>NOT(ISERROR(_xlfn.XLOOKUP(tblStocks2022[[#This Row],[Ticker]],tblTickers[Ticker],tblTickers[Ticker],NA(),0,1)))</f>
        <v>0</v>
      </c>
      <c r="K2367" t="s">
        <v>1077</v>
      </c>
      <c r="L2367" s="122">
        <v>40.94</v>
      </c>
      <c r="O2367" t="s">
        <v>2149</v>
      </c>
      <c r="P2367" s="122">
        <v>0.59</v>
      </c>
    </row>
    <row r="2368" spans="4:16" x14ac:dyDescent="0.25">
      <c r="D2368" t="s">
        <v>1790</v>
      </c>
      <c r="E2368" t="s">
        <v>498</v>
      </c>
      <c r="F2368" t="s">
        <v>11941</v>
      </c>
      <c r="G2368" s="59">
        <v>2480000</v>
      </c>
      <c r="H2368" s="122">
        <v>35.39</v>
      </c>
      <c r="I2368" s="97" t="b">
        <f>NOT(ISERROR(_xlfn.XLOOKUP(tblStocks2022[[#This Row],[Ticker]],tblTickers[Ticker],tblTickers[Ticker],NA(),0,1)))</f>
        <v>0</v>
      </c>
      <c r="K2368" t="s">
        <v>8531</v>
      </c>
      <c r="L2368" s="122">
        <v>0.69</v>
      </c>
      <c r="O2368" t="s">
        <v>2150</v>
      </c>
      <c r="P2368" s="122">
        <v>0.42</v>
      </c>
    </row>
    <row r="2369" spans="4:16" x14ac:dyDescent="0.25">
      <c r="D2369" t="s">
        <v>645</v>
      </c>
      <c r="E2369" t="s">
        <v>283</v>
      </c>
      <c r="F2369" t="s">
        <v>15368</v>
      </c>
      <c r="G2369" s="59">
        <v>117300000</v>
      </c>
      <c r="H2369" s="122">
        <v>63.58</v>
      </c>
      <c r="I2369" s="97" t="b">
        <f>NOT(ISERROR(_xlfn.XLOOKUP(tblStocks2022[[#This Row],[Ticker]],tblTickers[Ticker],tblTickers[Ticker],NA(),0,1)))</f>
        <v>0</v>
      </c>
      <c r="K2369" t="s">
        <v>3078</v>
      </c>
      <c r="L2369" s="122">
        <v>1.36</v>
      </c>
      <c r="O2369" t="s">
        <v>3472</v>
      </c>
      <c r="P2369" s="122">
        <v>11.72</v>
      </c>
    </row>
    <row r="2370" spans="4:16" x14ac:dyDescent="0.25">
      <c r="D2370" t="s">
        <v>2808</v>
      </c>
      <c r="E2370" t="s">
        <v>300</v>
      </c>
      <c r="F2370" t="s">
        <v>14252</v>
      </c>
      <c r="G2370" s="59">
        <v>3500000</v>
      </c>
      <c r="H2370" s="122">
        <v>34.01</v>
      </c>
      <c r="I2370" s="97" t="b">
        <f>NOT(ISERROR(_xlfn.XLOOKUP(tblStocks2022[[#This Row],[Ticker]],tblTickers[Ticker],tblTickers[Ticker],NA(),0,1)))</f>
        <v>0</v>
      </c>
      <c r="K2370" t="s">
        <v>13513</v>
      </c>
      <c r="L2370" s="122">
        <v>9.58</v>
      </c>
      <c r="O2370" t="s">
        <v>12236</v>
      </c>
      <c r="P2370" s="122">
        <v>1.92</v>
      </c>
    </row>
    <row r="2371" spans="4:16" x14ac:dyDescent="0.25">
      <c r="D2371" t="s">
        <v>330</v>
      </c>
      <c r="E2371" t="s">
        <v>331</v>
      </c>
      <c r="F2371" t="s">
        <v>15381</v>
      </c>
      <c r="G2371" s="59">
        <v>60439000</v>
      </c>
      <c r="H2371" s="122">
        <v>12.37</v>
      </c>
      <c r="I2371" s="97" t="b">
        <f>NOT(ISERROR(_xlfn.XLOOKUP(tblStocks2022[[#This Row],[Ticker]],tblTickers[Ticker],tblTickers[Ticker],NA(),0,1)))</f>
        <v>0</v>
      </c>
      <c r="K2371" t="s">
        <v>14407</v>
      </c>
      <c r="L2371" s="122">
        <v>152.41</v>
      </c>
      <c r="O2371" t="s">
        <v>1500</v>
      </c>
      <c r="P2371" s="122">
        <v>0.92</v>
      </c>
    </row>
    <row r="2372" spans="4:16" x14ac:dyDescent="0.25">
      <c r="D2372" t="s">
        <v>14058</v>
      </c>
      <c r="E2372" t="s">
        <v>283</v>
      </c>
      <c r="F2372" t="s">
        <v>15368</v>
      </c>
      <c r="G2372" s="59">
        <v>116400000</v>
      </c>
      <c r="H2372" s="122">
        <v>83.76</v>
      </c>
      <c r="I2372" s="97" t="b">
        <f>NOT(ISERROR(_xlfn.XLOOKUP(tblStocks2022[[#This Row],[Ticker]],tblTickers[Ticker],tblTickers[Ticker],NA(),0,1)))</f>
        <v>0</v>
      </c>
      <c r="K2372" t="s">
        <v>12904</v>
      </c>
      <c r="L2372" s="122">
        <v>76.25</v>
      </c>
      <c r="O2372" t="s">
        <v>74</v>
      </c>
      <c r="P2372" s="122">
        <v>0.12</v>
      </c>
    </row>
    <row r="2373" spans="4:16" x14ac:dyDescent="0.25">
      <c r="D2373" t="s">
        <v>9825</v>
      </c>
      <c r="E2373" t="s">
        <v>9826</v>
      </c>
      <c r="F2373" t="s">
        <v>15382</v>
      </c>
      <c r="G2373" s="59">
        <v>14633000</v>
      </c>
      <c r="H2373" s="122">
        <v>10.02</v>
      </c>
      <c r="I2373" s="97" t="b">
        <f>NOT(ISERROR(_xlfn.XLOOKUP(tblStocks2022[[#This Row],[Ticker]],tblTickers[Ticker],tblTickers[Ticker],NA(),0,1)))</f>
        <v>0</v>
      </c>
      <c r="K2373" t="s">
        <v>12063</v>
      </c>
      <c r="L2373" s="122">
        <v>24.34</v>
      </c>
      <c r="O2373" t="s">
        <v>10271</v>
      </c>
      <c r="P2373" s="122">
        <v>3.45</v>
      </c>
    </row>
    <row r="2374" spans="4:16" x14ac:dyDescent="0.25">
      <c r="D2374" t="s">
        <v>5370</v>
      </c>
      <c r="E2374" t="s">
        <v>449</v>
      </c>
      <c r="F2374" t="s">
        <v>14252</v>
      </c>
      <c r="G2374" s="59">
        <v>17525000</v>
      </c>
      <c r="H2374" s="122">
        <v>36.659999999999997</v>
      </c>
      <c r="I2374" s="97" t="b">
        <f>NOT(ISERROR(_xlfn.XLOOKUP(tblStocks2022[[#This Row],[Ticker]],tblTickers[Ticker],tblTickers[Ticker],NA(),0,1)))</f>
        <v>0</v>
      </c>
      <c r="K2374" t="s">
        <v>12693</v>
      </c>
      <c r="L2374" s="122">
        <v>71.95</v>
      </c>
      <c r="O2374" t="s">
        <v>1010</v>
      </c>
      <c r="P2374" s="122">
        <v>0.55000000000000004</v>
      </c>
    </row>
    <row r="2375" spans="4:16" x14ac:dyDescent="0.25">
      <c r="D2375" t="s">
        <v>6262</v>
      </c>
      <c r="E2375" t="s">
        <v>2719</v>
      </c>
      <c r="F2375" t="s">
        <v>15375</v>
      </c>
      <c r="G2375" s="59">
        <v>500000</v>
      </c>
      <c r="H2375" s="122">
        <v>15.29</v>
      </c>
      <c r="I2375" s="97" t="b">
        <f>NOT(ISERROR(_xlfn.XLOOKUP(tblStocks2022[[#This Row],[Ticker]],tblTickers[Ticker],tblTickers[Ticker],NA(),0,1)))</f>
        <v>0</v>
      </c>
      <c r="K2375" t="s">
        <v>12066</v>
      </c>
      <c r="L2375" s="122">
        <v>36.68</v>
      </c>
      <c r="O2375" t="s">
        <v>11695</v>
      </c>
      <c r="P2375" s="122">
        <v>0.81</v>
      </c>
    </row>
    <row r="2376" spans="4:16" x14ac:dyDescent="0.25">
      <c r="D2376" t="s">
        <v>3629</v>
      </c>
      <c r="E2376" t="s">
        <v>283</v>
      </c>
      <c r="F2376" t="s">
        <v>15382</v>
      </c>
      <c r="G2376" s="59">
        <v>450000</v>
      </c>
      <c r="H2376" s="122">
        <v>37.409999999999997</v>
      </c>
      <c r="I2376" s="97" t="b">
        <f>NOT(ISERROR(_xlfn.XLOOKUP(tblStocks2022[[#This Row],[Ticker]],tblTickers[Ticker],tblTickers[Ticker],NA(),0,1)))</f>
        <v>0</v>
      </c>
      <c r="K2376" t="s">
        <v>4232</v>
      </c>
      <c r="L2376" s="122">
        <v>29.32</v>
      </c>
      <c r="O2376" t="s">
        <v>2922</v>
      </c>
      <c r="P2376" s="122">
        <v>0.7</v>
      </c>
    </row>
    <row r="2377" spans="4:16" x14ac:dyDescent="0.25">
      <c r="D2377" t="s">
        <v>15086</v>
      </c>
      <c r="E2377" t="s">
        <v>498</v>
      </c>
      <c r="F2377" t="s">
        <v>11941</v>
      </c>
      <c r="G2377" s="59">
        <v>255000</v>
      </c>
      <c r="H2377" s="122">
        <v>34.71</v>
      </c>
      <c r="I2377" s="97" t="b">
        <f>NOT(ISERROR(_xlfn.XLOOKUP(tblStocks2022[[#This Row],[Ticker]],tblTickers[Ticker],tblTickers[Ticker],NA(),0,1)))</f>
        <v>0</v>
      </c>
      <c r="K2377" t="s">
        <v>7720</v>
      </c>
      <c r="L2377" s="122">
        <v>13.59</v>
      </c>
      <c r="O2377" t="s">
        <v>13994</v>
      </c>
      <c r="P2377" s="122">
        <v>2</v>
      </c>
    </row>
    <row r="2378" spans="4:16" x14ac:dyDescent="0.25">
      <c r="D2378" t="s">
        <v>11759</v>
      </c>
      <c r="E2378" t="s">
        <v>11760</v>
      </c>
      <c r="F2378" t="s">
        <v>15376</v>
      </c>
      <c r="G2378" s="59">
        <v>9848000</v>
      </c>
      <c r="H2378" s="122">
        <v>2.21</v>
      </c>
      <c r="I2378" s="97" t="b">
        <f>NOT(ISERROR(_xlfn.XLOOKUP(tblStocks2022[[#This Row],[Ticker]],tblTickers[Ticker],tblTickers[Ticker],NA(),0,1)))</f>
        <v>0</v>
      </c>
      <c r="K2378" t="s">
        <v>12072</v>
      </c>
      <c r="L2378" s="122">
        <v>39.47</v>
      </c>
      <c r="O2378" t="s">
        <v>12900</v>
      </c>
      <c r="P2378" s="122">
        <v>0.57999999999999996</v>
      </c>
    </row>
    <row r="2379" spans="4:16" x14ac:dyDescent="0.25">
      <c r="D2379" t="s">
        <v>9731</v>
      </c>
      <c r="E2379" t="s">
        <v>283</v>
      </c>
      <c r="F2379" t="s">
        <v>15368</v>
      </c>
      <c r="G2379" s="59">
        <v>160000</v>
      </c>
      <c r="H2379" s="122">
        <v>26.01</v>
      </c>
      <c r="I2379" s="97" t="b">
        <f>NOT(ISERROR(_xlfn.XLOOKUP(tblStocks2022[[#This Row],[Ticker]],tblTickers[Ticker],tblTickers[Ticker],NA(),0,1)))</f>
        <v>0</v>
      </c>
      <c r="K2379" t="s">
        <v>12068</v>
      </c>
      <c r="L2379" s="122">
        <v>29.69</v>
      </c>
      <c r="O2379" t="s">
        <v>5859</v>
      </c>
      <c r="P2379" s="122">
        <v>0.9</v>
      </c>
    </row>
    <row r="2380" spans="4:16" x14ac:dyDescent="0.25">
      <c r="D2380" t="s">
        <v>13939</v>
      </c>
      <c r="E2380" t="s">
        <v>13940</v>
      </c>
      <c r="F2380" t="s">
        <v>1114</v>
      </c>
      <c r="G2380" s="59">
        <v>37253000</v>
      </c>
      <c r="H2380" s="122">
        <v>48.96</v>
      </c>
      <c r="I2380" s="97" t="b">
        <f>NOT(ISERROR(_xlfn.XLOOKUP(tblStocks2022[[#This Row],[Ticker]],tblTickers[Ticker],tblTickers[Ticker],NA(),0,1)))</f>
        <v>0</v>
      </c>
      <c r="K2380" t="s">
        <v>12069</v>
      </c>
      <c r="L2380" s="122">
        <v>17.37</v>
      </c>
      <c r="O2380" t="s">
        <v>3450</v>
      </c>
      <c r="P2380" s="122">
        <v>0.22</v>
      </c>
    </row>
    <row r="2381" spans="4:16" x14ac:dyDescent="0.25">
      <c r="D2381" t="s">
        <v>9479</v>
      </c>
      <c r="E2381" t="s">
        <v>9480</v>
      </c>
      <c r="F2381" t="s">
        <v>15371</v>
      </c>
      <c r="G2381" s="59">
        <v>4079000</v>
      </c>
      <c r="H2381" s="122">
        <v>44.5</v>
      </c>
      <c r="I2381" s="97" t="b">
        <f>NOT(ISERROR(_xlfn.XLOOKUP(tblStocks2022[[#This Row],[Ticker]],tblTickers[Ticker],tblTickers[Ticker],NA(),0,1)))</f>
        <v>0</v>
      </c>
      <c r="K2381" t="s">
        <v>12070</v>
      </c>
      <c r="L2381" s="122">
        <v>33.93</v>
      </c>
      <c r="O2381" t="s">
        <v>9423</v>
      </c>
      <c r="P2381" s="122">
        <v>0.21</v>
      </c>
    </row>
    <row r="2382" spans="4:16" x14ac:dyDescent="0.25">
      <c r="D2382" t="s">
        <v>6633</v>
      </c>
      <c r="E2382" t="s">
        <v>6634</v>
      </c>
      <c r="F2382" t="s">
        <v>15368</v>
      </c>
      <c r="G2382" s="59">
        <v>41690000</v>
      </c>
      <c r="H2382" s="122">
        <v>0.43</v>
      </c>
      <c r="I2382" s="97" t="b">
        <f>NOT(ISERROR(_xlfn.XLOOKUP(tblStocks2022[[#This Row],[Ticker]],tblTickers[Ticker],tblTickers[Ticker],NA(),0,1)))</f>
        <v>0</v>
      </c>
      <c r="K2382" t="s">
        <v>12077</v>
      </c>
      <c r="L2382" s="122">
        <v>64.14</v>
      </c>
      <c r="O2382" t="s">
        <v>12859</v>
      </c>
      <c r="P2382" s="122">
        <v>4.2</v>
      </c>
    </row>
    <row r="2383" spans="4:16" x14ac:dyDescent="0.25">
      <c r="D2383" t="s">
        <v>14798</v>
      </c>
      <c r="E2383" t="s">
        <v>498</v>
      </c>
      <c r="F2383" t="s">
        <v>11941</v>
      </c>
      <c r="G2383" s="59">
        <v>1187000</v>
      </c>
      <c r="H2383" s="122">
        <v>11.99</v>
      </c>
      <c r="I2383" s="97" t="b">
        <f>NOT(ISERROR(_xlfn.XLOOKUP(tblStocks2022[[#This Row],[Ticker]],tblTickers[Ticker],tblTickers[Ticker],NA(),0,1)))</f>
        <v>0</v>
      </c>
      <c r="K2383" t="s">
        <v>4421</v>
      </c>
      <c r="L2383" s="122">
        <v>29.18</v>
      </c>
      <c r="O2383" t="s">
        <v>9494</v>
      </c>
      <c r="P2383" s="122">
        <v>0.39</v>
      </c>
    </row>
    <row r="2384" spans="4:16" x14ac:dyDescent="0.25">
      <c r="D2384" t="s">
        <v>14057</v>
      </c>
      <c r="E2384" t="s">
        <v>283</v>
      </c>
      <c r="F2384" t="s">
        <v>15368</v>
      </c>
      <c r="G2384" s="59">
        <v>332000000</v>
      </c>
      <c r="H2384" s="122">
        <v>45.88</v>
      </c>
      <c r="I2384" s="97" t="b">
        <f>NOT(ISERROR(_xlfn.XLOOKUP(tblStocks2022[[#This Row],[Ticker]],tblTickers[Ticker],tblTickers[Ticker],NA(),0,1)))</f>
        <v>0</v>
      </c>
      <c r="K2384" t="s">
        <v>12065</v>
      </c>
      <c r="L2384" s="122">
        <v>18.84</v>
      </c>
      <c r="O2384" t="s">
        <v>637</v>
      </c>
      <c r="P2384" s="122">
        <v>1.06</v>
      </c>
    </row>
    <row r="2385" spans="4:16" x14ac:dyDescent="0.25">
      <c r="D2385" t="s">
        <v>10347</v>
      </c>
      <c r="E2385" t="s">
        <v>10348</v>
      </c>
      <c r="F2385" t="s">
        <v>15372</v>
      </c>
      <c r="G2385" s="59">
        <v>122443000</v>
      </c>
      <c r="H2385" s="122">
        <v>194.36</v>
      </c>
      <c r="I2385" s="97" t="b">
        <f>NOT(ISERROR(_xlfn.XLOOKUP(tblStocks2022[[#This Row],[Ticker]],tblTickers[Ticker],tblTickers[Ticker],NA(),0,1)))</f>
        <v>1</v>
      </c>
      <c r="K2385" t="s">
        <v>12071</v>
      </c>
      <c r="L2385" s="122">
        <v>48.27</v>
      </c>
      <c r="O2385" t="s">
        <v>5013</v>
      </c>
      <c r="P2385" s="122">
        <v>0.51</v>
      </c>
    </row>
    <row r="2386" spans="4:16" x14ac:dyDescent="0.25">
      <c r="D2386" t="s">
        <v>9675</v>
      </c>
      <c r="E2386" t="s">
        <v>9676</v>
      </c>
      <c r="F2386" t="s">
        <v>10860</v>
      </c>
      <c r="G2386" s="59">
        <v>123694000</v>
      </c>
      <c r="H2386" s="122">
        <v>6.32</v>
      </c>
      <c r="I2386" s="97" t="b">
        <f>NOT(ISERROR(_xlfn.XLOOKUP(tblStocks2022[[#This Row],[Ticker]],tblTickers[Ticker],tblTickers[Ticker],NA(),0,1)))</f>
        <v>0</v>
      </c>
      <c r="K2386" t="s">
        <v>12076</v>
      </c>
      <c r="L2386" s="122">
        <v>21.25</v>
      </c>
      <c r="O2386" t="s">
        <v>6713</v>
      </c>
      <c r="P2386" s="122">
        <v>1.38</v>
      </c>
    </row>
    <row r="2387" spans="4:16" x14ac:dyDescent="0.25">
      <c r="D2387" t="s">
        <v>14799</v>
      </c>
      <c r="E2387" t="s">
        <v>498</v>
      </c>
      <c r="F2387" t="s">
        <v>11941</v>
      </c>
      <c r="G2387" s="59">
        <v>6075000</v>
      </c>
      <c r="H2387" s="122">
        <v>20</v>
      </c>
      <c r="I2387" s="97" t="b">
        <f>NOT(ISERROR(_xlfn.XLOOKUP(tblStocks2022[[#This Row],[Ticker]],tblTickers[Ticker],tblTickers[Ticker],NA(),0,1)))</f>
        <v>0</v>
      </c>
      <c r="K2387" t="s">
        <v>3762</v>
      </c>
      <c r="L2387" s="122">
        <v>98.39</v>
      </c>
      <c r="O2387" t="s">
        <v>6712</v>
      </c>
      <c r="P2387" s="122">
        <v>0.76</v>
      </c>
    </row>
    <row r="2388" spans="4:16" x14ac:dyDescent="0.25">
      <c r="D2388" t="s">
        <v>12817</v>
      </c>
      <c r="E2388" t="s">
        <v>12818</v>
      </c>
      <c r="F2388" t="s">
        <v>15368</v>
      </c>
      <c r="G2388" s="59">
        <v>32131000</v>
      </c>
      <c r="H2388" s="122">
        <v>9.0299999999999994</v>
      </c>
      <c r="I2388" s="97" t="b">
        <f>NOT(ISERROR(_xlfn.XLOOKUP(tblStocks2022[[#This Row],[Ticker]],tblTickers[Ticker],tblTickers[Ticker],NA(),0,1)))</f>
        <v>0</v>
      </c>
      <c r="K2388" t="s">
        <v>12075</v>
      </c>
      <c r="L2388" s="122">
        <v>44.63</v>
      </c>
      <c r="O2388" t="s">
        <v>11069</v>
      </c>
      <c r="P2388" s="122">
        <v>0.17</v>
      </c>
    </row>
    <row r="2389" spans="4:16" x14ac:dyDescent="0.25">
      <c r="D2389" t="s">
        <v>12839</v>
      </c>
      <c r="E2389" t="s">
        <v>12840</v>
      </c>
      <c r="F2389" t="s">
        <v>11941</v>
      </c>
      <c r="G2389" s="59">
        <v>31347000</v>
      </c>
      <c r="H2389" s="122">
        <v>44.07</v>
      </c>
      <c r="I2389" s="97" t="b">
        <f>NOT(ISERROR(_xlfn.XLOOKUP(tblStocks2022[[#This Row],[Ticker]],tblTickers[Ticker],tblTickers[Ticker],NA(),0,1)))</f>
        <v>0</v>
      </c>
      <c r="K2389" t="s">
        <v>12064</v>
      </c>
      <c r="L2389" s="122">
        <v>21.61</v>
      </c>
      <c r="O2389" t="s">
        <v>14421</v>
      </c>
      <c r="P2389" s="122">
        <v>1.46</v>
      </c>
    </row>
    <row r="2390" spans="4:16" x14ac:dyDescent="0.25">
      <c r="D2390" t="s">
        <v>14100</v>
      </c>
      <c r="E2390" t="s">
        <v>14101</v>
      </c>
      <c r="F2390" t="s">
        <v>15371</v>
      </c>
      <c r="G2390" s="59">
        <v>4262000</v>
      </c>
      <c r="H2390" s="122">
        <v>9.68</v>
      </c>
      <c r="I2390" s="97" t="b">
        <f>NOT(ISERROR(_xlfn.XLOOKUP(tblStocks2022[[#This Row],[Ticker]],tblTickers[Ticker],tblTickers[Ticker],NA(),0,1)))</f>
        <v>0</v>
      </c>
      <c r="K2390" t="s">
        <v>12073</v>
      </c>
      <c r="L2390" s="122">
        <v>30.62</v>
      </c>
      <c r="O2390" t="s">
        <v>842</v>
      </c>
      <c r="P2390" s="122">
        <v>1.6</v>
      </c>
    </row>
    <row r="2391" spans="4:16" x14ac:dyDescent="0.25">
      <c r="D2391" t="s">
        <v>7435</v>
      </c>
      <c r="E2391" t="s">
        <v>7436</v>
      </c>
      <c r="F2391" t="s">
        <v>15382</v>
      </c>
      <c r="G2391" s="59">
        <v>22500000</v>
      </c>
      <c r="H2391" s="122">
        <v>9.9700000000000006</v>
      </c>
      <c r="I2391" s="97" t="b">
        <f>NOT(ISERROR(_xlfn.XLOOKUP(tblStocks2022[[#This Row],[Ticker]],tblTickers[Ticker],tblTickers[Ticker],NA(),0,1)))</f>
        <v>0</v>
      </c>
      <c r="K2391" t="s">
        <v>12067</v>
      </c>
      <c r="L2391" s="122">
        <v>39.18</v>
      </c>
      <c r="O2391" t="s">
        <v>4315</v>
      </c>
      <c r="P2391" s="122">
        <v>0.77</v>
      </c>
    </row>
    <row r="2392" spans="4:16" x14ac:dyDescent="0.25">
      <c r="D2392" t="s">
        <v>12362</v>
      </c>
      <c r="E2392" t="s">
        <v>12363</v>
      </c>
      <c r="F2392" t="s">
        <v>15368</v>
      </c>
      <c r="G2392" s="59">
        <v>112834000</v>
      </c>
      <c r="H2392" s="122">
        <v>4.32</v>
      </c>
      <c r="I2392" s="97" t="b">
        <f>NOT(ISERROR(_xlfn.XLOOKUP(tblStocks2022[[#This Row],[Ticker]],tblTickers[Ticker],tblTickers[Ticker],NA(),0,1)))</f>
        <v>0</v>
      </c>
      <c r="K2392" t="s">
        <v>3769</v>
      </c>
      <c r="L2392" s="122">
        <v>33.270000000000003</v>
      </c>
      <c r="O2392" t="s">
        <v>15162</v>
      </c>
      <c r="P2392" s="122">
        <v>3.08</v>
      </c>
    </row>
    <row r="2393" spans="4:16" x14ac:dyDescent="0.25">
      <c r="D2393" t="s">
        <v>14703</v>
      </c>
      <c r="E2393" t="s">
        <v>14704</v>
      </c>
      <c r="F2393" t="s">
        <v>8710</v>
      </c>
      <c r="G2393" s="59">
        <v>222232000</v>
      </c>
      <c r="H2393" s="122">
        <v>1.1299999999999999</v>
      </c>
      <c r="I2393" s="97" t="b">
        <f>NOT(ISERROR(_xlfn.XLOOKUP(tblStocks2022[[#This Row],[Ticker]],tblTickers[Ticker],tblTickers[Ticker],NA(),0,1)))</f>
        <v>0</v>
      </c>
      <c r="K2393" t="s">
        <v>12074</v>
      </c>
      <c r="L2393" s="122">
        <v>18.7</v>
      </c>
      <c r="O2393" t="s">
        <v>5854</v>
      </c>
      <c r="P2393" s="122">
        <v>0.69</v>
      </c>
    </row>
    <row r="2394" spans="4:16" x14ac:dyDescent="0.25">
      <c r="D2394" t="s">
        <v>14010</v>
      </c>
      <c r="E2394" t="s">
        <v>14011</v>
      </c>
      <c r="F2394" t="s">
        <v>15381</v>
      </c>
      <c r="G2394" s="59">
        <v>13681000</v>
      </c>
      <c r="H2394" s="122">
        <v>49.94</v>
      </c>
      <c r="I2394" s="97" t="b">
        <f>NOT(ISERROR(_xlfn.XLOOKUP(tblStocks2022[[#This Row],[Ticker]],tblTickers[Ticker],tblTickers[Ticker],NA(),0,1)))</f>
        <v>0</v>
      </c>
      <c r="K2394" t="s">
        <v>6577</v>
      </c>
      <c r="L2394" s="122">
        <v>10.94</v>
      </c>
      <c r="O2394" t="s">
        <v>11889</v>
      </c>
      <c r="P2394" s="122">
        <v>2.63</v>
      </c>
    </row>
    <row r="2395" spans="4:16" x14ac:dyDescent="0.25">
      <c r="D2395" t="s">
        <v>6860</v>
      </c>
      <c r="E2395" t="s">
        <v>6861</v>
      </c>
      <c r="F2395" t="s">
        <v>12944</v>
      </c>
      <c r="G2395" s="59">
        <v>151767000</v>
      </c>
      <c r="H2395" s="122">
        <v>0.56000000000000005</v>
      </c>
      <c r="I2395" s="97" t="b">
        <f>NOT(ISERROR(_xlfn.XLOOKUP(tblStocks2022[[#This Row],[Ticker]],tblTickers[Ticker],tblTickers[Ticker],NA(),0,1)))</f>
        <v>0</v>
      </c>
      <c r="K2395" t="s">
        <v>1822</v>
      </c>
      <c r="L2395" s="122">
        <v>33.049999999999997</v>
      </c>
      <c r="O2395" t="s">
        <v>10531</v>
      </c>
      <c r="P2395" s="122">
        <v>1.82</v>
      </c>
    </row>
    <row r="2396" spans="4:16" x14ac:dyDescent="0.25">
      <c r="D2396" t="s">
        <v>13477</v>
      </c>
      <c r="E2396" t="s">
        <v>13478</v>
      </c>
      <c r="F2396" t="s">
        <v>96</v>
      </c>
      <c r="G2396" s="59">
        <v>184730000</v>
      </c>
      <c r="H2396" s="122">
        <v>8.36</v>
      </c>
      <c r="I2396" s="97" t="b">
        <f>NOT(ISERROR(_xlfn.XLOOKUP(tblStocks2022[[#This Row],[Ticker]],tblTickers[Ticker],tblTickers[Ticker],NA(),0,1)))</f>
        <v>0</v>
      </c>
      <c r="K2396" t="s">
        <v>3708</v>
      </c>
      <c r="L2396" s="122">
        <v>34.72</v>
      </c>
      <c r="O2396" t="s">
        <v>3488</v>
      </c>
      <c r="P2396" s="122">
        <v>1.05</v>
      </c>
    </row>
    <row r="2397" spans="4:16" x14ac:dyDescent="0.25">
      <c r="D2397" t="s">
        <v>12354</v>
      </c>
      <c r="E2397" t="s">
        <v>12355</v>
      </c>
      <c r="F2397" t="s">
        <v>10710</v>
      </c>
      <c r="G2397" s="59">
        <v>43576000</v>
      </c>
      <c r="H2397" s="122">
        <v>148.06</v>
      </c>
      <c r="I2397" s="97" t="b">
        <f>NOT(ISERROR(_xlfn.XLOOKUP(tblStocks2022[[#This Row],[Ticker]],tblTickers[Ticker],tblTickers[Ticker],NA(),0,1)))</f>
        <v>0</v>
      </c>
      <c r="K2397" t="s">
        <v>14822</v>
      </c>
      <c r="L2397" s="122">
        <v>12.2</v>
      </c>
      <c r="O2397" t="s">
        <v>642</v>
      </c>
      <c r="P2397" s="122">
        <v>0.49</v>
      </c>
    </row>
    <row r="2398" spans="4:16" x14ac:dyDescent="0.25">
      <c r="D2398" t="s">
        <v>15226</v>
      </c>
      <c r="E2398" t="s">
        <v>257</v>
      </c>
      <c r="F2398" t="s">
        <v>15371</v>
      </c>
      <c r="G2398" s="59">
        <v>1125000</v>
      </c>
      <c r="H2398" s="122">
        <v>20.190000000000001</v>
      </c>
      <c r="I2398" s="97" t="b">
        <f>NOT(ISERROR(_xlfn.XLOOKUP(tblStocks2022[[#This Row],[Ticker]],tblTickers[Ticker],tblTickers[Ticker],NA(),0,1)))</f>
        <v>0</v>
      </c>
      <c r="K2398" t="s">
        <v>14950</v>
      </c>
      <c r="L2398" s="122">
        <v>56.46</v>
      </c>
      <c r="O2398" t="s">
        <v>10832</v>
      </c>
      <c r="P2398" s="122">
        <v>0.26</v>
      </c>
    </row>
    <row r="2399" spans="4:16" x14ac:dyDescent="0.25">
      <c r="D2399" t="s">
        <v>1480</v>
      </c>
      <c r="E2399" t="s">
        <v>1481</v>
      </c>
      <c r="F2399" t="s">
        <v>15365</v>
      </c>
      <c r="G2399" s="59">
        <v>13017000</v>
      </c>
      <c r="H2399" s="122">
        <v>29.23</v>
      </c>
      <c r="I2399" s="97" t="b">
        <f>NOT(ISERROR(_xlfn.XLOOKUP(tblStocks2022[[#This Row],[Ticker]],tblTickers[Ticker],tblTickers[Ticker],NA(),0,1)))</f>
        <v>0</v>
      </c>
      <c r="K2399" t="s">
        <v>12956</v>
      </c>
      <c r="L2399" s="122">
        <v>65.53</v>
      </c>
      <c r="O2399" t="s">
        <v>4377</v>
      </c>
      <c r="P2399" s="122">
        <v>0.48</v>
      </c>
    </row>
    <row r="2400" spans="4:16" x14ac:dyDescent="0.25">
      <c r="D2400" t="s">
        <v>11391</v>
      </c>
      <c r="E2400" t="s">
        <v>11392</v>
      </c>
      <c r="F2400" t="s">
        <v>14201</v>
      </c>
      <c r="G2400" s="59">
        <v>108375000</v>
      </c>
      <c r="H2400" s="122">
        <v>4.5599999999999996</v>
      </c>
      <c r="I2400" s="97" t="b">
        <f>NOT(ISERROR(_xlfn.XLOOKUP(tblStocks2022[[#This Row],[Ticker]],tblTickers[Ticker],tblTickers[Ticker],NA(),0,1)))</f>
        <v>0</v>
      </c>
      <c r="K2400" t="s">
        <v>13024</v>
      </c>
      <c r="L2400" s="122">
        <v>34.96</v>
      </c>
      <c r="O2400" t="s">
        <v>7462</v>
      </c>
      <c r="P2400" s="122">
        <v>0.35</v>
      </c>
    </row>
    <row r="2401" spans="4:16" x14ac:dyDescent="0.25">
      <c r="D2401" t="s">
        <v>4980</v>
      </c>
      <c r="E2401" t="s">
        <v>4981</v>
      </c>
      <c r="F2401" t="s">
        <v>15382</v>
      </c>
      <c r="G2401" s="59">
        <v>35928000</v>
      </c>
      <c r="H2401" s="122">
        <v>8.58</v>
      </c>
      <c r="I2401" s="97" t="b">
        <f>NOT(ISERROR(_xlfn.XLOOKUP(tblStocks2022[[#This Row],[Ticker]],tblTickers[Ticker],tblTickers[Ticker],NA(),0,1)))</f>
        <v>0</v>
      </c>
      <c r="K2401" t="s">
        <v>284</v>
      </c>
      <c r="L2401" s="122">
        <v>15.06</v>
      </c>
      <c r="O2401" t="s">
        <v>3286</v>
      </c>
      <c r="P2401" s="122">
        <v>0.63</v>
      </c>
    </row>
    <row r="2402" spans="4:16" x14ac:dyDescent="0.25">
      <c r="D2402" t="s">
        <v>9322</v>
      </c>
      <c r="E2402" t="s">
        <v>9323</v>
      </c>
      <c r="F2402" t="s">
        <v>14201</v>
      </c>
      <c r="G2402" s="59">
        <v>49618000</v>
      </c>
      <c r="H2402" s="122">
        <v>13.16</v>
      </c>
      <c r="I2402" s="97" t="b">
        <f>NOT(ISERROR(_xlfn.XLOOKUP(tblStocks2022[[#This Row],[Ticker]],tblTickers[Ticker],tblTickers[Ticker],NA(),0,1)))</f>
        <v>0</v>
      </c>
      <c r="K2402" t="s">
        <v>8138</v>
      </c>
      <c r="L2402" s="122">
        <v>6.41</v>
      </c>
      <c r="O2402" t="s">
        <v>1059</v>
      </c>
      <c r="P2402" s="122">
        <v>0.26</v>
      </c>
    </row>
    <row r="2403" spans="4:16" x14ac:dyDescent="0.25">
      <c r="D2403" t="s">
        <v>80</v>
      </c>
      <c r="E2403" t="s">
        <v>81</v>
      </c>
      <c r="F2403" t="s">
        <v>499</v>
      </c>
      <c r="G2403" s="59">
        <v>99788000</v>
      </c>
      <c r="H2403" s="122">
        <v>59.81</v>
      </c>
      <c r="I2403" s="97" t="b">
        <f>NOT(ISERROR(_xlfn.XLOOKUP(tblStocks2022[[#This Row],[Ticker]],tblTickers[Ticker],tblTickers[Ticker],NA(),0,1)))</f>
        <v>0</v>
      </c>
      <c r="K2403" t="s">
        <v>13138</v>
      </c>
      <c r="L2403" s="122">
        <v>73.98</v>
      </c>
      <c r="O2403" t="s">
        <v>11309</v>
      </c>
      <c r="P2403" s="122">
        <v>2.5</v>
      </c>
    </row>
    <row r="2404" spans="4:16" x14ac:dyDescent="0.25">
      <c r="D2404" t="s">
        <v>13538</v>
      </c>
      <c r="E2404" t="s">
        <v>13539</v>
      </c>
      <c r="F2404" t="s">
        <v>15371</v>
      </c>
      <c r="G2404" s="59">
        <v>22697000</v>
      </c>
      <c r="H2404" s="122">
        <v>6.8</v>
      </c>
      <c r="I2404" s="97" t="b">
        <f>NOT(ISERROR(_xlfn.XLOOKUP(tblStocks2022[[#This Row],[Ticker]],tblTickers[Ticker],tblTickers[Ticker],NA(),0,1)))</f>
        <v>0</v>
      </c>
      <c r="K2404" t="s">
        <v>7622</v>
      </c>
      <c r="L2404" s="122">
        <v>35.9</v>
      </c>
      <c r="O2404" t="s">
        <v>900</v>
      </c>
      <c r="P2404" s="122">
        <v>0.54</v>
      </c>
    </row>
    <row r="2405" spans="4:16" x14ac:dyDescent="0.25">
      <c r="D2405" t="s">
        <v>14395</v>
      </c>
      <c r="E2405" t="s">
        <v>14396</v>
      </c>
      <c r="F2405" t="s">
        <v>14201</v>
      </c>
      <c r="G2405" s="59">
        <v>27562000</v>
      </c>
      <c r="H2405" s="122">
        <v>4.84</v>
      </c>
      <c r="I2405" s="97" t="b">
        <f>NOT(ISERROR(_xlfn.XLOOKUP(tblStocks2022[[#This Row],[Ticker]],tblTickers[Ticker],tblTickers[Ticker],NA(),0,1)))</f>
        <v>0</v>
      </c>
      <c r="K2405" t="s">
        <v>12932</v>
      </c>
      <c r="L2405" s="122">
        <v>23.99</v>
      </c>
      <c r="O2405" t="s">
        <v>4837</v>
      </c>
      <c r="P2405" s="122">
        <v>0.26</v>
      </c>
    </row>
    <row r="2406" spans="4:16" x14ac:dyDescent="0.25">
      <c r="D2406" t="s">
        <v>4659</v>
      </c>
      <c r="E2406" t="s">
        <v>4660</v>
      </c>
      <c r="F2406" t="s">
        <v>15382</v>
      </c>
      <c r="G2406" s="59">
        <v>7599000</v>
      </c>
      <c r="H2406" s="122">
        <v>13.87</v>
      </c>
      <c r="I2406" s="97" t="b">
        <f>NOT(ISERROR(_xlfn.XLOOKUP(tblStocks2022[[#This Row],[Ticker]],tblTickers[Ticker],tblTickers[Ticker],NA(),0,1)))</f>
        <v>0</v>
      </c>
      <c r="K2406" t="s">
        <v>8236</v>
      </c>
      <c r="L2406" s="122">
        <v>2.4700000000000002</v>
      </c>
      <c r="O2406" t="s">
        <v>13719</v>
      </c>
      <c r="P2406" s="122">
        <v>1.1200000000000001</v>
      </c>
    </row>
    <row r="2407" spans="4:16" x14ac:dyDescent="0.25">
      <c r="D2407" t="s">
        <v>15336</v>
      </c>
      <c r="E2407" t="s">
        <v>283</v>
      </c>
      <c r="F2407" t="s">
        <v>15368</v>
      </c>
      <c r="G2407" s="59">
        <v>22400000</v>
      </c>
      <c r="H2407" s="122">
        <v>22.39</v>
      </c>
      <c r="I2407" s="97" t="b">
        <f>NOT(ISERROR(_xlfn.XLOOKUP(tblStocks2022[[#This Row],[Ticker]],tblTickers[Ticker],tblTickers[Ticker],NA(),0,1)))</f>
        <v>0</v>
      </c>
      <c r="K2407" t="s">
        <v>14533</v>
      </c>
      <c r="L2407" s="122">
        <v>7.72</v>
      </c>
      <c r="O2407" t="s">
        <v>1037</v>
      </c>
      <c r="P2407" s="122">
        <v>2.94</v>
      </c>
    </row>
    <row r="2408" spans="4:16" x14ac:dyDescent="0.25">
      <c r="D2408" t="s">
        <v>14499</v>
      </c>
      <c r="E2408" t="s">
        <v>14500</v>
      </c>
      <c r="F2408" t="s">
        <v>15388</v>
      </c>
      <c r="G2408" s="59">
        <v>27197000</v>
      </c>
      <c r="H2408" s="122">
        <v>43.13</v>
      </c>
      <c r="I2408" s="97" t="b">
        <f>NOT(ISERROR(_xlfn.XLOOKUP(tblStocks2022[[#This Row],[Ticker]],tblTickers[Ticker],tblTickers[Ticker],NA(),0,1)))</f>
        <v>0</v>
      </c>
      <c r="K2408" t="s">
        <v>14371</v>
      </c>
      <c r="L2408" s="122">
        <v>127.43</v>
      </c>
      <c r="O2408" t="s">
        <v>4297</v>
      </c>
      <c r="P2408" s="122">
        <v>0.79</v>
      </c>
    </row>
    <row r="2409" spans="4:16" x14ac:dyDescent="0.25">
      <c r="D2409" t="s">
        <v>1450</v>
      </c>
      <c r="E2409" t="s">
        <v>1451</v>
      </c>
      <c r="F2409" t="s">
        <v>15368</v>
      </c>
      <c r="G2409" s="59">
        <v>44074000</v>
      </c>
      <c r="H2409" s="122">
        <v>1.18</v>
      </c>
      <c r="I2409" s="97" t="b">
        <f>NOT(ISERROR(_xlfn.XLOOKUP(tblStocks2022[[#This Row],[Ticker]],tblTickers[Ticker],tblTickers[Ticker],NA(),0,1)))</f>
        <v>0</v>
      </c>
      <c r="K2409" t="s">
        <v>14501</v>
      </c>
      <c r="L2409" s="122">
        <v>1.97</v>
      </c>
      <c r="O2409" t="s">
        <v>6358</v>
      </c>
      <c r="P2409" s="122">
        <v>2</v>
      </c>
    </row>
    <row r="2410" spans="4:16" x14ac:dyDescent="0.25">
      <c r="D2410" t="s">
        <v>13391</v>
      </c>
      <c r="E2410" t="s">
        <v>13392</v>
      </c>
      <c r="F2410" t="s">
        <v>14252</v>
      </c>
      <c r="G2410" s="59">
        <v>71953000</v>
      </c>
      <c r="H2410" s="122">
        <v>10.39</v>
      </c>
      <c r="I2410" s="97" t="b">
        <f>NOT(ISERROR(_xlfn.XLOOKUP(tblStocks2022[[#This Row],[Ticker]],tblTickers[Ticker],tblTickers[Ticker],NA(),0,1)))</f>
        <v>0</v>
      </c>
      <c r="K2410" t="s">
        <v>14397</v>
      </c>
      <c r="L2410" s="122">
        <v>30.85</v>
      </c>
      <c r="O2410" t="s">
        <v>260</v>
      </c>
      <c r="P2410" s="122">
        <v>39.5</v>
      </c>
    </row>
    <row r="2411" spans="4:16" x14ac:dyDescent="0.25">
      <c r="D2411" t="s">
        <v>2501</v>
      </c>
      <c r="E2411" t="s">
        <v>257</v>
      </c>
      <c r="F2411" t="s">
        <v>15371</v>
      </c>
      <c r="G2411" s="59">
        <v>490000</v>
      </c>
      <c r="H2411" s="122">
        <v>61.77</v>
      </c>
      <c r="I2411" s="97" t="b">
        <f>NOT(ISERROR(_xlfn.XLOOKUP(tblStocks2022[[#This Row],[Ticker]],tblTickers[Ticker],tblTickers[Ticker],NA(),0,1)))</f>
        <v>0</v>
      </c>
      <c r="K2411" t="s">
        <v>11713</v>
      </c>
      <c r="L2411" s="122">
        <v>202.84</v>
      </c>
      <c r="O2411" t="s">
        <v>9898</v>
      </c>
      <c r="P2411" s="122">
        <v>4.5599999999999996</v>
      </c>
    </row>
    <row r="2412" spans="4:16" x14ac:dyDescent="0.25">
      <c r="D2412" t="s">
        <v>9755</v>
      </c>
      <c r="E2412" t="s">
        <v>828</v>
      </c>
      <c r="F2412" t="s">
        <v>15375</v>
      </c>
      <c r="G2412" s="59">
        <v>4800000</v>
      </c>
      <c r="H2412" s="122">
        <v>19.93</v>
      </c>
      <c r="I2412" s="97" t="b">
        <f>NOT(ISERROR(_xlfn.XLOOKUP(tblStocks2022[[#This Row],[Ticker]],tblTickers[Ticker],tblTickers[Ticker],NA(),0,1)))</f>
        <v>0</v>
      </c>
      <c r="K2412" t="s">
        <v>12914</v>
      </c>
      <c r="L2412" s="122">
        <v>127.2</v>
      </c>
      <c r="O2412" t="s">
        <v>12773</v>
      </c>
      <c r="P2412" s="122">
        <v>4.3600000000000003</v>
      </c>
    </row>
    <row r="2413" spans="4:16" x14ac:dyDescent="0.25">
      <c r="D2413" t="s">
        <v>15337</v>
      </c>
      <c r="E2413" t="s">
        <v>283</v>
      </c>
      <c r="F2413" t="s">
        <v>15368</v>
      </c>
      <c r="G2413" s="59">
        <v>1200000</v>
      </c>
      <c r="H2413" s="122">
        <v>45.73</v>
      </c>
      <c r="I2413" s="97" t="b">
        <f>NOT(ISERROR(_xlfn.XLOOKUP(tblStocks2022[[#This Row],[Ticker]],tblTickers[Ticker],tblTickers[Ticker],NA(),0,1)))</f>
        <v>0</v>
      </c>
      <c r="K2413" t="s">
        <v>14050</v>
      </c>
      <c r="L2413" s="122">
        <v>151.79</v>
      </c>
      <c r="O2413" t="s">
        <v>4146</v>
      </c>
      <c r="P2413" s="122">
        <v>5.0999999999999996</v>
      </c>
    </row>
    <row r="2414" spans="4:16" x14ac:dyDescent="0.25">
      <c r="D2414" t="s">
        <v>14921</v>
      </c>
      <c r="E2414" t="s">
        <v>612</v>
      </c>
      <c r="F2414" t="s">
        <v>15368</v>
      </c>
      <c r="G2414" s="59">
        <v>2500000</v>
      </c>
      <c r="H2414" s="122">
        <v>55.99</v>
      </c>
      <c r="I2414" s="97" t="b">
        <f>NOT(ISERROR(_xlfn.XLOOKUP(tblStocks2022[[#This Row],[Ticker]],tblTickers[Ticker],tblTickers[Ticker],NA(),0,1)))</f>
        <v>0</v>
      </c>
      <c r="K2414" t="s">
        <v>3822</v>
      </c>
      <c r="L2414" s="122">
        <v>15.52</v>
      </c>
      <c r="O2414" t="s">
        <v>160</v>
      </c>
      <c r="P2414" s="122">
        <v>0.56999999999999995</v>
      </c>
    </row>
    <row r="2415" spans="4:16" x14ac:dyDescent="0.25">
      <c r="D2415" t="s">
        <v>2386</v>
      </c>
      <c r="E2415" t="s">
        <v>2387</v>
      </c>
      <c r="F2415" t="s">
        <v>15368</v>
      </c>
      <c r="G2415" s="59">
        <v>381875000</v>
      </c>
      <c r="H2415" s="122">
        <v>63.62</v>
      </c>
      <c r="I2415" s="97" t="b">
        <f>NOT(ISERROR(_xlfn.XLOOKUP(tblStocks2022[[#This Row],[Ticker]],tblTickers[Ticker],tblTickers[Ticker],NA(),0,1)))</f>
        <v>1</v>
      </c>
      <c r="K2415" t="s">
        <v>11019</v>
      </c>
      <c r="L2415" s="122">
        <v>88.04</v>
      </c>
      <c r="O2415" t="s">
        <v>12394</v>
      </c>
      <c r="P2415" s="122">
        <v>1.84</v>
      </c>
    </row>
    <row r="2416" spans="4:16" x14ac:dyDescent="0.25">
      <c r="D2416" t="s">
        <v>5008</v>
      </c>
      <c r="E2416" t="s">
        <v>2118</v>
      </c>
      <c r="F2416" t="s">
        <v>15375</v>
      </c>
      <c r="G2416" s="59">
        <v>1900000</v>
      </c>
      <c r="H2416" s="122">
        <v>27.21</v>
      </c>
      <c r="I2416" s="97" t="b">
        <f>NOT(ISERROR(_xlfn.XLOOKUP(tblStocks2022[[#This Row],[Ticker]],tblTickers[Ticker],tblTickers[Ticker],NA(),0,1)))</f>
        <v>0</v>
      </c>
      <c r="K2416" t="s">
        <v>15331</v>
      </c>
      <c r="L2416" s="122">
        <v>8.3699999999999992</v>
      </c>
      <c r="O2416" t="s">
        <v>13583</v>
      </c>
      <c r="P2416" s="122">
        <v>1.1299999999999999</v>
      </c>
    </row>
    <row r="2417" spans="4:16" x14ac:dyDescent="0.25">
      <c r="D2417" t="s">
        <v>7095</v>
      </c>
      <c r="E2417" t="s">
        <v>7096</v>
      </c>
      <c r="F2417" t="s">
        <v>15382</v>
      </c>
      <c r="G2417" s="59">
        <v>6064000</v>
      </c>
      <c r="H2417" s="122">
        <v>42.99</v>
      </c>
      <c r="I2417" s="97" t="b">
        <f>NOT(ISERROR(_xlfn.XLOOKUP(tblStocks2022[[#This Row],[Ticker]],tblTickers[Ticker],tblTickers[Ticker],NA(),0,1)))</f>
        <v>0</v>
      </c>
      <c r="K2417" t="s">
        <v>13807</v>
      </c>
      <c r="L2417" s="122">
        <v>160.33000000000001</v>
      </c>
      <c r="O2417" t="s">
        <v>10311</v>
      </c>
      <c r="P2417" s="122">
        <v>4.5199999999999996</v>
      </c>
    </row>
    <row r="2418" spans="4:16" x14ac:dyDescent="0.25">
      <c r="D2418" t="s">
        <v>4666</v>
      </c>
      <c r="E2418" t="s">
        <v>2118</v>
      </c>
      <c r="F2418" t="s">
        <v>15375</v>
      </c>
      <c r="G2418" s="59">
        <v>3400000</v>
      </c>
      <c r="H2418" s="122">
        <v>22.83</v>
      </c>
      <c r="I2418" s="97" t="b">
        <f>NOT(ISERROR(_xlfn.XLOOKUP(tblStocks2022[[#This Row],[Ticker]],tblTickers[Ticker],tblTickers[Ticker],NA(),0,1)))</f>
        <v>0</v>
      </c>
      <c r="K2418" t="s">
        <v>12723</v>
      </c>
      <c r="L2418" s="122">
        <v>17.64</v>
      </c>
      <c r="O2418" t="s">
        <v>14399</v>
      </c>
      <c r="P2418" s="122">
        <v>0.56000000000000005</v>
      </c>
    </row>
    <row r="2419" spans="4:16" x14ac:dyDescent="0.25">
      <c r="D2419" t="s">
        <v>9056</v>
      </c>
      <c r="E2419" t="s">
        <v>474</v>
      </c>
      <c r="F2419" t="s">
        <v>15375</v>
      </c>
      <c r="G2419" s="59">
        <v>50000</v>
      </c>
      <c r="H2419" s="122">
        <v>15.95</v>
      </c>
      <c r="I2419" s="97" t="b">
        <f>NOT(ISERROR(_xlfn.XLOOKUP(tblStocks2022[[#This Row],[Ticker]],tblTickers[Ticker],tblTickers[Ticker],NA(),0,1)))</f>
        <v>0</v>
      </c>
      <c r="K2419" t="s">
        <v>3242</v>
      </c>
      <c r="L2419" s="122">
        <v>20.93</v>
      </c>
      <c r="O2419" t="s">
        <v>1956</v>
      </c>
      <c r="P2419" s="122">
        <v>1.92</v>
      </c>
    </row>
    <row r="2420" spans="4:16" x14ac:dyDescent="0.25">
      <c r="D2420" t="s">
        <v>2692</v>
      </c>
      <c r="E2420" t="s">
        <v>2693</v>
      </c>
      <c r="F2420" t="s">
        <v>15368</v>
      </c>
      <c r="G2420" s="59">
        <v>13203000</v>
      </c>
      <c r="H2420" s="122">
        <v>1.19</v>
      </c>
      <c r="I2420" s="97" t="b">
        <f>NOT(ISERROR(_xlfn.XLOOKUP(tblStocks2022[[#This Row],[Ticker]],tblTickers[Ticker],tblTickers[Ticker],NA(),0,1)))</f>
        <v>0</v>
      </c>
      <c r="K2420" t="s">
        <v>3484</v>
      </c>
      <c r="L2420" s="122">
        <v>2.08</v>
      </c>
      <c r="O2420" t="s">
        <v>15341</v>
      </c>
      <c r="P2420" s="122">
        <v>0.3</v>
      </c>
    </row>
    <row r="2421" spans="4:16" x14ac:dyDescent="0.25">
      <c r="D2421" t="s">
        <v>11996</v>
      </c>
      <c r="E2421" t="s">
        <v>11997</v>
      </c>
      <c r="F2421" t="s">
        <v>15371</v>
      </c>
      <c r="G2421" s="59">
        <v>231270000</v>
      </c>
      <c r="H2421" s="122">
        <v>248.11</v>
      </c>
      <c r="I2421" s="97" t="b">
        <f>NOT(ISERROR(_xlfn.XLOOKUP(tblStocks2022[[#This Row],[Ticker]],tblTickers[Ticker],tblTickers[Ticker],NA(),0,1)))</f>
        <v>1</v>
      </c>
      <c r="K2421" t="s">
        <v>3617</v>
      </c>
      <c r="L2421" s="122">
        <v>31.35</v>
      </c>
      <c r="O2421" t="s">
        <v>14390</v>
      </c>
      <c r="P2421" s="122">
        <v>0.05</v>
      </c>
    </row>
    <row r="2422" spans="4:16" x14ac:dyDescent="0.25">
      <c r="D2422" t="s">
        <v>2</v>
      </c>
      <c r="E2422" t="s">
        <v>3</v>
      </c>
      <c r="F2422" t="s">
        <v>14201</v>
      </c>
      <c r="G2422" s="59">
        <v>26925000</v>
      </c>
      <c r="H2422" s="122">
        <v>5.26</v>
      </c>
      <c r="I2422" s="97" t="b">
        <f>NOT(ISERROR(_xlfn.XLOOKUP(tblStocks2022[[#This Row],[Ticker]],tblTickers[Ticker],tblTickers[Ticker],NA(),0,1)))</f>
        <v>0</v>
      </c>
      <c r="K2422" t="s">
        <v>13919</v>
      </c>
      <c r="L2422" s="122">
        <v>23.11</v>
      </c>
      <c r="O2422" t="s">
        <v>6986</v>
      </c>
      <c r="P2422" s="122">
        <v>12.15</v>
      </c>
    </row>
    <row r="2423" spans="4:16" x14ac:dyDescent="0.25">
      <c r="D2423" t="s">
        <v>4060</v>
      </c>
      <c r="E2423" t="s">
        <v>4061</v>
      </c>
      <c r="F2423" t="s">
        <v>15385</v>
      </c>
      <c r="G2423" s="59">
        <v>474205000</v>
      </c>
      <c r="H2423" s="122">
        <v>12.22</v>
      </c>
      <c r="I2423" s="97" t="b">
        <f>NOT(ISERROR(_xlfn.XLOOKUP(tblStocks2022[[#This Row],[Ticker]],tblTickers[Ticker],tblTickers[Ticker],NA(),0,1)))</f>
        <v>0</v>
      </c>
      <c r="K2423" t="s">
        <v>13487</v>
      </c>
      <c r="L2423" s="122">
        <v>41.79</v>
      </c>
      <c r="O2423" t="s">
        <v>10279</v>
      </c>
      <c r="P2423" s="122">
        <v>1.8</v>
      </c>
    </row>
    <row r="2424" spans="4:16" x14ac:dyDescent="0.25">
      <c r="D2424" t="s">
        <v>9189</v>
      </c>
      <c r="E2424" t="s">
        <v>9190</v>
      </c>
      <c r="F2424" t="s">
        <v>12944</v>
      </c>
      <c r="G2424" s="59">
        <v>35186000</v>
      </c>
      <c r="H2424" s="122">
        <v>1.66</v>
      </c>
      <c r="I2424" s="97" t="b">
        <f>NOT(ISERROR(_xlfn.XLOOKUP(tblStocks2022[[#This Row],[Ticker]],tblTickers[Ticker],tblTickers[Ticker],NA(),0,1)))</f>
        <v>0</v>
      </c>
      <c r="K2424" t="s">
        <v>7848</v>
      </c>
      <c r="L2424" s="122">
        <v>1.62</v>
      </c>
      <c r="O2424" t="s">
        <v>947</v>
      </c>
      <c r="P2424" s="122">
        <v>0.64</v>
      </c>
    </row>
    <row r="2425" spans="4:16" x14ac:dyDescent="0.25">
      <c r="D2425" t="s">
        <v>268</v>
      </c>
      <c r="E2425" t="s">
        <v>269</v>
      </c>
      <c r="F2425" t="s">
        <v>15371</v>
      </c>
      <c r="G2425" s="59">
        <v>3600000</v>
      </c>
      <c r="H2425" s="122">
        <v>25.83</v>
      </c>
      <c r="I2425" s="97" t="b">
        <f>NOT(ISERROR(_xlfn.XLOOKUP(tblStocks2022[[#This Row],[Ticker]],tblTickers[Ticker],tblTickers[Ticker],NA(),0,1)))</f>
        <v>0</v>
      </c>
      <c r="K2425" t="s">
        <v>6187</v>
      </c>
      <c r="L2425" s="122">
        <v>0.12</v>
      </c>
      <c r="O2425" t="s">
        <v>12304</v>
      </c>
      <c r="P2425" s="122">
        <v>1.62</v>
      </c>
    </row>
    <row r="2426" spans="4:16" x14ac:dyDescent="0.25">
      <c r="D2426" t="s">
        <v>1841</v>
      </c>
      <c r="E2426" t="s">
        <v>1842</v>
      </c>
      <c r="F2426" t="s">
        <v>15368</v>
      </c>
      <c r="G2426" s="59">
        <v>13777000</v>
      </c>
      <c r="H2426" s="122">
        <v>2.2799999999999998</v>
      </c>
      <c r="I2426" s="97" t="b">
        <f>NOT(ISERROR(_xlfn.XLOOKUP(tblStocks2022[[#This Row],[Ticker]],tblTickers[Ticker],tblTickers[Ticker],NA(),0,1)))</f>
        <v>0</v>
      </c>
      <c r="K2426" t="s">
        <v>15087</v>
      </c>
      <c r="L2426" s="122">
        <v>36.33</v>
      </c>
      <c r="O2426" t="s">
        <v>9621</v>
      </c>
      <c r="P2426" s="122">
        <v>0.3</v>
      </c>
    </row>
    <row r="2427" spans="4:16" x14ac:dyDescent="0.25">
      <c r="D2427" t="s">
        <v>7307</v>
      </c>
      <c r="E2427" t="s">
        <v>7308</v>
      </c>
      <c r="F2427" t="s">
        <v>15371</v>
      </c>
      <c r="G2427" s="59">
        <v>23293000</v>
      </c>
      <c r="H2427" s="122">
        <v>0.95</v>
      </c>
      <c r="I2427" s="97" t="b">
        <f>NOT(ISERROR(_xlfn.XLOOKUP(tblStocks2022[[#This Row],[Ticker]],tblTickers[Ticker],tblTickers[Ticker],NA(),0,1)))</f>
        <v>0</v>
      </c>
      <c r="K2427" t="s">
        <v>14566</v>
      </c>
      <c r="L2427" s="122">
        <v>57.39</v>
      </c>
      <c r="O2427" t="s">
        <v>291</v>
      </c>
      <c r="P2427" s="122">
        <v>1.38</v>
      </c>
    </row>
    <row r="2428" spans="4:16" x14ac:dyDescent="0.25">
      <c r="D2428" t="s">
        <v>2745</v>
      </c>
      <c r="E2428" t="s">
        <v>2746</v>
      </c>
      <c r="F2428" t="s">
        <v>15368</v>
      </c>
      <c r="G2428" s="59">
        <v>52938000</v>
      </c>
      <c r="H2428" s="122">
        <v>55.3</v>
      </c>
      <c r="I2428" s="97" t="b">
        <f>NOT(ISERROR(_xlfn.XLOOKUP(tblStocks2022[[#This Row],[Ticker]],tblTickers[Ticker],tblTickers[Ticker],NA(),0,1)))</f>
        <v>0</v>
      </c>
      <c r="K2428" t="s">
        <v>11093</v>
      </c>
      <c r="L2428" s="122">
        <v>8.74</v>
      </c>
      <c r="O2428" t="s">
        <v>10465</v>
      </c>
      <c r="P2428" s="122">
        <v>1.81</v>
      </c>
    </row>
    <row r="2429" spans="4:16" x14ac:dyDescent="0.25">
      <c r="D2429" t="s">
        <v>11960</v>
      </c>
      <c r="E2429" t="s">
        <v>11961</v>
      </c>
      <c r="F2429" t="s">
        <v>15382</v>
      </c>
      <c r="G2429" s="59">
        <v>12849000</v>
      </c>
      <c r="H2429" s="122">
        <v>14.91</v>
      </c>
      <c r="I2429" s="97" t="b">
        <f>NOT(ISERROR(_xlfn.XLOOKUP(tblStocks2022[[#This Row],[Ticker]],tblTickers[Ticker],tblTickers[Ticker],NA(),0,1)))</f>
        <v>0</v>
      </c>
      <c r="K2429" t="s">
        <v>13025</v>
      </c>
      <c r="L2429" s="122">
        <v>47.44</v>
      </c>
      <c r="O2429" t="s">
        <v>12741</v>
      </c>
      <c r="P2429" s="122">
        <v>0.45</v>
      </c>
    </row>
    <row r="2430" spans="4:16" x14ac:dyDescent="0.25">
      <c r="D2430" t="s">
        <v>272</v>
      </c>
      <c r="E2430" t="s">
        <v>273</v>
      </c>
      <c r="F2430" t="s">
        <v>15377</v>
      </c>
      <c r="G2430" s="59">
        <v>8485000</v>
      </c>
      <c r="H2430" s="122">
        <v>10.49</v>
      </c>
      <c r="I2430" s="97" t="b">
        <f>NOT(ISERROR(_xlfn.XLOOKUP(tblStocks2022[[#This Row],[Ticker]],tblTickers[Ticker],tblTickers[Ticker],NA(),0,1)))</f>
        <v>0</v>
      </c>
      <c r="K2430" t="s">
        <v>9902</v>
      </c>
      <c r="L2430" s="122">
        <v>12.19</v>
      </c>
      <c r="O2430" t="s">
        <v>2273</v>
      </c>
      <c r="P2430" s="122">
        <v>0.12</v>
      </c>
    </row>
    <row r="2431" spans="4:16" x14ac:dyDescent="0.25">
      <c r="D2431" t="s">
        <v>10345</v>
      </c>
      <c r="E2431" t="s">
        <v>10346</v>
      </c>
      <c r="F2431" t="s">
        <v>11941</v>
      </c>
      <c r="G2431" s="59">
        <v>87517000</v>
      </c>
      <c r="H2431" s="122">
        <v>17.8</v>
      </c>
      <c r="I2431" s="97" t="b">
        <f>NOT(ISERROR(_xlfn.XLOOKUP(tblStocks2022[[#This Row],[Ticker]],tblTickers[Ticker],tblTickers[Ticker],NA(),0,1)))</f>
        <v>0</v>
      </c>
      <c r="K2431" t="s">
        <v>7187</v>
      </c>
      <c r="L2431" s="122">
        <v>16.57</v>
      </c>
      <c r="O2431" t="s">
        <v>12296</v>
      </c>
      <c r="P2431" s="122">
        <v>1.17</v>
      </c>
    </row>
    <row r="2432" spans="4:16" x14ac:dyDescent="0.25">
      <c r="D2432" t="s">
        <v>13356</v>
      </c>
      <c r="E2432" t="s">
        <v>13357</v>
      </c>
      <c r="F2432" t="s">
        <v>14252</v>
      </c>
      <c r="G2432" s="59">
        <v>2166000</v>
      </c>
      <c r="H2432" s="122">
        <v>1.82</v>
      </c>
      <c r="I2432" s="97" t="b">
        <f>NOT(ISERROR(_xlfn.XLOOKUP(tblStocks2022[[#This Row],[Ticker]],tblTickers[Ticker],tblTickers[Ticker],NA(),0,1)))</f>
        <v>0</v>
      </c>
      <c r="K2432" t="s">
        <v>2578</v>
      </c>
      <c r="L2432" s="122">
        <v>27.35</v>
      </c>
      <c r="O2432" t="s">
        <v>3348</v>
      </c>
      <c r="P2432" s="122">
        <v>1.02</v>
      </c>
    </row>
    <row r="2433" spans="4:16" x14ac:dyDescent="0.25">
      <c r="D2433" t="s">
        <v>11413</v>
      </c>
      <c r="E2433" t="s">
        <v>11414</v>
      </c>
      <c r="F2433" t="s">
        <v>15375</v>
      </c>
      <c r="G2433" s="59">
        <v>186111000</v>
      </c>
      <c r="H2433" s="122">
        <v>64.599999999999994</v>
      </c>
      <c r="I2433" s="97" t="b">
        <f>NOT(ISERROR(_xlfn.XLOOKUP(tblStocks2022[[#This Row],[Ticker]],tblTickers[Ticker],tblTickers[Ticker],NA(),0,1)))</f>
        <v>0</v>
      </c>
      <c r="K2433" t="s">
        <v>14649</v>
      </c>
      <c r="L2433" s="122">
        <v>78.040000000000006</v>
      </c>
      <c r="O2433" t="s">
        <v>6263</v>
      </c>
      <c r="P2433" s="122">
        <v>0.56000000000000005</v>
      </c>
    </row>
    <row r="2434" spans="4:16" x14ac:dyDescent="0.25">
      <c r="D2434" t="s">
        <v>10008</v>
      </c>
      <c r="E2434" t="s">
        <v>10009</v>
      </c>
      <c r="F2434" t="s">
        <v>15377</v>
      </c>
      <c r="G2434" s="59">
        <v>3428000</v>
      </c>
      <c r="H2434" s="122">
        <v>4.5199999999999996</v>
      </c>
      <c r="I2434" s="97" t="b">
        <f>NOT(ISERROR(_xlfn.XLOOKUP(tblStocks2022[[#This Row],[Ticker]],tblTickers[Ticker],tblTickers[Ticker],NA(),0,1)))</f>
        <v>0</v>
      </c>
      <c r="K2434" t="s">
        <v>6790</v>
      </c>
      <c r="L2434" s="122">
        <v>1.61</v>
      </c>
      <c r="O2434" t="s">
        <v>10545</v>
      </c>
      <c r="P2434" s="122">
        <v>4.3</v>
      </c>
    </row>
    <row r="2435" spans="4:16" x14ac:dyDescent="0.25">
      <c r="D2435" t="s">
        <v>12268</v>
      </c>
      <c r="E2435" t="s">
        <v>12269</v>
      </c>
      <c r="F2435" t="s">
        <v>15382</v>
      </c>
      <c r="G2435" s="59">
        <v>5850000</v>
      </c>
      <c r="H2435" s="122">
        <v>4.1100000000000003</v>
      </c>
      <c r="I2435" s="97" t="b">
        <f>NOT(ISERROR(_xlfn.XLOOKUP(tblStocks2022[[#This Row],[Ticker]],tblTickers[Ticker],tblTickers[Ticker],NA(),0,1)))</f>
        <v>0</v>
      </c>
      <c r="K2435" t="s">
        <v>14650</v>
      </c>
      <c r="L2435" s="122">
        <v>112.26</v>
      </c>
      <c r="O2435" t="s">
        <v>1635</v>
      </c>
      <c r="P2435" s="122">
        <v>4</v>
      </c>
    </row>
    <row r="2436" spans="4:16" x14ac:dyDescent="0.25">
      <c r="D2436" t="s">
        <v>13258</v>
      </c>
      <c r="E2436" t="s">
        <v>13259</v>
      </c>
      <c r="F2436" t="s">
        <v>15385</v>
      </c>
      <c r="G2436" s="59">
        <v>238828000</v>
      </c>
      <c r="H2436" s="122">
        <v>512.97</v>
      </c>
      <c r="I2436" s="97" t="b">
        <f>NOT(ISERROR(_xlfn.XLOOKUP(tblStocks2022[[#This Row],[Ticker]],tblTickers[Ticker],tblTickers[Ticker],NA(),0,1)))</f>
        <v>0</v>
      </c>
      <c r="K2436" t="s">
        <v>15333</v>
      </c>
      <c r="L2436" s="122">
        <v>64.44</v>
      </c>
      <c r="O2436" t="s">
        <v>380</v>
      </c>
      <c r="P2436" s="122">
        <v>1.2</v>
      </c>
    </row>
    <row r="2437" spans="4:16" x14ac:dyDescent="0.25">
      <c r="D2437" t="s">
        <v>2979</v>
      </c>
      <c r="E2437" t="s">
        <v>2980</v>
      </c>
      <c r="F2437" t="s">
        <v>15382</v>
      </c>
      <c r="G2437" s="59">
        <v>31247000</v>
      </c>
      <c r="H2437" s="122">
        <v>1.75</v>
      </c>
      <c r="I2437" s="97" t="b">
        <f>NOT(ISERROR(_xlfn.XLOOKUP(tblStocks2022[[#This Row],[Ticker]],tblTickers[Ticker],tblTickers[Ticker],NA(),0,1)))</f>
        <v>0</v>
      </c>
      <c r="K2437" t="s">
        <v>2500</v>
      </c>
      <c r="L2437" s="122">
        <v>18.07</v>
      </c>
      <c r="O2437" t="s">
        <v>10411</v>
      </c>
      <c r="P2437" s="122">
        <v>0.96</v>
      </c>
    </row>
    <row r="2438" spans="4:16" x14ac:dyDescent="0.25">
      <c r="D2438" t="s">
        <v>7718</v>
      </c>
      <c r="E2438" t="s">
        <v>7719</v>
      </c>
      <c r="F2438" t="s">
        <v>15369</v>
      </c>
      <c r="G2438" s="59">
        <v>26568000</v>
      </c>
      <c r="H2438" s="122">
        <v>3.67</v>
      </c>
      <c r="I2438" s="97" t="b">
        <f>NOT(ISERROR(_xlfn.XLOOKUP(tblStocks2022[[#This Row],[Ticker]],tblTickers[Ticker],tblTickers[Ticker],NA(),0,1)))</f>
        <v>0</v>
      </c>
      <c r="K2438" t="s">
        <v>13869</v>
      </c>
      <c r="L2438" s="122">
        <v>6.29</v>
      </c>
      <c r="O2438" t="s">
        <v>10267</v>
      </c>
      <c r="P2438" s="122">
        <v>7.45</v>
      </c>
    </row>
    <row r="2439" spans="4:16" x14ac:dyDescent="0.25">
      <c r="D2439" t="s">
        <v>4992</v>
      </c>
      <c r="E2439" t="s">
        <v>4993</v>
      </c>
      <c r="F2439" t="s">
        <v>15382</v>
      </c>
      <c r="G2439" s="59">
        <v>30361000</v>
      </c>
      <c r="H2439" s="122">
        <v>0.28000000000000003</v>
      </c>
      <c r="I2439" s="97" t="b">
        <f>NOT(ISERROR(_xlfn.XLOOKUP(tblStocks2022[[#This Row],[Ticker]],tblTickers[Ticker],tblTickers[Ticker],NA(),0,1)))</f>
        <v>0</v>
      </c>
      <c r="K2439" t="s">
        <v>3525</v>
      </c>
      <c r="L2439" s="122">
        <v>1.24</v>
      </c>
      <c r="O2439" t="s">
        <v>1279</v>
      </c>
      <c r="P2439" s="122">
        <v>0.96</v>
      </c>
    </row>
    <row r="2440" spans="4:16" x14ac:dyDescent="0.25">
      <c r="D2440" t="s">
        <v>6862</v>
      </c>
      <c r="E2440" t="s">
        <v>6863</v>
      </c>
      <c r="F2440" t="s">
        <v>15382</v>
      </c>
      <c r="G2440" s="59">
        <v>71716000</v>
      </c>
      <c r="H2440" s="122">
        <v>1.1399999999999999</v>
      </c>
      <c r="I2440" s="97" t="b">
        <f>NOT(ISERROR(_xlfn.XLOOKUP(tblStocks2022[[#This Row],[Ticker]],tblTickers[Ticker],tblTickers[Ticker],NA(),0,1)))</f>
        <v>0</v>
      </c>
      <c r="K2440" t="s">
        <v>14970</v>
      </c>
      <c r="L2440" s="122">
        <v>16.48</v>
      </c>
      <c r="O2440" t="s">
        <v>2130</v>
      </c>
      <c r="P2440" s="122">
        <v>0.72</v>
      </c>
    </row>
    <row r="2441" spans="4:16" x14ac:dyDescent="0.25">
      <c r="D2441" t="s">
        <v>12906</v>
      </c>
      <c r="E2441" t="s">
        <v>12907</v>
      </c>
      <c r="F2441" t="s">
        <v>15371</v>
      </c>
      <c r="G2441" s="59">
        <v>78217000</v>
      </c>
      <c r="H2441" s="122">
        <v>0.85</v>
      </c>
      <c r="I2441" s="97" t="b">
        <f>NOT(ISERROR(_xlfn.XLOOKUP(tblStocks2022[[#This Row],[Ticker]],tblTickers[Ticker],tblTickers[Ticker],NA(),0,1)))</f>
        <v>0</v>
      </c>
      <c r="K2441" t="s">
        <v>933</v>
      </c>
      <c r="L2441" s="122">
        <v>155.08000000000001</v>
      </c>
      <c r="O2441" t="s">
        <v>9005</v>
      </c>
      <c r="P2441" s="122">
        <v>0.35</v>
      </c>
    </row>
    <row r="2442" spans="4:16" x14ac:dyDescent="0.25">
      <c r="D2442" t="s">
        <v>9031</v>
      </c>
      <c r="E2442" t="s">
        <v>9032</v>
      </c>
      <c r="F2442" t="s">
        <v>15365</v>
      </c>
      <c r="G2442" s="59">
        <v>57214000</v>
      </c>
      <c r="H2442" s="122">
        <v>25.29</v>
      </c>
      <c r="I2442" s="97" t="b">
        <f>NOT(ISERROR(_xlfn.XLOOKUP(tblStocks2022[[#This Row],[Ticker]],tblTickers[Ticker],tblTickers[Ticker],NA(),0,1)))</f>
        <v>0</v>
      </c>
      <c r="K2442" t="s">
        <v>14779</v>
      </c>
      <c r="L2442" s="122">
        <v>6.65</v>
      </c>
      <c r="O2442" t="s">
        <v>4186</v>
      </c>
      <c r="P2442" s="122">
        <v>0.28999999999999998</v>
      </c>
    </row>
    <row r="2443" spans="4:16" x14ac:dyDescent="0.25">
      <c r="D2443" t="s">
        <v>6483</v>
      </c>
      <c r="E2443" t="s">
        <v>6484</v>
      </c>
      <c r="F2443" t="s">
        <v>15368</v>
      </c>
      <c r="G2443" s="59">
        <v>19050000</v>
      </c>
      <c r="H2443" s="122">
        <v>3.29</v>
      </c>
      <c r="I2443" s="97" t="b">
        <f>NOT(ISERROR(_xlfn.XLOOKUP(tblStocks2022[[#This Row],[Ticker]],tblTickers[Ticker],tblTickers[Ticker],NA(),0,1)))</f>
        <v>0</v>
      </c>
      <c r="K2443" t="s">
        <v>6733</v>
      </c>
      <c r="L2443" s="122">
        <v>34.950000000000003</v>
      </c>
      <c r="O2443" t="s">
        <v>5725</v>
      </c>
      <c r="P2443" s="122">
        <v>0.64</v>
      </c>
    </row>
    <row r="2444" spans="4:16" x14ac:dyDescent="0.25">
      <c r="D2444" t="s">
        <v>9563</v>
      </c>
      <c r="E2444" t="s">
        <v>9564</v>
      </c>
      <c r="F2444" t="s">
        <v>15371</v>
      </c>
      <c r="G2444" s="59">
        <v>40000</v>
      </c>
      <c r="H2444" s="122">
        <v>26.37</v>
      </c>
      <c r="I2444" s="97" t="b">
        <f>NOT(ISERROR(_xlfn.XLOOKUP(tblStocks2022[[#This Row],[Ticker]],tblTickers[Ticker],tblTickers[Ticker],NA(),0,1)))</f>
        <v>0</v>
      </c>
      <c r="K2444" t="s">
        <v>10040</v>
      </c>
      <c r="L2444" s="122">
        <v>3.06</v>
      </c>
      <c r="O2444" t="s">
        <v>11885</v>
      </c>
      <c r="P2444" s="122">
        <v>2.4</v>
      </c>
    </row>
    <row r="2445" spans="4:16" x14ac:dyDescent="0.25">
      <c r="D2445" t="s">
        <v>766</v>
      </c>
      <c r="E2445" t="s">
        <v>269</v>
      </c>
      <c r="F2445" t="s">
        <v>15371</v>
      </c>
      <c r="G2445" s="59">
        <v>700000</v>
      </c>
      <c r="H2445" s="122">
        <v>61.89</v>
      </c>
      <c r="I2445" s="97" t="b">
        <f>NOT(ISERROR(_xlfn.XLOOKUP(tblStocks2022[[#This Row],[Ticker]],tblTickers[Ticker],tblTickers[Ticker],NA(),0,1)))</f>
        <v>0</v>
      </c>
      <c r="K2445" t="s">
        <v>12404</v>
      </c>
      <c r="L2445" s="122">
        <v>22.53</v>
      </c>
      <c r="O2445" t="s">
        <v>3435</v>
      </c>
      <c r="P2445" s="122">
        <v>0.92</v>
      </c>
    </row>
    <row r="2446" spans="4:16" x14ac:dyDescent="0.25">
      <c r="D2446" t="s">
        <v>15184</v>
      </c>
      <c r="E2446" t="s">
        <v>15185</v>
      </c>
      <c r="F2446" t="s">
        <v>15382</v>
      </c>
      <c r="G2446" s="59">
        <v>2735000</v>
      </c>
      <c r="H2446" s="122">
        <v>31.6</v>
      </c>
      <c r="I2446" s="97" t="b">
        <f>NOT(ISERROR(_xlfn.XLOOKUP(tblStocks2022[[#This Row],[Ticker]],tblTickers[Ticker],tblTickers[Ticker],NA(),0,1)))</f>
        <v>0</v>
      </c>
      <c r="K2446" t="s">
        <v>15016</v>
      </c>
      <c r="L2446" s="122">
        <v>82.65</v>
      </c>
      <c r="O2446" t="s">
        <v>11427</v>
      </c>
      <c r="P2446" s="122">
        <v>3.26</v>
      </c>
    </row>
    <row r="2447" spans="4:16" x14ac:dyDescent="0.25">
      <c r="D2447" t="s">
        <v>9611</v>
      </c>
      <c r="E2447" t="s">
        <v>9612</v>
      </c>
      <c r="F2447" t="s">
        <v>15382</v>
      </c>
      <c r="G2447" s="59">
        <v>9689000</v>
      </c>
      <c r="H2447" s="122">
        <v>10.24</v>
      </c>
      <c r="I2447" s="97" t="b">
        <f>NOT(ISERROR(_xlfn.XLOOKUP(tblStocks2022[[#This Row],[Ticker]],tblTickers[Ticker],tblTickers[Ticker],NA(),0,1)))</f>
        <v>0</v>
      </c>
      <c r="K2447" t="s">
        <v>184</v>
      </c>
      <c r="L2447" s="122">
        <v>64.77</v>
      </c>
      <c r="O2447" t="s">
        <v>2544</v>
      </c>
      <c r="P2447" s="122">
        <v>8.93</v>
      </c>
    </row>
    <row r="2448" spans="4:16" x14ac:dyDescent="0.25">
      <c r="D2448" t="s">
        <v>9567</v>
      </c>
      <c r="E2448" t="s">
        <v>9564</v>
      </c>
      <c r="F2448" t="s">
        <v>15371</v>
      </c>
      <c r="G2448" s="59">
        <v>20000</v>
      </c>
      <c r="H2448" s="122">
        <v>24.76</v>
      </c>
      <c r="I2448" s="97" t="b">
        <f>NOT(ISERROR(_xlfn.XLOOKUP(tblStocks2022[[#This Row],[Ticker]],tblTickers[Ticker],tblTickers[Ticker],NA(),0,1)))</f>
        <v>0</v>
      </c>
      <c r="K2448" t="s">
        <v>3250</v>
      </c>
      <c r="L2448" s="122">
        <v>6.06</v>
      </c>
      <c r="O2448" t="s">
        <v>2545</v>
      </c>
      <c r="P2448" s="122">
        <v>8.25</v>
      </c>
    </row>
    <row r="2449" spans="4:16" x14ac:dyDescent="0.25">
      <c r="D2449" t="s">
        <v>4252</v>
      </c>
      <c r="E2449" t="s">
        <v>572</v>
      </c>
      <c r="F2449" t="s">
        <v>15371</v>
      </c>
      <c r="G2449" s="59">
        <v>18400000</v>
      </c>
      <c r="H2449" s="122">
        <v>25.56</v>
      </c>
      <c r="I2449" s="97" t="b">
        <f>NOT(ISERROR(_xlfn.XLOOKUP(tblStocks2022[[#This Row],[Ticker]],tblTickers[Ticker],tblTickers[Ticker],NA(),0,1)))</f>
        <v>0</v>
      </c>
      <c r="K2449" t="s">
        <v>7646</v>
      </c>
      <c r="L2449" s="122">
        <v>5.5</v>
      </c>
      <c r="O2449" t="s">
        <v>2546</v>
      </c>
      <c r="P2449" s="122">
        <v>9.42</v>
      </c>
    </row>
    <row r="2450" spans="4:16" x14ac:dyDescent="0.25">
      <c r="D2450" t="s">
        <v>13643</v>
      </c>
      <c r="E2450" t="s">
        <v>13644</v>
      </c>
      <c r="F2450" t="s">
        <v>15371</v>
      </c>
      <c r="G2450" s="59">
        <v>60746000</v>
      </c>
      <c r="H2450" s="122">
        <v>9.11</v>
      </c>
      <c r="I2450" s="97" t="b">
        <f>NOT(ISERROR(_xlfn.XLOOKUP(tblStocks2022[[#This Row],[Ticker]],tblTickers[Ticker],tblTickers[Ticker],NA(),0,1)))</f>
        <v>0</v>
      </c>
      <c r="K2450" t="s">
        <v>1352</v>
      </c>
      <c r="L2450" s="122">
        <v>3.74</v>
      </c>
      <c r="O2450" t="s">
        <v>11295</v>
      </c>
      <c r="P2450" s="122">
        <v>2.2799999999999998</v>
      </c>
    </row>
    <row r="2451" spans="4:16" x14ac:dyDescent="0.25">
      <c r="D2451" t="s">
        <v>3677</v>
      </c>
      <c r="E2451" t="s">
        <v>498</v>
      </c>
      <c r="F2451" t="s">
        <v>11941</v>
      </c>
      <c r="G2451" s="59">
        <v>365000</v>
      </c>
      <c r="H2451" s="122">
        <v>45.21</v>
      </c>
      <c r="I2451" s="97" t="b">
        <f>NOT(ISERROR(_xlfn.XLOOKUP(tblStocks2022[[#This Row],[Ticker]],tblTickers[Ticker],tblTickers[Ticker],NA(),0,1)))</f>
        <v>0</v>
      </c>
      <c r="K2451" t="s">
        <v>6511</v>
      </c>
      <c r="L2451" s="122">
        <v>4.46</v>
      </c>
      <c r="O2451" t="s">
        <v>14929</v>
      </c>
      <c r="P2451" s="122">
        <v>0.49</v>
      </c>
    </row>
    <row r="2452" spans="4:16" x14ac:dyDescent="0.25">
      <c r="D2452" t="s">
        <v>12010</v>
      </c>
      <c r="E2452" t="s">
        <v>12011</v>
      </c>
      <c r="F2452" t="s">
        <v>15381</v>
      </c>
      <c r="G2452" s="59">
        <v>47655000</v>
      </c>
      <c r="H2452" s="122">
        <v>148.11000000000001</v>
      </c>
      <c r="I2452" s="97" t="b">
        <f>NOT(ISERROR(_xlfn.XLOOKUP(tblStocks2022[[#This Row],[Ticker]],tblTickers[Ticker],tblTickers[Ticker],NA(),0,1)))</f>
        <v>0</v>
      </c>
      <c r="K2452" t="s">
        <v>4901</v>
      </c>
      <c r="L2452" s="122">
        <v>40.630000000000003</v>
      </c>
      <c r="O2452" t="s">
        <v>5712</v>
      </c>
      <c r="P2452" s="122">
        <v>0.36</v>
      </c>
    </row>
    <row r="2453" spans="4:16" x14ac:dyDescent="0.25">
      <c r="D2453" t="s">
        <v>1388</v>
      </c>
      <c r="E2453" t="s">
        <v>161</v>
      </c>
      <c r="F2453" t="s">
        <v>15371</v>
      </c>
      <c r="G2453" s="59">
        <v>1190000</v>
      </c>
      <c r="H2453" s="122">
        <v>18.29</v>
      </c>
      <c r="I2453" s="97" t="b">
        <f>NOT(ISERROR(_xlfn.XLOOKUP(tblStocks2022[[#This Row],[Ticker]],tblTickers[Ticker],tblTickers[Ticker],NA(),0,1)))</f>
        <v>0</v>
      </c>
      <c r="K2453" t="s">
        <v>10714</v>
      </c>
      <c r="L2453" s="122">
        <v>2.71</v>
      </c>
      <c r="O2453" t="s">
        <v>10461</v>
      </c>
      <c r="P2453" s="122">
        <v>0.9</v>
      </c>
    </row>
    <row r="2454" spans="4:16" x14ac:dyDescent="0.25">
      <c r="D2454" t="s">
        <v>4296</v>
      </c>
      <c r="E2454" t="s">
        <v>2555</v>
      </c>
      <c r="F2454" t="s">
        <v>15375</v>
      </c>
      <c r="G2454" s="59">
        <v>125000</v>
      </c>
      <c r="H2454" s="122">
        <v>19.7</v>
      </c>
      <c r="I2454" s="97" t="b">
        <f>NOT(ISERROR(_xlfn.XLOOKUP(tblStocks2022[[#This Row],[Ticker]],tblTickers[Ticker],tblTickers[Ticker],NA(),0,1)))</f>
        <v>0</v>
      </c>
      <c r="K2454" t="s">
        <v>15017</v>
      </c>
      <c r="L2454" s="122">
        <v>13.67</v>
      </c>
      <c r="O2454" t="s">
        <v>2483</v>
      </c>
      <c r="P2454" s="122">
        <v>1.29</v>
      </c>
    </row>
    <row r="2455" spans="4:16" x14ac:dyDescent="0.25">
      <c r="D2455" t="s">
        <v>9565</v>
      </c>
      <c r="E2455" t="s">
        <v>9564</v>
      </c>
      <c r="F2455" t="s">
        <v>15371</v>
      </c>
      <c r="G2455" s="59">
        <v>20000</v>
      </c>
      <c r="H2455" s="122">
        <v>23.92</v>
      </c>
      <c r="I2455" s="97" t="b">
        <f>NOT(ISERROR(_xlfn.XLOOKUP(tblStocks2022[[#This Row],[Ticker]],tblTickers[Ticker],tblTickers[Ticker],NA(),0,1)))</f>
        <v>0</v>
      </c>
      <c r="K2455" t="s">
        <v>6847</v>
      </c>
      <c r="L2455" s="122">
        <v>0.18</v>
      </c>
      <c r="O2455" t="s">
        <v>3527</v>
      </c>
      <c r="P2455" s="122">
        <v>0.21</v>
      </c>
    </row>
    <row r="2456" spans="4:16" x14ac:dyDescent="0.25">
      <c r="D2456" t="s">
        <v>8857</v>
      </c>
      <c r="E2456" t="s">
        <v>5587</v>
      </c>
      <c r="F2456" t="s">
        <v>15371</v>
      </c>
      <c r="G2456" s="59">
        <v>275000</v>
      </c>
      <c r="H2456" s="122">
        <v>17.45</v>
      </c>
      <c r="I2456" s="97" t="b">
        <f>NOT(ISERROR(_xlfn.XLOOKUP(tblStocks2022[[#This Row],[Ticker]],tblTickers[Ticker],tblTickers[Ticker],NA(),0,1)))</f>
        <v>0</v>
      </c>
      <c r="K2456" t="s">
        <v>5246</v>
      </c>
      <c r="L2456" s="122">
        <v>33.31</v>
      </c>
      <c r="O2456" t="s">
        <v>6114</v>
      </c>
      <c r="P2456" s="122">
        <v>0.71</v>
      </c>
    </row>
    <row r="2457" spans="4:16" x14ac:dyDescent="0.25">
      <c r="D2457" t="s">
        <v>3631</v>
      </c>
      <c r="E2457" t="s">
        <v>612</v>
      </c>
      <c r="F2457" t="s">
        <v>15382</v>
      </c>
      <c r="G2457" s="59">
        <v>18500000</v>
      </c>
      <c r="H2457" s="122">
        <v>41.04</v>
      </c>
      <c r="I2457" s="97" t="b">
        <f>NOT(ISERROR(_xlfn.XLOOKUP(tblStocks2022[[#This Row],[Ticker]],tblTickers[Ticker],tblTickers[Ticker],NA(),0,1)))</f>
        <v>0</v>
      </c>
      <c r="K2457" t="s">
        <v>619</v>
      </c>
      <c r="L2457" s="122">
        <v>76.14</v>
      </c>
      <c r="O2457" t="s">
        <v>13899</v>
      </c>
      <c r="P2457" s="122">
        <v>0.4</v>
      </c>
    </row>
    <row r="2458" spans="4:16" x14ac:dyDescent="0.25">
      <c r="D2458" t="s">
        <v>15075</v>
      </c>
      <c r="E2458" t="s">
        <v>283</v>
      </c>
      <c r="F2458" t="s">
        <v>15368</v>
      </c>
      <c r="G2458" s="59">
        <v>1050000</v>
      </c>
      <c r="H2458" s="122">
        <v>20.79</v>
      </c>
      <c r="I2458" s="97" t="b">
        <f>NOT(ISERROR(_xlfn.XLOOKUP(tblStocks2022[[#This Row],[Ticker]],tblTickers[Ticker],tblTickers[Ticker],NA(),0,1)))</f>
        <v>0</v>
      </c>
      <c r="K2458" t="s">
        <v>687</v>
      </c>
      <c r="L2458" s="122">
        <v>3.01</v>
      </c>
      <c r="O2458" t="s">
        <v>2796</v>
      </c>
      <c r="P2458" s="122">
        <v>1.1200000000000001</v>
      </c>
    </row>
    <row r="2459" spans="4:16" x14ac:dyDescent="0.25">
      <c r="D2459" t="s">
        <v>12294</v>
      </c>
      <c r="E2459" t="s">
        <v>12295</v>
      </c>
      <c r="F2459" t="s">
        <v>15368</v>
      </c>
      <c r="G2459" s="59">
        <v>37794000</v>
      </c>
      <c r="H2459" s="122">
        <v>0.96</v>
      </c>
      <c r="I2459" s="97" t="b">
        <f>NOT(ISERROR(_xlfn.XLOOKUP(tblStocks2022[[#This Row],[Ticker]],tblTickers[Ticker],tblTickers[Ticker],NA(),0,1)))</f>
        <v>0</v>
      </c>
      <c r="K2459" t="s">
        <v>14113</v>
      </c>
      <c r="L2459" s="122">
        <v>40.1</v>
      </c>
      <c r="O2459" t="s">
        <v>3423</v>
      </c>
      <c r="P2459" s="122">
        <v>0.12</v>
      </c>
    </row>
    <row r="2460" spans="4:16" x14ac:dyDescent="0.25">
      <c r="D2460" t="s">
        <v>10002</v>
      </c>
      <c r="E2460" t="s">
        <v>10003</v>
      </c>
      <c r="F2460" t="s">
        <v>15381</v>
      </c>
      <c r="G2460" s="59">
        <v>6222000</v>
      </c>
      <c r="H2460" s="122">
        <v>19.28</v>
      </c>
      <c r="I2460" s="97" t="b">
        <f>NOT(ISERROR(_xlfn.XLOOKUP(tblStocks2022[[#This Row],[Ticker]],tblTickers[Ticker],tblTickers[Ticker],NA(),0,1)))</f>
        <v>0</v>
      </c>
      <c r="K2460" t="s">
        <v>2747</v>
      </c>
      <c r="L2460" s="122">
        <v>39.85</v>
      </c>
      <c r="O2460" t="s">
        <v>3440</v>
      </c>
      <c r="P2460" s="122">
        <v>0.52</v>
      </c>
    </row>
    <row r="2461" spans="4:16" x14ac:dyDescent="0.25">
      <c r="D2461" t="s">
        <v>8910</v>
      </c>
      <c r="E2461" t="s">
        <v>8911</v>
      </c>
      <c r="F2461" t="s">
        <v>15382</v>
      </c>
      <c r="G2461" s="59">
        <v>25845000</v>
      </c>
      <c r="H2461" s="122">
        <v>10.02</v>
      </c>
      <c r="I2461" s="97" t="b">
        <f>NOT(ISERROR(_xlfn.XLOOKUP(tblStocks2022[[#This Row],[Ticker]],tblTickers[Ticker],tblTickers[Ticker],NA(),0,1)))</f>
        <v>0</v>
      </c>
      <c r="K2461" t="s">
        <v>14262</v>
      </c>
      <c r="L2461" s="122">
        <v>29.33</v>
      </c>
      <c r="O2461" t="s">
        <v>11587</v>
      </c>
      <c r="P2461" s="122">
        <v>0.5</v>
      </c>
    </row>
    <row r="2462" spans="4:16" x14ac:dyDescent="0.25">
      <c r="D2462" t="s">
        <v>827</v>
      </c>
      <c r="E2462" t="s">
        <v>828</v>
      </c>
      <c r="F2462" t="s">
        <v>15375</v>
      </c>
      <c r="G2462" s="59">
        <v>96905000</v>
      </c>
      <c r="H2462" s="122">
        <v>26.69</v>
      </c>
      <c r="I2462" s="97" t="b">
        <f>NOT(ISERROR(_xlfn.XLOOKUP(tblStocks2022[[#This Row],[Ticker]],tblTickers[Ticker],tblTickers[Ticker],NA(),0,1)))</f>
        <v>0</v>
      </c>
      <c r="K2462" t="s">
        <v>136</v>
      </c>
      <c r="L2462" s="122">
        <v>37.01</v>
      </c>
      <c r="O2462" t="s">
        <v>344</v>
      </c>
      <c r="P2462" s="122">
        <v>4.9400000000000004</v>
      </c>
    </row>
    <row r="2463" spans="4:16" x14ac:dyDescent="0.25">
      <c r="D2463" t="s">
        <v>4033</v>
      </c>
      <c r="E2463" t="s">
        <v>269</v>
      </c>
      <c r="F2463" t="s">
        <v>15371</v>
      </c>
      <c r="G2463" s="59">
        <v>100000</v>
      </c>
      <c r="H2463" s="122">
        <v>20.85</v>
      </c>
      <c r="I2463" s="97" t="b">
        <f>NOT(ISERROR(_xlfn.XLOOKUP(tblStocks2022[[#This Row],[Ticker]],tblTickers[Ticker],tblTickers[Ticker],NA(),0,1)))</f>
        <v>0</v>
      </c>
      <c r="K2463" t="s">
        <v>1868</v>
      </c>
      <c r="L2463" s="122">
        <v>46.04</v>
      </c>
      <c r="O2463" t="s">
        <v>13289</v>
      </c>
      <c r="P2463" s="122">
        <v>0.13</v>
      </c>
    </row>
    <row r="2464" spans="4:16" x14ac:dyDescent="0.25">
      <c r="D2464" t="s">
        <v>11649</v>
      </c>
      <c r="E2464" t="s">
        <v>11650</v>
      </c>
      <c r="F2464" t="s">
        <v>15373</v>
      </c>
      <c r="G2464" s="59">
        <v>119990000</v>
      </c>
      <c r="H2464" s="122">
        <v>81.44</v>
      </c>
      <c r="I2464" s="97" t="b">
        <f>NOT(ISERROR(_xlfn.XLOOKUP(tblStocks2022[[#This Row],[Ticker]],tblTickers[Ticker],tblTickers[Ticker],NA(),0,1)))</f>
        <v>1</v>
      </c>
      <c r="K2464" t="s">
        <v>114</v>
      </c>
      <c r="L2464" s="122">
        <v>16.45</v>
      </c>
      <c r="O2464" t="s">
        <v>13383</v>
      </c>
      <c r="P2464" s="122">
        <v>0.2</v>
      </c>
    </row>
    <row r="2465" spans="4:16" x14ac:dyDescent="0.25">
      <c r="D2465" t="s">
        <v>567</v>
      </c>
      <c r="E2465" t="s">
        <v>568</v>
      </c>
      <c r="F2465" t="s">
        <v>15382</v>
      </c>
      <c r="G2465" s="59">
        <v>13107000</v>
      </c>
      <c r="H2465" s="122">
        <v>28.6</v>
      </c>
      <c r="I2465" s="97" t="b">
        <f>NOT(ISERROR(_xlfn.XLOOKUP(tblStocks2022[[#This Row],[Ticker]],tblTickers[Ticker],tblTickers[Ticker],NA(),0,1)))</f>
        <v>0</v>
      </c>
      <c r="K2465" t="s">
        <v>7985</v>
      </c>
      <c r="L2465" s="122">
        <v>13.51</v>
      </c>
      <c r="O2465" t="s">
        <v>10265</v>
      </c>
      <c r="P2465" s="122">
        <v>0.74</v>
      </c>
    </row>
    <row r="2466" spans="4:16" x14ac:dyDescent="0.25">
      <c r="D2466" t="s">
        <v>9568</v>
      </c>
      <c r="E2466" t="s">
        <v>9564</v>
      </c>
      <c r="F2466" t="s">
        <v>15371</v>
      </c>
      <c r="G2466" s="59">
        <v>20000</v>
      </c>
      <c r="H2466" s="122">
        <v>24.57</v>
      </c>
      <c r="I2466" s="97" t="b">
        <f>NOT(ISERROR(_xlfn.XLOOKUP(tblStocks2022[[#This Row],[Ticker]],tblTickers[Ticker],tblTickers[Ticker],NA(),0,1)))</f>
        <v>0</v>
      </c>
      <c r="K2466" t="s">
        <v>3004</v>
      </c>
      <c r="L2466" s="122">
        <v>0.82</v>
      </c>
      <c r="O2466" t="s">
        <v>11211</v>
      </c>
      <c r="P2466" s="122">
        <v>0.66</v>
      </c>
    </row>
    <row r="2467" spans="4:16" x14ac:dyDescent="0.25">
      <c r="D2467" t="s">
        <v>1911</v>
      </c>
      <c r="E2467" t="s">
        <v>1363</v>
      </c>
      <c r="F2467" t="s">
        <v>15391</v>
      </c>
      <c r="G2467" s="59">
        <v>17800000</v>
      </c>
      <c r="H2467" s="122">
        <v>29.73</v>
      </c>
      <c r="I2467" s="97" t="b">
        <f>NOT(ISERROR(_xlfn.XLOOKUP(tblStocks2022[[#This Row],[Ticker]],tblTickers[Ticker],tblTickers[Ticker],NA(),0,1)))</f>
        <v>0</v>
      </c>
      <c r="K2467" t="s">
        <v>14281</v>
      </c>
      <c r="L2467" s="122">
        <v>158.06</v>
      </c>
      <c r="O2467" t="s">
        <v>14252</v>
      </c>
      <c r="P2467" s="122">
        <v>2.2799999999999998</v>
      </c>
    </row>
    <row r="2468" spans="4:16" x14ac:dyDescent="0.25">
      <c r="D2468" t="s">
        <v>8015</v>
      </c>
      <c r="E2468" t="s">
        <v>8016</v>
      </c>
      <c r="F2468" t="s">
        <v>1114</v>
      </c>
      <c r="G2468" s="59">
        <v>591400000</v>
      </c>
      <c r="H2468" s="122">
        <v>96.06</v>
      </c>
      <c r="I2468" s="97" t="b">
        <f>NOT(ISERROR(_xlfn.XLOOKUP(tblStocks2022[[#This Row],[Ticker]],tblTickers[Ticker],tblTickers[Ticker],NA(),0,1)))</f>
        <v>1</v>
      </c>
      <c r="K2468" t="s">
        <v>507</v>
      </c>
      <c r="L2468" s="122">
        <v>12.22</v>
      </c>
      <c r="O2468" t="s">
        <v>11665</v>
      </c>
      <c r="P2468" s="122">
        <v>5.6</v>
      </c>
    </row>
    <row r="2469" spans="4:16" x14ac:dyDescent="0.25">
      <c r="D2469" t="s">
        <v>4253</v>
      </c>
      <c r="E2469" t="s">
        <v>572</v>
      </c>
      <c r="F2469" t="s">
        <v>15371</v>
      </c>
      <c r="G2469" s="59">
        <v>1050000</v>
      </c>
      <c r="H2469" s="122">
        <v>23.32</v>
      </c>
      <c r="I2469" s="97" t="b">
        <f>NOT(ISERROR(_xlfn.XLOOKUP(tblStocks2022[[#This Row],[Ticker]],tblTickers[Ticker],tblTickers[Ticker],NA(),0,1)))</f>
        <v>0</v>
      </c>
      <c r="K2469" t="s">
        <v>11255</v>
      </c>
      <c r="L2469" s="122">
        <v>43.53</v>
      </c>
      <c r="O2469" t="s">
        <v>11707</v>
      </c>
      <c r="P2469" s="122">
        <v>0.68</v>
      </c>
    </row>
    <row r="2470" spans="4:16" x14ac:dyDescent="0.25">
      <c r="D2470" t="s">
        <v>3354</v>
      </c>
      <c r="E2470" t="s">
        <v>498</v>
      </c>
      <c r="F2470" t="s">
        <v>11941</v>
      </c>
      <c r="G2470" s="59">
        <v>1100000</v>
      </c>
      <c r="H2470" s="122">
        <v>14.81</v>
      </c>
      <c r="I2470" s="97" t="b">
        <f>NOT(ISERROR(_xlfn.XLOOKUP(tblStocks2022[[#This Row],[Ticker]],tblTickers[Ticker],tblTickers[Ticker],NA(),0,1)))</f>
        <v>0</v>
      </c>
      <c r="K2470" t="s">
        <v>508</v>
      </c>
      <c r="L2470" s="122">
        <v>18.52</v>
      </c>
      <c r="O2470" t="s">
        <v>3619</v>
      </c>
      <c r="P2470" s="122">
        <v>0.67</v>
      </c>
    </row>
    <row r="2471" spans="4:16" x14ac:dyDescent="0.25">
      <c r="D2471" t="s">
        <v>693</v>
      </c>
      <c r="E2471" t="s">
        <v>694</v>
      </c>
      <c r="F2471" t="s">
        <v>96</v>
      </c>
      <c r="G2471" s="59">
        <v>110597000</v>
      </c>
      <c r="H2471" s="122">
        <v>1.89</v>
      </c>
      <c r="I2471" s="97" t="b">
        <f>NOT(ISERROR(_xlfn.XLOOKUP(tblStocks2022[[#This Row],[Ticker]],tblTickers[Ticker],tblTickers[Ticker],NA(),0,1)))</f>
        <v>0</v>
      </c>
      <c r="K2471" t="s">
        <v>3092</v>
      </c>
      <c r="L2471" s="122">
        <v>49.91</v>
      </c>
      <c r="O2471" t="s">
        <v>7959</v>
      </c>
      <c r="P2471" s="122">
        <v>0.2</v>
      </c>
    </row>
    <row r="2472" spans="4:16" x14ac:dyDescent="0.25">
      <c r="D2472" t="s">
        <v>3130</v>
      </c>
      <c r="E2472" t="s">
        <v>612</v>
      </c>
      <c r="F2472" t="s">
        <v>15368</v>
      </c>
      <c r="G2472" s="59">
        <v>63200000</v>
      </c>
      <c r="H2472" s="122">
        <v>47.47</v>
      </c>
      <c r="I2472" s="97" t="b">
        <f>NOT(ISERROR(_xlfn.XLOOKUP(tblStocks2022[[#This Row],[Ticker]],tblTickers[Ticker],tblTickers[Ticker],NA(),0,1)))</f>
        <v>0</v>
      </c>
      <c r="K2472" t="s">
        <v>12683</v>
      </c>
      <c r="L2472" s="122">
        <v>27.9</v>
      </c>
      <c r="O2472" t="s">
        <v>6487</v>
      </c>
      <c r="P2472" s="122">
        <v>0.39</v>
      </c>
    </row>
    <row r="2473" spans="4:16" x14ac:dyDescent="0.25">
      <c r="D2473" t="s">
        <v>5770</v>
      </c>
      <c r="E2473" t="s">
        <v>283</v>
      </c>
      <c r="F2473" t="s">
        <v>15368</v>
      </c>
      <c r="G2473" s="59">
        <v>1300000</v>
      </c>
      <c r="H2473" s="122">
        <v>34.049999999999997</v>
      </c>
      <c r="I2473" s="97" t="b">
        <f>NOT(ISERROR(_xlfn.XLOOKUP(tblStocks2022[[#This Row],[Ticker]],tblTickers[Ticker],tblTickers[Ticker],NA(),0,1)))</f>
        <v>0</v>
      </c>
      <c r="K2473" t="s">
        <v>13163</v>
      </c>
      <c r="L2473" s="122">
        <v>37.1</v>
      </c>
      <c r="O2473" t="s">
        <v>10862</v>
      </c>
      <c r="P2473" s="122">
        <v>2.94</v>
      </c>
    </row>
    <row r="2474" spans="4:16" x14ac:dyDescent="0.25">
      <c r="D2474" t="s">
        <v>9566</v>
      </c>
      <c r="E2474" t="s">
        <v>9564</v>
      </c>
      <c r="F2474" t="s">
        <v>15371</v>
      </c>
      <c r="G2474" s="59">
        <v>20000</v>
      </c>
      <c r="H2474" s="122">
        <v>24.4</v>
      </c>
      <c r="I2474" s="97" t="b">
        <f>NOT(ISERROR(_xlfn.XLOOKUP(tblStocks2022[[#This Row],[Ticker]],tblTickers[Ticker],tblTickers[Ticker],NA(),0,1)))</f>
        <v>0</v>
      </c>
      <c r="K2474" t="s">
        <v>13475</v>
      </c>
      <c r="L2474" s="122">
        <v>21.53</v>
      </c>
      <c r="O2474" t="s">
        <v>12544</v>
      </c>
      <c r="P2474" s="122">
        <v>1.96</v>
      </c>
    </row>
    <row r="2475" spans="4:16" x14ac:dyDescent="0.25">
      <c r="D2475" t="s">
        <v>11119</v>
      </c>
      <c r="E2475" t="s">
        <v>11120</v>
      </c>
      <c r="F2475" t="s">
        <v>10860</v>
      </c>
      <c r="G2475" s="59">
        <v>2024819000</v>
      </c>
      <c r="H2475" s="122">
        <v>39.1</v>
      </c>
      <c r="I2475" s="97" t="b">
        <f>NOT(ISERROR(_xlfn.XLOOKUP(tblStocks2022[[#This Row],[Ticker]],tblTickers[Ticker],tblTickers[Ticker],NA(),0,1)))</f>
        <v>0</v>
      </c>
      <c r="K2475" t="s">
        <v>2718</v>
      </c>
      <c r="L2475" s="122">
        <v>19.78</v>
      </c>
      <c r="O2475" t="s">
        <v>5074</v>
      </c>
      <c r="P2475" s="122">
        <v>0.44</v>
      </c>
    </row>
    <row r="2476" spans="4:16" x14ac:dyDescent="0.25">
      <c r="D2476" t="s">
        <v>8739</v>
      </c>
      <c r="E2476" t="s">
        <v>8740</v>
      </c>
      <c r="F2476" t="s">
        <v>15382</v>
      </c>
      <c r="G2476" s="59">
        <v>2424000</v>
      </c>
      <c r="H2476" s="122">
        <v>10.32</v>
      </c>
      <c r="I2476" s="97" t="b">
        <f>NOT(ISERROR(_xlfn.XLOOKUP(tblStocks2022[[#This Row],[Ticker]],tblTickers[Ticker],tblTickers[Ticker],NA(),0,1)))</f>
        <v>0</v>
      </c>
      <c r="K2476" t="s">
        <v>11273</v>
      </c>
      <c r="L2476" s="122">
        <v>1.6</v>
      </c>
      <c r="O2476" t="s">
        <v>10325</v>
      </c>
      <c r="P2476" s="122">
        <v>0.47</v>
      </c>
    </row>
    <row r="2477" spans="4:16" x14ac:dyDescent="0.25">
      <c r="D2477" t="s">
        <v>8575</v>
      </c>
      <c r="E2477" t="s">
        <v>8576</v>
      </c>
      <c r="F2477" t="s">
        <v>15382</v>
      </c>
      <c r="G2477" s="59">
        <v>25995000</v>
      </c>
      <c r="H2477" s="122">
        <v>10.08</v>
      </c>
      <c r="I2477" s="97" t="b">
        <f>NOT(ISERROR(_xlfn.XLOOKUP(tblStocks2022[[#This Row],[Ticker]],tblTickers[Ticker],tblTickers[Ticker],NA(),0,1)))</f>
        <v>0</v>
      </c>
      <c r="K2477" t="s">
        <v>11259</v>
      </c>
      <c r="L2477" s="122">
        <v>15.44</v>
      </c>
      <c r="O2477" t="s">
        <v>10038</v>
      </c>
      <c r="P2477" s="122">
        <v>1.1399999999999999</v>
      </c>
    </row>
    <row r="2478" spans="4:16" x14ac:dyDescent="0.25">
      <c r="D2478" t="s">
        <v>7993</v>
      </c>
      <c r="E2478" t="s">
        <v>7994</v>
      </c>
      <c r="F2478" t="s">
        <v>15375</v>
      </c>
      <c r="G2478" s="59">
        <v>68986000</v>
      </c>
      <c r="H2478" s="122">
        <v>9.67</v>
      </c>
      <c r="I2478" s="97" t="b">
        <f>NOT(ISERROR(_xlfn.XLOOKUP(tblStocks2022[[#This Row],[Ticker]],tblTickers[Ticker],tblTickers[Ticker],NA(),0,1)))</f>
        <v>0</v>
      </c>
      <c r="K2478" t="s">
        <v>11105</v>
      </c>
      <c r="L2478" s="122">
        <v>108.39</v>
      </c>
      <c r="O2478" t="s">
        <v>12000</v>
      </c>
      <c r="P2478" s="122">
        <v>1</v>
      </c>
    </row>
    <row r="2479" spans="4:16" x14ac:dyDescent="0.25">
      <c r="D2479" t="s">
        <v>1370</v>
      </c>
      <c r="E2479" t="s">
        <v>247</v>
      </c>
      <c r="F2479" t="s">
        <v>15367</v>
      </c>
      <c r="G2479" s="59">
        <v>6300000</v>
      </c>
      <c r="H2479" s="122">
        <v>21.16</v>
      </c>
      <c r="I2479" s="97" t="b">
        <f>NOT(ISERROR(_xlfn.XLOOKUP(tblStocks2022[[#This Row],[Ticker]],tblTickers[Ticker],tblTickers[Ticker],NA(),0,1)))</f>
        <v>0</v>
      </c>
      <c r="K2479" t="s">
        <v>2597</v>
      </c>
      <c r="L2479" s="122">
        <v>24.29</v>
      </c>
      <c r="O2479" t="s">
        <v>11747</v>
      </c>
      <c r="P2479" s="122">
        <v>0.93</v>
      </c>
    </row>
    <row r="2480" spans="4:16" x14ac:dyDescent="0.25">
      <c r="D2480" t="s">
        <v>12600</v>
      </c>
      <c r="E2480" t="s">
        <v>12601</v>
      </c>
      <c r="F2480" t="s">
        <v>14201</v>
      </c>
      <c r="G2480" s="59">
        <v>39760000</v>
      </c>
      <c r="H2480" s="122">
        <v>6.21</v>
      </c>
      <c r="I2480" s="97" t="b">
        <f>NOT(ISERROR(_xlfn.XLOOKUP(tblStocks2022[[#This Row],[Ticker]],tblTickers[Ticker],tblTickers[Ticker],NA(),0,1)))</f>
        <v>0</v>
      </c>
      <c r="K2480" t="s">
        <v>8020</v>
      </c>
      <c r="L2480" s="122">
        <v>22.59</v>
      </c>
      <c r="O2480" t="s">
        <v>198</v>
      </c>
      <c r="P2480" s="122">
        <v>1.26</v>
      </c>
    </row>
    <row r="2481" spans="4:16" x14ac:dyDescent="0.25">
      <c r="D2481" t="s">
        <v>2567</v>
      </c>
      <c r="E2481" t="s">
        <v>2568</v>
      </c>
      <c r="F2481" t="s">
        <v>15382</v>
      </c>
      <c r="G2481" s="59">
        <v>52853000</v>
      </c>
      <c r="H2481" s="122">
        <v>2.25</v>
      </c>
      <c r="I2481" s="97" t="b">
        <f>NOT(ISERROR(_xlfn.XLOOKUP(tblStocks2022[[#This Row],[Ticker]],tblTickers[Ticker],tblTickers[Ticker],NA(),0,1)))</f>
        <v>0</v>
      </c>
      <c r="K2481" t="s">
        <v>12108</v>
      </c>
      <c r="L2481" s="122">
        <v>199.15</v>
      </c>
      <c r="O2481" t="s">
        <v>13596</v>
      </c>
      <c r="P2481" s="122">
        <v>0.37</v>
      </c>
    </row>
    <row r="2482" spans="4:16" x14ac:dyDescent="0.25">
      <c r="D2482" t="s">
        <v>1516</v>
      </c>
      <c r="E2482" t="s">
        <v>1517</v>
      </c>
      <c r="F2482" t="s">
        <v>14201</v>
      </c>
      <c r="G2482" s="59">
        <v>478933000</v>
      </c>
      <c r="H2482" s="122">
        <v>12.3</v>
      </c>
      <c r="I2482" s="97" t="b">
        <f>NOT(ISERROR(_xlfn.XLOOKUP(tblStocks2022[[#This Row],[Ticker]],tblTickers[Ticker],tblTickers[Ticker],NA(),0,1)))</f>
        <v>0</v>
      </c>
      <c r="K2482" t="s">
        <v>84</v>
      </c>
      <c r="L2482" s="122">
        <v>1418.97</v>
      </c>
      <c r="O2482" t="s">
        <v>3218</v>
      </c>
      <c r="P2482" s="122">
        <v>0.01</v>
      </c>
    </row>
    <row r="2483" spans="4:16" x14ac:dyDescent="0.25">
      <c r="D2483" t="s">
        <v>1778</v>
      </c>
      <c r="E2483" t="s">
        <v>1779</v>
      </c>
      <c r="F2483" t="s">
        <v>15382</v>
      </c>
      <c r="G2483" s="59">
        <v>18422000</v>
      </c>
      <c r="H2483" s="122">
        <v>3.94</v>
      </c>
      <c r="I2483" s="97" t="b">
        <f>NOT(ISERROR(_xlfn.XLOOKUP(tblStocks2022[[#This Row],[Ticker]],tblTickers[Ticker],tblTickers[Ticker],NA(),0,1)))</f>
        <v>0</v>
      </c>
      <c r="K2483" t="s">
        <v>11207</v>
      </c>
      <c r="L2483" s="122">
        <v>6.46</v>
      </c>
      <c r="O2483" t="s">
        <v>7012</v>
      </c>
      <c r="P2483" s="122">
        <v>0.72</v>
      </c>
    </row>
    <row r="2484" spans="4:16" x14ac:dyDescent="0.25">
      <c r="D2484" t="s">
        <v>4279</v>
      </c>
      <c r="E2484" t="s">
        <v>4280</v>
      </c>
      <c r="F2484" t="s">
        <v>15368</v>
      </c>
      <c r="G2484" s="59">
        <v>55706000</v>
      </c>
      <c r="H2484" s="122">
        <v>1.03</v>
      </c>
      <c r="I2484" s="97" t="b">
        <f>NOT(ISERROR(_xlfn.XLOOKUP(tblStocks2022[[#This Row],[Ticker]],tblTickers[Ticker],tblTickers[Ticker],NA(),0,1)))</f>
        <v>0</v>
      </c>
      <c r="K2484" t="s">
        <v>1325</v>
      </c>
      <c r="L2484" s="122">
        <v>44.54</v>
      </c>
      <c r="O2484" t="s">
        <v>6486</v>
      </c>
      <c r="P2484" s="122">
        <v>0.03</v>
      </c>
    </row>
    <row r="2485" spans="4:16" x14ac:dyDescent="0.25">
      <c r="D2485" t="s">
        <v>3709</v>
      </c>
      <c r="E2485" t="s">
        <v>283</v>
      </c>
      <c r="F2485" t="s">
        <v>15368</v>
      </c>
      <c r="G2485" s="59">
        <v>1200000</v>
      </c>
      <c r="H2485" s="122">
        <v>24.56</v>
      </c>
      <c r="I2485" s="97" t="b">
        <f>NOT(ISERROR(_xlfn.XLOOKUP(tblStocks2022[[#This Row],[Ticker]],tblTickers[Ticker],tblTickers[Ticker],NA(),0,1)))</f>
        <v>0</v>
      </c>
      <c r="K2485" t="s">
        <v>1865</v>
      </c>
      <c r="L2485" s="122">
        <v>47.01</v>
      </c>
      <c r="O2485" t="s">
        <v>10836</v>
      </c>
      <c r="P2485" s="122">
        <v>8</v>
      </c>
    </row>
    <row r="2486" spans="4:16" x14ac:dyDescent="0.25">
      <c r="D2486" t="s">
        <v>14941</v>
      </c>
      <c r="E2486" t="s">
        <v>14942</v>
      </c>
      <c r="F2486" t="s">
        <v>5172</v>
      </c>
      <c r="G2486" s="59">
        <v>54150000</v>
      </c>
      <c r="H2486" s="122">
        <v>53.52</v>
      </c>
      <c r="I2486" s="97" t="b">
        <f>NOT(ISERROR(_xlfn.XLOOKUP(tblStocks2022[[#This Row],[Ticker]],tblTickers[Ticker],tblTickers[Ticker],NA(),0,1)))</f>
        <v>0</v>
      </c>
      <c r="K2486" t="s">
        <v>4897</v>
      </c>
      <c r="L2486" s="122">
        <v>35</v>
      </c>
      <c r="O2486" t="s">
        <v>3262</v>
      </c>
      <c r="P2486" s="122">
        <v>0.32</v>
      </c>
    </row>
    <row r="2487" spans="4:16" x14ac:dyDescent="0.25">
      <c r="D2487" t="s">
        <v>767</v>
      </c>
      <c r="E2487" t="s">
        <v>768</v>
      </c>
      <c r="F2487" t="s">
        <v>15368</v>
      </c>
      <c r="G2487" s="59">
        <v>136441000</v>
      </c>
      <c r="H2487" s="122">
        <v>264.95999999999998</v>
      </c>
      <c r="I2487" s="97" t="b">
        <f>NOT(ISERROR(_xlfn.XLOOKUP(tblStocks2022[[#This Row],[Ticker]],tblTickers[Ticker],tblTickers[Ticker],NA(),0,1)))</f>
        <v>1</v>
      </c>
      <c r="K2487" t="s">
        <v>2384</v>
      </c>
      <c r="L2487" s="122">
        <v>25.3</v>
      </c>
      <c r="O2487" t="s">
        <v>6991</v>
      </c>
      <c r="P2487" s="122">
        <v>0.61</v>
      </c>
    </row>
    <row r="2488" spans="4:16" x14ac:dyDescent="0.25">
      <c r="D2488" t="s">
        <v>2192</v>
      </c>
      <c r="E2488" t="s">
        <v>2193</v>
      </c>
      <c r="F2488" t="s">
        <v>1114</v>
      </c>
      <c r="G2488" s="59">
        <v>71292000</v>
      </c>
      <c r="H2488" s="122">
        <v>33.549999999999997</v>
      </c>
      <c r="I2488" s="97" t="b">
        <f>NOT(ISERROR(_xlfn.XLOOKUP(tblStocks2022[[#This Row],[Ticker]],tblTickers[Ticker],tblTickers[Ticker],NA(),0,1)))</f>
        <v>0</v>
      </c>
      <c r="K2488" t="s">
        <v>8473</v>
      </c>
      <c r="L2488" s="122">
        <v>23.91</v>
      </c>
      <c r="O2488" t="s">
        <v>12799</v>
      </c>
      <c r="P2488" s="122">
        <v>1.34</v>
      </c>
    </row>
    <row r="2489" spans="4:16" x14ac:dyDescent="0.25">
      <c r="D2489" t="s">
        <v>7481</v>
      </c>
      <c r="E2489" t="s">
        <v>4448</v>
      </c>
      <c r="F2489" t="s">
        <v>15366</v>
      </c>
      <c r="G2489" s="59">
        <v>200000</v>
      </c>
      <c r="H2489" s="122">
        <v>14.84</v>
      </c>
      <c r="I2489" s="97" t="b">
        <f>NOT(ISERROR(_xlfn.XLOOKUP(tblStocks2022[[#This Row],[Ticker]],tblTickers[Ticker],tblTickers[Ticker],NA(),0,1)))</f>
        <v>0</v>
      </c>
      <c r="K2489" t="s">
        <v>13731</v>
      </c>
      <c r="L2489" s="122">
        <v>10.09</v>
      </c>
      <c r="O2489" t="s">
        <v>1581</v>
      </c>
      <c r="P2489" s="122">
        <v>2.4</v>
      </c>
    </row>
    <row r="2490" spans="4:16" x14ac:dyDescent="0.25">
      <c r="D2490" t="s">
        <v>13774</v>
      </c>
      <c r="E2490" t="s">
        <v>13775</v>
      </c>
      <c r="F2490" t="s">
        <v>15378</v>
      </c>
      <c r="G2490" s="59">
        <v>40830000</v>
      </c>
      <c r="H2490" s="122">
        <v>73.84</v>
      </c>
      <c r="I2490" s="97" t="b">
        <f>NOT(ISERROR(_xlfn.XLOOKUP(tblStocks2022[[#This Row],[Ticker]],tblTickers[Ticker],tblTickers[Ticker],NA(),0,1)))</f>
        <v>0</v>
      </c>
      <c r="K2490" t="s">
        <v>4003</v>
      </c>
      <c r="L2490" s="122">
        <v>27.79</v>
      </c>
      <c r="O2490" t="s">
        <v>12881</v>
      </c>
      <c r="P2490" s="122">
        <v>0.33</v>
      </c>
    </row>
    <row r="2491" spans="4:16" x14ac:dyDescent="0.25">
      <c r="D2491" t="s">
        <v>3419</v>
      </c>
      <c r="E2491" t="s">
        <v>3420</v>
      </c>
      <c r="F2491" t="s">
        <v>15368</v>
      </c>
      <c r="G2491" s="59">
        <v>6414000</v>
      </c>
      <c r="H2491" s="122">
        <v>9</v>
      </c>
      <c r="I2491" s="97" t="b">
        <f>NOT(ISERROR(_xlfn.XLOOKUP(tblStocks2022[[#This Row],[Ticker]],tblTickers[Ticker],tblTickers[Ticker],NA(),0,1)))</f>
        <v>0</v>
      </c>
      <c r="K2491" t="s">
        <v>9806</v>
      </c>
      <c r="L2491" s="122">
        <v>24.3</v>
      </c>
      <c r="O2491" t="s">
        <v>4866</v>
      </c>
      <c r="P2491" s="122">
        <v>0.72</v>
      </c>
    </row>
    <row r="2492" spans="4:16" x14ac:dyDescent="0.25">
      <c r="D2492" t="s">
        <v>14831</v>
      </c>
      <c r="E2492" t="s">
        <v>14832</v>
      </c>
      <c r="F2492" t="s">
        <v>15368</v>
      </c>
      <c r="G2492" s="59">
        <v>55661000</v>
      </c>
      <c r="H2492" s="122">
        <v>94.61</v>
      </c>
      <c r="I2492" s="97" t="b">
        <f>NOT(ISERROR(_xlfn.XLOOKUP(tblStocks2022[[#This Row],[Ticker]],tblTickers[Ticker],tblTickers[Ticker],NA(),0,1)))</f>
        <v>0</v>
      </c>
      <c r="K2492" t="s">
        <v>7722</v>
      </c>
      <c r="L2492" s="122">
        <v>1.46</v>
      </c>
      <c r="O2492" t="s">
        <v>10178</v>
      </c>
      <c r="P2492" s="122">
        <v>6.23</v>
      </c>
    </row>
    <row r="2493" spans="4:16" x14ac:dyDescent="0.25">
      <c r="D2493" t="s">
        <v>2066</v>
      </c>
      <c r="E2493" t="s">
        <v>2067</v>
      </c>
      <c r="F2493" t="s">
        <v>15367</v>
      </c>
      <c r="G2493" s="59">
        <v>11829000</v>
      </c>
      <c r="H2493" s="122">
        <v>1.63</v>
      </c>
      <c r="I2493" s="97" t="b">
        <f>NOT(ISERROR(_xlfn.XLOOKUP(tblStocks2022[[#This Row],[Ticker]],tblTickers[Ticker],tblTickers[Ticker],NA(),0,1)))</f>
        <v>0</v>
      </c>
      <c r="K2493" t="s">
        <v>2441</v>
      </c>
      <c r="L2493" s="122">
        <v>33.33</v>
      </c>
      <c r="O2493" t="s">
        <v>9419</v>
      </c>
      <c r="P2493" s="122">
        <v>0.31</v>
      </c>
    </row>
    <row r="2494" spans="4:16" x14ac:dyDescent="0.25">
      <c r="D2494" t="s">
        <v>1069</v>
      </c>
      <c r="E2494" t="s">
        <v>1070</v>
      </c>
      <c r="F2494" t="s">
        <v>14252</v>
      </c>
      <c r="G2494" s="59">
        <v>20884000</v>
      </c>
      <c r="H2494" s="122">
        <v>46.52</v>
      </c>
      <c r="I2494" s="97" t="b">
        <f>NOT(ISERROR(_xlfn.XLOOKUP(tblStocks2022[[#This Row],[Ticker]],tblTickers[Ticker],tblTickers[Ticker],NA(),0,1)))</f>
        <v>0</v>
      </c>
      <c r="K2494" t="s">
        <v>11905</v>
      </c>
      <c r="L2494" s="122">
        <v>42.57</v>
      </c>
      <c r="O2494" t="s">
        <v>493</v>
      </c>
      <c r="P2494" s="122">
        <v>1.42</v>
      </c>
    </row>
    <row r="2495" spans="4:16" x14ac:dyDescent="0.25">
      <c r="D2495" t="s">
        <v>8577</v>
      </c>
      <c r="E2495" t="s">
        <v>8578</v>
      </c>
      <c r="F2495" t="s">
        <v>15382</v>
      </c>
      <c r="G2495" s="59">
        <v>30700000</v>
      </c>
      <c r="H2495" s="122">
        <v>10.28</v>
      </c>
      <c r="I2495" s="97" t="b">
        <f>NOT(ISERROR(_xlfn.XLOOKUP(tblStocks2022[[#This Row],[Ticker]],tblTickers[Ticker],tblTickers[Ticker],NA(),0,1)))</f>
        <v>0</v>
      </c>
      <c r="K2495" t="s">
        <v>3252</v>
      </c>
      <c r="L2495" s="122">
        <v>58.03</v>
      </c>
      <c r="O2495" t="s">
        <v>11431</v>
      </c>
      <c r="P2495" s="122">
        <v>1.59</v>
      </c>
    </row>
    <row r="2496" spans="4:16" x14ac:dyDescent="0.25">
      <c r="D2496" t="s">
        <v>13042</v>
      </c>
      <c r="E2496" t="s">
        <v>13043</v>
      </c>
      <c r="F2496" t="s">
        <v>14252</v>
      </c>
      <c r="G2496" s="59">
        <v>149137000</v>
      </c>
      <c r="H2496" s="122">
        <v>65.59</v>
      </c>
      <c r="I2496" s="97" t="b">
        <f>NOT(ISERROR(_xlfn.XLOOKUP(tblStocks2022[[#This Row],[Ticker]],tblTickers[Ticker],tblTickers[Ticker],NA(),0,1)))</f>
        <v>0</v>
      </c>
      <c r="K2496" t="s">
        <v>14758</v>
      </c>
      <c r="L2496" s="122">
        <v>12.07</v>
      </c>
      <c r="O2496" t="s">
        <v>10415</v>
      </c>
      <c r="P2496" s="122">
        <v>1.42</v>
      </c>
    </row>
    <row r="2497" spans="4:16" x14ac:dyDescent="0.25">
      <c r="D2497" t="s">
        <v>3314</v>
      </c>
      <c r="E2497" t="s">
        <v>3315</v>
      </c>
      <c r="F2497" t="s">
        <v>14252</v>
      </c>
      <c r="G2497" s="59">
        <v>3125000</v>
      </c>
      <c r="H2497" s="122">
        <v>8.9</v>
      </c>
      <c r="I2497" s="97" t="b">
        <f>NOT(ISERROR(_xlfn.XLOOKUP(tblStocks2022[[#This Row],[Ticker]],tblTickers[Ticker],tblTickers[Ticker],NA(),0,1)))</f>
        <v>0</v>
      </c>
      <c r="K2497" t="s">
        <v>5974</v>
      </c>
      <c r="L2497" s="122">
        <v>38.99</v>
      </c>
      <c r="O2497" t="s">
        <v>11807</v>
      </c>
      <c r="P2497" s="122">
        <v>2.3199999999999998</v>
      </c>
    </row>
    <row r="2498" spans="4:16" x14ac:dyDescent="0.25">
      <c r="D2498" t="s">
        <v>3876</v>
      </c>
      <c r="E2498" t="s">
        <v>3877</v>
      </c>
      <c r="F2498" t="s">
        <v>15382</v>
      </c>
      <c r="G2498" s="59">
        <v>28810000</v>
      </c>
      <c r="H2498" s="122">
        <v>0.73</v>
      </c>
      <c r="I2498" s="97" t="b">
        <f>NOT(ISERROR(_xlfn.XLOOKUP(tblStocks2022[[#This Row],[Ticker]],tblTickers[Ticker],tblTickers[Ticker],NA(),0,1)))</f>
        <v>0</v>
      </c>
      <c r="K2498" t="s">
        <v>4338</v>
      </c>
      <c r="L2498" s="122">
        <v>26.64</v>
      </c>
      <c r="O2498" t="s">
        <v>13789</v>
      </c>
      <c r="P2498" s="122">
        <v>0.72</v>
      </c>
    </row>
    <row r="2499" spans="4:16" x14ac:dyDescent="0.25">
      <c r="D2499" t="s">
        <v>148</v>
      </c>
      <c r="E2499" t="s">
        <v>149</v>
      </c>
      <c r="F2499" t="s">
        <v>15378</v>
      </c>
      <c r="G2499" s="59">
        <v>55326000</v>
      </c>
      <c r="H2499" s="122">
        <v>61.7</v>
      </c>
      <c r="I2499" s="97" t="b">
        <f>NOT(ISERROR(_xlfn.XLOOKUP(tblStocks2022[[#This Row],[Ticker]],tblTickers[Ticker],tblTickers[Ticker],NA(),0,1)))</f>
        <v>0</v>
      </c>
      <c r="K2499" t="s">
        <v>5149</v>
      </c>
      <c r="L2499" s="122">
        <v>71.19</v>
      </c>
      <c r="O2499" t="s">
        <v>10269</v>
      </c>
      <c r="P2499" s="122">
        <v>3.08</v>
      </c>
    </row>
    <row r="2500" spans="4:16" x14ac:dyDescent="0.25">
      <c r="D2500" t="s">
        <v>1863</v>
      </c>
      <c r="E2500" t="s">
        <v>1864</v>
      </c>
      <c r="F2500" t="s">
        <v>15375</v>
      </c>
      <c r="G2500" s="59">
        <v>31460000</v>
      </c>
      <c r="H2500" s="122">
        <v>38.369999999999997</v>
      </c>
      <c r="I2500" s="97" t="b">
        <f>NOT(ISERROR(_xlfn.XLOOKUP(tblStocks2022[[#This Row],[Ticker]],tblTickers[Ticker],tblTickers[Ticker],NA(),0,1)))</f>
        <v>0</v>
      </c>
      <c r="K2500" t="s">
        <v>8019</v>
      </c>
      <c r="L2500" s="122">
        <v>19.440000000000001</v>
      </c>
      <c r="O2500" t="s">
        <v>10926</v>
      </c>
      <c r="P2500" s="122">
        <v>0.54</v>
      </c>
    </row>
    <row r="2501" spans="4:16" x14ac:dyDescent="0.25">
      <c r="D2501" t="s">
        <v>11933</v>
      </c>
      <c r="E2501" t="s">
        <v>11934</v>
      </c>
      <c r="F2501" t="s">
        <v>2235</v>
      </c>
      <c r="G2501" s="59">
        <v>2078000</v>
      </c>
      <c r="H2501" s="122">
        <v>2.08</v>
      </c>
      <c r="I2501" s="97" t="b">
        <f>NOT(ISERROR(_xlfn.XLOOKUP(tblStocks2022[[#This Row],[Ticker]],tblTickers[Ticker],tblTickers[Ticker],NA(),0,1)))</f>
        <v>0</v>
      </c>
      <c r="K2501" t="s">
        <v>3928</v>
      </c>
      <c r="L2501" s="122">
        <v>47.92</v>
      </c>
      <c r="O2501" t="s">
        <v>11537</v>
      </c>
      <c r="P2501" s="122">
        <v>5.9</v>
      </c>
    </row>
    <row r="2502" spans="4:16" x14ac:dyDescent="0.25">
      <c r="D2502" t="s">
        <v>6219</v>
      </c>
      <c r="E2502" t="s">
        <v>6220</v>
      </c>
      <c r="F2502" t="s">
        <v>15368</v>
      </c>
      <c r="G2502" s="59">
        <v>157462000</v>
      </c>
      <c r="H2502" s="122">
        <v>12.44</v>
      </c>
      <c r="I2502" s="97" t="b">
        <f>NOT(ISERROR(_xlfn.XLOOKUP(tblStocks2022[[#This Row],[Ticker]],tblTickers[Ticker],tblTickers[Ticker],NA(),0,1)))</f>
        <v>0</v>
      </c>
      <c r="K2502" t="s">
        <v>9194</v>
      </c>
      <c r="L2502" s="122">
        <v>27.74</v>
      </c>
      <c r="O2502" t="s">
        <v>10323</v>
      </c>
      <c r="P2502" s="122">
        <v>0.24</v>
      </c>
    </row>
    <row r="2503" spans="4:16" x14ac:dyDescent="0.25">
      <c r="D2503" t="s">
        <v>13393</v>
      </c>
      <c r="E2503" t="s">
        <v>13394</v>
      </c>
      <c r="F2503" t="s">
        <v>14252</v>
      </c>
      <c r="G2503" s="59">
        <v>18118000</v>
      </c>
      <c r="H2503" s="122">
        <v>9.01</v>
      </c>
      <c r="I2503" s="97" t="b">
        <f>NOT(ISERROR(_xlfn.XLOOKUP(tblStocks2022[[#This Row],[Ticker]],tblTickers[Ticker],tblTickers[Ticker],NA(),0,1)))</f>
        <v>0</v>
      </c>
      <c r="K2503" t="s">
        <v>1316</v>
      </c>
      <c r="L2503" s="122">
        <v>78.94</v>
      </c>
      <c r="O2503" t="s">
        <v>10355</v>
      </c>
      <c r="P2503" s="122">
        <v>1.27</v>
      </c>
    </row>
    <row r="2504" spans="4:16" x14ac:dyDescent="0.25">
      <c r="D2504" t="s">
        <v>10026</v>
      </c>
      <c r="E2504" t="s">
        <v>10027</v>
      </c>
      <c r="F2504" t="s">
        <v>15371</v>
      </c>
      <c r="G2504" s="59">
        <v>48720000</v>
      </c>
      <c r="H2504" s="122">
        <v>1.43</v>
      </c>
      <c r="I2504" s="97" t="b">
        <f>NOT(ISERROR(_xlfn.XLOOKUP(tblStocks2022[[#This Row],[Ticker]],tblTickers[Ticker],tblTickers[Ticker],NA(),0,1)))</f>
        <v>0</v>
      </c>
      <c r="K2504" t="s">
        <v>14211</v>
      </c>
      <c r="L2504" s="122">
        <v>35.880000000000003</v>
      </c>
      <c r="O2504" t="s">
        <v>10668</v>
      </c>
      <c r="P2504" s="122">
        <v>2.1</v>
      </c>
    </row>
    <row r="2505" spans="4:16" x14ac:dyDescent="0.25">
      <c r="D2505" t="s">
        <v>282</v>
      </c>
      <c r="E2505" t="s">
        <v>283</v>
      </c>
      <c r="F2505" t="s">
        <v>15368</v>
      </c>
      <c r="G2505" s="59">
        <v>2350000</v>
      </c>
      <c r="H2505" s="122">
        <v>48.55</v>
      </c>
      <c r="I2505" s="97" t="b">
        <f>NOT(ISERROR(_xlfn.XLOOKUP(tblStocks2022[[#This Row],[Ticker]],tblTickers[Ticker],tblTickers[Ticker],NA(),0,1)))</f>
        <v>0</v>
      </c>
      <c r="K2505" t="s">
        <v>2752</v>
      </c>
      <c r="L2505" s="122">
        <v>52.97</v>
      </c>
      <c r="O2505" t="s">
        <v>8161</v>
      </c>
      <c r="P2505" s="122">
        <v>0.1</v>
      </c>
    </row>
    <row r="2506" spans="4:16" x14ac:dyDescent="0.25">
      <c r="D2506" t="s">
        <v>8034</v>
      </c>
      <c r="E2506" t="s">
        <v>2118</v>
      </c>
      <c r="F2506" t="s">
        <v>15375</v>
      </c>
      <c r="G2506" s="59">
        <v>1500000</v>
      </c>
      <c r="H2506" s="122">
        <v>22.27</v>
      </c>
      <c r="I2506" s="97" t="b">
        <f>NOT(ISERROR(_xlfn.XLOOKUP(tblStocks2022[[#This Row],[Ticker]],tblTickers[Ticker],tblTickers[Ticker],NA(),0,1)))</f>
        <v>0</v>
      </c>
      <c r="K2506" t="s">
        <v>9507</v>
      </c>
      <c r="L2506" s="122">
        <v>29.34</v>
      </c>
      <c r="O2506" t="s">
        <v>871</v>
      </c>
      <c r="P2506" s="122">
        <v>0.95</v>
      </c>
    </row>
    <row r="2507" spans="4:16" x14ac:dyDescent="0.25">
      <c r="D2507" t="s">
        <v>7680</v>
      </c>
      <c r="E2507" t="s">
        <v>7681</v>
      </c>
      <c r="F2507" t="s">
        <v>15382</v>
      </c>
      <c r="G2507" s="59">
        <v>60950000</v>
      </c>
      <c r="H2507" s="122">
        <v>10.08</v>
      </c>
      <c r="I2507" s="97" t="b">
        <f>NOT(ISERROR(_xlfn.XLOOKUP(tblStocks2022[[#This Row],[Ticker]],tblTickers[Ticker],tblTickers[Ticker],NA(),0,1)))</f>
        <v>0</v>
      </c>
      <c r="K2507" t="s">
        <v>14083</v>
      </c>
      <c r="L2507" s="122">
        <v>61.34</v>
      </c>
      <c r="O2507" t="s">
        <v>13191</v>
      </c>
      <c r="P2507" s="122">
        <v>1.62</v>
      </c>
    </row>
    <row r="2508" spans="4:16" x14ac:dyDescent="0.25">
      <c r="D2508" t="s">
        <v>14594</v>
      </c>
      <c r="E2508" t="s">
        <v>14595</v>
      </c>
      <c r="F2508" t="s">
        <v>9954</v>
      </c>
      <c r="G2508" s="59">
        <v>43243000</v>
      </c>
      <c r="H2508" s="122">
        <v>4.37</v>
      </c>
      <c r="I2508" s="97" t="b">
        <f>NOT(ISERROR(_xlfn.XLOOKUP(tblStocks2022[[#This Row],[Ticker]],tblTickers[Ticker],tblTickers[Ticker],NA(),0,1)))</f>
        <v>0</v>
      </c>
      <c r="K2508" t="s">
        <v>6040</v>
      </c>
      <c r="L2508" s="122">
        <v>20.260000000000002</v>
      </c>
      <c r="O2508" t="s">
        <v>4246</v>
      </c>
      <c r="P2508" s="122">
        <v>0.16</v>
      </c>
    </row>
    <row r="2509" spans="4:16" x14ac:dyDescent="0.25">
      <c r="D2509" t="s">
        <v>10950</v>
      </c>
      <c r="E2509" t="s">
        <v>10951</v>
      </c>
      <c r="F2509" t="s">
        <v>14201</v>
      </c>
      <c r="G2509" s="59">
        <v>587389000</v>
      </c>
      <c r="H2509" s="122">
        <v>129.52000000000001</v>
      </c>
      <c r="I2509" s="97" t="b">
        <f>NOT(ISERROR(_xlfn.XLOOKUP(tblStocks2022[[#This Row],[Ticker]],tblTickers[Ticker],tblTickers[Ticker],NA(),0,1)))</f>
        <v>1</v>
      </c>
      <c r="K2509" t="s">
        <v>14282</v>
      </c>
      <c r="L2509" s="122">
        <v>186.55</v>
      </c>
      <c r="O2509" t="s">
        <v>10507</v>
      </c>
      <c r="P2509" s="122">
        <v>2.75</v>
      </c>
    </row>
    <row r="2510" spans="4:16" x14ac:dyDescent="0.25">
      <c r="D2510" t="s">
        <v>13840</v>
      </c>
      <c r="E2510" t="s">
        <v>13841</v>
      </c>
      <c r="F2510" t="s">
        <v>14252</v>
      </c>
      <c r="G2510" s="59">
        <v>40081000</v>
      </c>
      <c r="H2510" s="122">
        <v>14.93</v>
      </c>
      <c r="I2510" s="97" t="b">
        <f>NOT(ISERROR(_xlfn.XLOOKUP(tblStocks2022[[#This Row],[Ticker]],tblTickers[Ticker],tblTickers[Ticker],NA(),0,1)))</f>
        <v>0</v>
      </c>
      <c r="K2510" t="s">
        <v>4245</v>
      </c>
      <c r="L2510" s="122">
        <v>22.52</v>
      </c>
      <c r="O2510" t="s">
        <v>9852</v>
      </c>
      <c r="P2510" s="122">
        <v>9.3800000000000008</v>
      </c>
    </row>
    <row r="2511" spans="4:16" x14ac:dyDescent="0.25">
      <c r="D2511" t="s">
        <v>3523</v>
      </c>
      <c r="E2511" t="s">
        <v>3524</v>
      </c>
      <c r="F2511" t="s">
        <v>15368</v>
      </c>
      <c r="G2511" s="59">
        <v>56261000</v>
      </c>
      <c r="H2511" s="122">
        <v>7.51</v>
      </c>
      <c r="I2511" s="97" t="b">
        <f>NOT(ISERROR(_xlfn.XLOOKUP(tblStocks2022[[#This Row],[Ticker]],tblTickers[Ticker],tblTickers[Ticker],NA(),0,1)))</f>
        <v>0</v>
      </c>
      <c r="K2511" t="s">
        <v>12436</v>
      </c>
      <c r="L2511" s="122">
        <v>26.25</v>
      </c>
      <c r="O2511" t="s">
        <v>9010</v>
      </c>
      <c r="P2511" s="122">
        <v>1.1499999999999999</v>
      </c>
    </row>
    <row r="2512" spans="4:16" x14ac:dyDescent="0.25">
      <c r="D2512" t="s">
        <v>13909</v>
      </c>
      <c r="E2512" t="s">
        <v>13910</v>
      </c>
      <c r="F2512" t="s">
        <v>14252</v>
      </c>
      <c r="G2512" s="59">
        <v>51413000</v>
      </c>
      <c r="H2512" s="122">
        <v>16.55</v>
      </c>
      <c r="I2512" s="97" t="b">
        <f>NOT(ISERROR(_xlfn.XLOOKUP(tblStocks2022[[#This Row],[Ticker]],tblTickers[Ticker],tblTickers[Ticker],NA(),0,1)))</f>
        <v>0</v>
      </c>
      <c r="K2512" t="s">
        <v>2753</v>
      </c>
      <c r="L2512" s="122">
        <v>43.91</v>
      </c>
      <c r="O2512" t="s">
        <v>11879</v>
      </c>
      <c r="P2512" s="122">
        <v>6.15</v>
      </c>
    </row>
    <row r="2513" spans="4:16" x14ac:dyDescent="0.25">
      <c r="D2513" t="s">
        <v>5242</v>
      </c>
      <c r="E2513" t="s">
        <v>5243</v>
      </c>
      <c r="F2513" t="s">
        <v>15365</v>
      </c>
      <c r="G2513" s="59">
        <v>82654000</v>
      </c>
      <c r="H2513" s="122">
        <v>1.48</v>
      </c>
      <c r="I2513" s="97" t="b">
        <f>NOT(ISERROR(_xlfn.XLOOKUP(tblStocks2022[[#This Row],[Ticker]],tblTickers[Ticker],tblTickers[Ticker],NA(),0,1)))</f>
        <v>0</v>
      </c>
      <c r="K2513" t="s">
        <v>8018</v>
      </c>
      <c r="L2513" s="122">
        <v>17.11</v>
      </c>
      <c r="O2513" t="s">
        <v>14151</v>
      </c>
      <c r="P2513" s="122">
        <v>0.9</v>
      </c>
    </row>
    <row r="2514" spans="4:16" x14ac:dyDescent="0.25">
      <c r="D2514" t="s">
        <v>15071</v>
      </c>
      <c r="E2514" t="s">
        <v>15072</v>
      </c>
      <c r="F2514" t="s">
        <v>14252</v>
      </c>
      <c r="G2514" s="59">
        <v>15625000</v>
      </c>
      <c r="H2514" s="122">
        <v>16.43</v>
      </c>
      <c r="I2514" s="97" t="b">
        <f>NOT(ISERROR(_xlfn.XLOOKUP(tblStocks2022[[#This Row],[Ticker]],tblTickers[Ticker],tblTickers[Ticker],NA(),0,1)))</f>
        <v>0</v>
      </c>
      <c r="K2514" t="s">
        <v>12118</v>
      </c>
      <c r="L2514" s="122">
        <v>477.05</v>
      </c>
      <c r="O2514" t="s">
        <v>14152</v>
      </c>
      <c r="P2514" s="122">
        <v>1.17</v>
      </c>
    </row>
    <row r="2515" spans="4:16" x14ac:dyDescent="0.25">
      <c r="D2515" t="s">
        <v>9105</v>
      </c>
      <c r="E2515" t="s">
        <v>9106</v>
      </c>
      <c r="F2515" t="s">
        <v>15391</v>
      </c>
      <c r="G2515" s="59">
        <v>22096000</v>
      </c>
      <c r="H2515" s="122">
        <v>12.3</v>
      </c>
      <c r="I2515" s="97" t="b">
        <f>NOT(ISERROR(_xlfn.XLOOKUP(tblStocks2022[[#This Row],[Ticker]],tblTickers[Ticker],tblTickers[Ticker],NA(),0,1)))</f>
        <v>0</v>
      </c>
      <c r="K2515" t="s">
        <v>510</v>
      </c>
      <c r="L2515" s="122">
        <v>52.51</v>
      </c>
      <c r="O2515" t="s">
        <v>11641</v>
      </c>
      <c r="P2515" s="122">
        <v>4.95</v>
      </c>
    </row>
    <row r="2516" spans="4:16" x14ac:dyDescent="0.25">
      <c r="D2516" t="s">
        <v>176</v>
      </c>
      <c r="E2516" t="s">
        <v>177</v>
      </c>
      <c r="F2516" t="s">
        <v>15366</v>
      </c>
      <c r="G2516" s="59">
        <v>56973000</v>
      </c>
      <c r="H2516" s="122">
        <v>25.45</v>
      </c>
      <c r="I2516" s="97" t="b">
        <f>NOT(ISERROR(_xlfn.XLOOKUP(tblStocks2022[[#This Row],[Ticker]],tblTickers[Ticker],tblTickers[Ticker],NA(),0,1)))</f>
        <v>0</v>
      </c>
      <c r="K2516" t="s">
        <v>717</v>
      </c>
      <c r="L2516" s="122">
        <v>40.43</v>
      </c>
      <c r="O2516" t="s">
        <v>9759</v>
      </c>
      <c r="P2516" s="122">
        <v>0.46</v>
      </c>
    </row>
    <row r="2517" spans="4:16" x14ac:dyDescent="0.25">
      <c r="D2517" t="s">
        <v>711</v>
      </c>
      <c r="E2517" t="s">
        <v>712</v>
      </c>
      <c r="F2517" t="s">
        <v>15378</v>
      </c>
      <c r="G2517" s="59">
        <v>57513000</v>
      </c>
      <c r="H2517" s="122">
        <v>327.74</v>
      </c>
      <c r="I2517" s="97" t="b">
        <f>NOT(ISERROR(_xlfn.XLOOKUP(tblStocks2022[[#This Row],[Ticker]],tblTickers[Ticker],tblTickers[Ticker],NA(),0,1)))</f>
        <v>1</v>
      </c>
      <c r="K2517" t="s">
        <v>9754</v>
      </c>
      <c r="L2517" s="122">
        <v>24.01</v>
      </c>
      <c r="O2517" t="s">
        <v>8050</v>
      </c>
      <c r="P2517" s="122">
        <v>1.38</v>
      </c>
    </row>
    <row r="2518" spans="4:16" x14ac:dyDescent="0.25">
      <c r="D2518" t="s">
        <v>12908</v>
      </c>
      <c r="E2518" t="s">
        <v>12909</v>
      </c>
      <c r="F2518" t="s">
        <v>15381</v>
      </c>
      <c r="G2518" s="59">
        <v>51443000</v>
      </c>
      <c r="H2518" s="122">
        <v>38.54</v>
      </c>
      <c r="I2518" s="97" t="b">
        <f>NOT(ISERROR(_xlfn.XLOOKUP(tblStocks2022[[#This Row],[Ticker]],tblTickers[Ticker],tblTickers[Ticker],NA(),0,1)))</f>
        <v>0</v>
      </c>
      <c r="K2518" t="s">
        <v>2754</v>
      </c>
      <c r="L2518" s="122">
        <v>42.28</v>
      </c>
      <c r="O2518" t="s">
        <v>9535</v>
      </c>
      <c r="P2518" s="122">
        <v>0.01</v>
      </c>
    </row>
    <row r="2519" spans="4:16" x14ac:dyDescent="0.25">
      <c r="D2519" t="s">
        <v>12618</v>
      </c>
      <c r="E2519" t="s">
        <v>12619</v>
      </c>
      <c r="F2519" t="s">
        <v>14201</v>
      </c>
      <c r="G2519" s="59">
        <v>2175570000</v>
      </c>
      <c r="H2519" s="122">
        <v>24.12</v>
      </c>
      <c r="I2519" s="97" t="b">
        <f>NOT(ISERROR(_xlfn.XLOOKUP(tblStocks2022[[#This Row],[Ticker]],tblTickers[Ticker],tblTickers[Ticker],NA(),0,1)))</f>
        <v>0</v>
      </c>
      <c r="K2519" t="s">
        <v>7233</v>
      </c>
      <c r="L2519" s="122">
        <v>20.49</v>
      </c>
      <c r="O2519" t="s">
        <v>10365</v>
      </c>
      <c r="P2519" s="122">
        <v>0.56000000000000005</v>
      </c>
    </row>
    <row r="2520" spans="4:16" x14ac:dyDescent="0.25">
      <c r="D2520" t="s">
        <v>298</v>
      </c>
      <c r="E2520" t="s">
        <v>283</v>
      </c>
      <c r="F2520" t="s">
        <v>15368</v>
      </c>
      <c r="G2520" s="59">
        <v>4450000</v>
      </c>
      <c r="H2520" s="122">
        <v>26.19</v>
      </c>
      <c r="I2520" s="97" t="b">
        <f>NOT(ISERROR(_xlfn.XLOOKUP(tblStocks2022[[#This Row],[Ticker]],tblTickers[Ticker],tblTickers[Ticker],NA(),0,1)))</f>
        <v>0</v>
      </c>
      <c r="K2520" t="s">
        <v>10525</v>
      </c>
      <c r="L2520" s="122">
        <v>252.97</v>
      </c>
      <c r="O2520" t="s">
        <v>13623</v>
      </c>
      <c r="P2520" s="122">
        <v>1.75</v>
      </c>
    </row>
    <row r="2521" spans="4:16" x14ac:dyDescent="0.25">
      <c r="D2521" t="s">
        <v>6575</v>
      </c>
      <c r="E2521" t="s">
        <v>6576</v>
      </c>
      <c r="F2521" t="s">
        <v>15382</v>
      </c>
      <c r="G2521" s="59">
        <v>41050000</v>
      </c>
      <c r="H2521" s="122">
        <v>10.01</v>
      </c>
      <c r="I2521" s="97" t="b">
        <f>NOT(ISERROR(_xlfn.XLOOKUP(tblStocks2022[[#This Row],[Ticker]],tblTickers[Ticker],tblTickers[Ticker],NA(),0,1)))</f>
        <v>0</v>
      </c>
      <c r="K2521" t="s">
        <v>9202</v>
      </c>
      <c r="L2521" s="122">
        <v>36.659999999999997</v>
      </c>
      <c r="O2521" t="s">
        <v>9416</v>
      </c>
      <c r="P2521" s="122">
        <v>0</v>
      </c>
    </row>
    <row r="2522" spans="4:16" x14ac:dyDescent="0.25">
      <c r="D2522" t="s">
        <v>14903</v>
      </c>
      <c r="E2522" t="s">
        <v>269</v>
      </c>
      <c r="F2522" t="s">
        <v>15371</v>
      </c>
      <c r="G2522" s="59">
        <v>22800000</v>
      </c>
      <c r="H2522" s="122">
        <v>32.590000000000003</v>
      </c>
      <c r="I2522" s="97" t="b">
        <f>NOT(ISERROR(_xlfn.XLOOKUP(tblStocks2022[[#This Row],[Ticker]],tblTickers[Ticker],tblTickers[Ticker],NA(),0,1)))</f>
        <v>0</v>
      </c>
      <c r="K2522" t="s">
        <v>9057</v>
      </c>
      <c r="L2522" s="122">
        <v>1.41</v>
      </c>
      <c r="O2522" t="s">
        <v>11279</v>
      </c>
      <c r="P2522" s="122">
        <v>0.73</v>
      </c>
    </row>
    <row r="2523" spans="4:16" x14ac:dyDescent="0.25">
      <c r="D2523" t="s">
        <v>2267</v>
      </c>
      <c r="E2523" t="s">
        <v>2268</v>
      </c>
      <c r="F2523" t="s">
        <v>96</v>
      </c>
      <c r="G2523" s="59">
        <v>44092000</v>
      </c>
      <c r="H2523" s="122">
        <v>2.52</v>
      </c>
      <c r="I2523" s="97" t="b">
        <f>NOT(ISERROR(_xlfn.XLOOKUP(tblStocks2022[[#This Row],[Ticker]],tblTickers[Ticker],tblTickers[Ticker],NA(),0,1)))</f>
        <v>0</v>
      </c>
      <c r="K2523" t="s">
        <v>7939</v>
      </c>
      <c r="L2523" s="122">
        <v>48.06</v>
      </c>
      <c r="O2523" t="s">
        <v>10912</v>
      </c>
      <c r="P2523" s="122">
        <v>0.3</v>
      </c>
    </row>
    <row r="2524" spans="4:16" x14ac:dyDescent="0.25">
      <c r="D2524" t="s">
        <v>12096</v>
      </c>
      <c r="E2524" t="s">
        <v>12097</v>
      </c>
      <c r="F2524" t="s">
        <v>14201</v>
      </c>
      <c r="G2524" s="59">
        <v>33716000</v>
      </c>
      <c r="H2524" s="122">
        <v>7.55</v>
      </c>
      <c r="I2524" s="97" t="b">
        <f>NOT(ISERROR(_xlfn.XLOOKUP(tblStocks2022[[#This Row],[Ticker]],tblTickers[Ticker],tblTickers[Ticker],NA(),0,1)))</f>
        <v>0</v>
      </c>
      <c r="K2524" t="s">
        <v>3316</v>
      </c>
      <c r="L2524" s="122">
        <v>9.76</v>
      </c>
      <c r="O2524" t="s">
        <v>12926</v>
      </c>
      <c r="P2524" s="122">
        <v>2.06</v>
      </c>
    </row>
    <row r="2525" spans="4:16" x14ac:dyDescent="0.25">
      <c r="D2525" t="s">
        <v>15338</v>
      </c>
      <c r="E2525" t="s">
        <v>283</v>
      </c>
      <c r="F2525" t="s">
        <v>15368</v>
      </c>
      <c r="G2525" s="59">
        <v>11600000</v>
      </c>
      <c r="H2525" s="122">
        <v>15.46</v>
      </c>
      <c r="I2525" s="97" t="b">
        <f>NOT(ISERROR(_xlfn.XLOOKUP(tblStocks2022[[#This Row],[Ticker]],tblTickers[Ticker],tblTickers[Ticker],NA(),0,1)))</f>
        <v>0</v>
      </c>
      <c r="K2525" t="s">
        <v>9159</v>
      </c>
      <c r="L2525" s="122">
        <v>46.51</v>
      </c>
      <c r="O2525" t="s">
        <v>2924</v>
      </c>
      <c r="P2525" s="122">
        <v>2.65</v>
      </c>
    </row>
    <row r="2526" spans="4:16" x14ac:dyDescent="0.25">
      <c r="D2526" t="s">
        <v>6381</v>
      </c>
      <c r="E2526" t="s">
        <v>6382</v>
      </c>
      <c r="F2526" t="s">
        <v>15382</v>
      </c>
      <c r="G2526" s="59">
        <v>25362000</v>
      </c>
      <c r="H2526" s="122">
        <v>2.73</v>
      </c>
      <c r="I2526" s="97" t="b">
        <f>NOT(ISERROR(_xlfn.XLOOKUP(tblStocks2022[[#This Row],[Ticker]],tblTickers[Ticker],tblTickers[Ticker],NA(),0,1)))</f>
        <v>0</v>
      </c>
      <c r="K2526" t="s">
        <v>953</v>
      </c>
      <c r="L2526" s="122">
        <v>8.57</v>
      </c>
      <c r="O2526" t="s">
        <v>7252</v>
      </c>
      <c r="P2526" s="122">
        <v>0.02</v>
      </c>
    </row>
    <row r="2527" spans="4:16" x14ac:dyDescent="0.25">
      <c r="D2527" t="s">
        <v>13260</v>
      </c>
      <c r="E2527" t="s">
        <v>612</v>
      </c>
      <c r="F2527" t="s">
        <v>15368</v>
      </c>
      <c r="G2527" s="59">
        <v>49200000</v>
      </c>
      <c r="H2527" s="122">
        <v>42.79</v>
      </c>
      <c r="I2527" s="97" t="b">
        <f>NOT(ISERROR(_xlfn.XLOOKUP(tblStocks2022[[#This Row],[Ticker]],tblTickers[Ticker],tblTickers[Ticker],NA(),0,1)))</f>
        <v>0</v>
      </c>
      <c r="K2527" t="s">
        <v>10570</v>
      </c>
      <c r="L2527" s="122">
        <v>10.95</v>
      </c>
      <c r="O2527" t="s">
        <v>3051</v>
      </c>
      <c r="P2527" s="122">
        <v>0.57999999999999996</v>
      </c>
    </row>
    <row r="2528" spans="4:16" x14ac:dyDescent="0.25">
      <c r="D2528" t="s">
        <v>12470</v>
      </c>
      <c r="E2528" t="s">
        <v>12471</v>
      </c>
      <c r="F2528" t="s">
        <v>1114</v>
      </c>
      <c r="G2528" s="59">
        <v>75021000</v>
      </c>
      <c r="H2528" s="122">
        <v>37.72</v>
      </c>
      <c r="I2528" s="97" t="b">
        <f>NOT(ISERROR(_xlfn.XLOOKUP(tblStocks2022[[#This Row],[Ticker]],tblTickers[Ticker],tblTickers[Ticker],NA(),0,1)))</f>
        <v>0</v>
      </c>
      <c r="K2528" t="s">
        <v>10090</v>
      </c>
      <c r="L2528" s="122">
        <v>96.65</v>
      </c>
      <c r="O2528" t="s">
        <v>12554</v>
      </c>
      <c r="P2528" s="122">
        <v>1.4</v>
      </c>
    </row>
    <row r="2529" spans="4:16" x14ac:dyDescent="0.25">
      <c r="D2529" t="s">
        <v>8037</v>
      </c>
      <c r="E2529" t="s">
        <v>2118</v>
      </c>
      <c r="F2529" t="s">
        <v>15375</v>
      </c>
      <c r="G2529" s="59">
        <v>6550000</v>
      </c>
      <c r="H2529" s="122">
        <v>18.04</v>
      </c>
      <c r="I2529" s="97" t="b">
        <f>NOT(ISERROR(_xlfn.XLOOKUP(tblStocks2022[[#This Row],[Ticker]],tblTickers[Ticker],tblTickers[Ticker],NA(),0,1)))</f>
        <v>0</v>
      </c>
      <c r="K2529" t="s">
        <v>511</v>
      </c>
      <c r="L2529" s="122">
        <v>22.13</v>
      </c>
      <c r="O2529" t="s">
        <v>12815</v>
      </c>
      <c r="P2529" s="122">
        <v>1.07</v>
      </c>
    </row>
    <row r="2530" spans="4:16" x14ac:dyDescent="0.25">
      <c r="D2530" t="s">
        <v>3924</v>
      </c>
      <c r="E2530" t="s">
        <v>3925</v>
      </c>
      <c r="F2530" t="s">
        <v>15365</v>
      </c>
      <c r="G2530" s="59">
        <v>142377000</v>
      </c>
      <c r="H2530" s="122">
        <v>23.47</v>
      </c>
      <c r="I2530" s="97" t="b">
        <f>NOT(ISERROR(_xlfn.XLOOKUP(tblStocks2022[[#This Row],[Ticker]],tblTickers[Ticker],tblTickers[Ticker],NA(),0,1)))</f>
        <v>0</v>
      </c>
      <c r="K2530" t="s">
        <v>9365</v>
      </c>
      <c r="L2530" s="122">
        <v>30.74</v>
      </c>
      <c r="O2530" t="s">
        <v>13689</v>
      </c>
      <c r="P2530" s="122">
        <v>0.8</v>
      </c>
    </row>
    <row r="2531" spans="4:16" x14ac:dyDescent="0.25">
      <c r="D2531" t="s">
        <v>14567</v>
      </c>
      <c r="E2531" t="s">
        <v>269</v>
      </c>
      <c r="F2531" t="s">
        <v>15371</v>
      </c>
      <c r="G2531" s="59">
        <v>14900000</v>
      </c>
      <c r="H2531" s="122">
        <v>41.58</v>
      </c>
      <c r="I2531" s="97" t="b">
        <f>NOT(ISERROR(_xlfn.XLOOKUP(tblStocks2022[[#This Row],[Ticker]],tblTickers[Ticker],tblTickers[Ticker],NA(),0,1)))</f>
        <v>0</v>
      </c>
      <c r="K2531" t="s">
        <v>1940</v>
      </c>
      <c r="L2531" s="122">
        <v>29.13</v>
      </c>
      <c r="O2531" t="s">
        <v>3227</v>
      </c>
      <c r="P2531" s="122">
        <v>0.91</v>
      </c>
    </row>
    <row r="2532" spans="4:16" x14ac:dyDescent="0.25">
      <c r="D2532" t="s">
        <v>4348</v>
      </c>
      <c r="E2532" t="s">
        <v>4349</v>
      </c>
      <c r="F2532" t="s">
        <v>14201</v>
      </c>
      <c r="G2532" s="59">
        <v>23117000</v>
      </c>
      <c r="H2532" s="122">
        <v>6.63</v>
      </c>
      <c r="I2532" s="97" t="b">
        <f>NOT(ISERROR(_xlfn.XLOOKUP(tblStocks2022[[#This Row],[Ticker]],tblTickers[Ticker],tblTickers[Ticker],NA(),0,1)))</f>
        <v>0</v>
      </c>
      <c r="K2532" t="s">
        <v>716</v>
      </c>
      <c r="L2532" s="122">
        <v>38.44</v>
      </c>
      <c r="O2532" t="s">
        <v>13725</v>
      </c>
      <c r="P2532" s="122">
        <v>1.52</v>
      </c>
    </row>
    <row r="2533" spans="4:16" x14ac:dyDescent="0.25">
      <c r="D2533" t="s">
        <v>15083</v>
      </c>
      <c r="E2533" t="s">
        <v>283</v>
      </c>
      <c r="F2533" t="s">
        <v>15368</v>
      </c>
      <c r="G2533" s="59">
        <v>3900000</v>
      </c>
      <c r="H2533" s="122">
        <v>28.67</v>
      </c>
      <c r="I2533" s="97" t="b">
        <f>NOT(ISERROR(_xlfn.XLOOKUP(tblStocks2022[[#This Row],[Ticker]],tblTickers[Ticker],tblTickers[Ticker],NA(),0,1)))</f>
        <v>0</v>
      </c>
      <c r="K2533" t="s">
        <v>7309</v>
      </c>
      <c r="L2533" s="122">
        <v>0.98</v>
      </c>
      <c r="O2533" t="s">
        <v>12114</v>
      </c>
      <c r="P2533" s="122">
        <v>0.34</v>
      </c>
    </row>
    <row r="2534" spans="4:16" x14ac:dyDescent="0.25">
      <c r="D2534" t="s">
        <v>15088</v>
      </c>
      <c r="E2534" t="s">
        <v>498</v>
      </c>
      <c r="F2534" t="s">
        <v>11941</v>
      </c>
      <c r="G2534" s="59">
        <v>9462000</v>
      </c>
      <c r="H2534" s="122">
        <v>12.77</v>
      </c>
      <c r="I2534" s="97" t="b">
        <f>NOT(ISERROR(_xlfn.XLOOKUP(tblStocks2022[[#This Row],[Ticker]],tblTickers[Ticker],tblTickers[Ticker],NA(),0,1)))</f>
        <v>0</v>
      </c>
      <c r="K2534" t="s">
        <v>13755</v>
      </c>
      <c r="L2534" s="122">
        <v>14.48</v>
      </c>
      <c r="O2534" t="s">
        <v>2730</v>
      </c>
      <c r="P2534" s="122">
        <v>0.62</v>
      </c>
    </row>
    <row r="2535" spans="4:16" x14ac:dyDescent="0.25">
      <c r="D2535" t="s">
        <v>4195</v>
      </c>
      <c r="E2535" t="s">
        <v>4196</v>
      </c>
      <c r="F2535" t="s">
        <v>15368</v>
      </c>
      <c r="G2535" s="59">
        <v>34414000</v>
      </c>
      <c r="H2535" s="122">
        <v>1.06</v>
      </c>
      <c r="I2535" s="97" t="b">
        <f>NOT(ISERROR(_xlfn.XLOOKUP(tblStocks2022[[#This Row],[Ticker]],tblTickers[Ticker],tblTickers[Ticker],NA(),0,1)))</f>
        <v>0</v>
      </c>
      <c r="K2535" t="s">
        <v>13863</v>
      </c>
      <c r="L2535" s="122">
        <v>11.22</v>
      </c>
      <c r="O2535" t="s">
        <v>10748</v>
      </c>
      <c r="P2535" s="122">
        <v>0.21</v>
      </c>
    </row>
    <row r="2536" spans="4:16" x14ac:dyDescent="0.25">
      <c r="D2536" t="s">
        <v>1975</v>
      </c>
      <c r="E2536" t="s">
        <v>399</v>
      </c>
      <c r="F2536" t="s">
        <v>15375</v>
      </c>
      <c r="G2536" s="59">
        <v>14650000</v>
      </c>
      <c r="H2536" s="122">
        <v>40.18</v>
      </c>
      <c r="I2536" s="97" t="b">
        <f>NOT(ISERROR(_xlfn.XLOOKUP(tblStocks2022[[#This Row],[Ticker]],tblTickers[Ticker],tblTickers[Ticker],NA(),0,1)))</f>
        <v>0</v>
      </c>
      <c r="K2536" t="s">
        <v>544</v>
      </c>
      <c r="L2536" s="122">
        <v>1.36</v>
      </c>
      <c r="O2536" t="s">
        <v>8380</v>
      </c>
      <c r="P2536" s="122">
        <v>1.05</v>
      </c>
    </row>
    <row r="2537" spans="4:16" x14ac:dyDescent="0.25">
      <c r="D2537" t="s">
        <v>2439</v>
      </c>
      <c r="E2537" t="s">
        <v>2440</v>
      </c>
      <c r="F2537" t="s">
        <v>15389</v>
      </c>
      <c r="G2537" s="59">
        <v>15930000</v>
      </c>
      <c r="H2537" s="122">
        <v>32.67</v>
      </c>
      <c r="I2537" s="97" t="b">
        <f>NOT(ISERROR(_xlfn.XLOOKUP(tblStocks2022[[#This Row],[Ticker]],tblTickers[Ticker],tblTickers[Ticker],NA(),0,1)))</f>
        <v>0</v>
      </c>
      <c r="K2537" t="s">
        <v>1319</v>
      </c>
      <c r="L2537" s="122">
        <v>23.04</v>
      </c>
      <c r="O2537" t="s">
        <v>3225</v>
      </c>
      <c r="P2537" s="122">
        <v>0.82</v>
      </c>
    </row>
    <row r="2538" spans="4:16" x14ac:dyDescent="0.25">
      <c r="D2538" t="s">
        <v>10742</v>
      </c>
      <c r="E2538" t="s">
        <v>10743</v>
      </c>
      <c r="F2538" t="s">
        <v>15375</v>
      </c>
      <c r="G2538" s="59">
        <v>109428000</v>
      </c>
      <c r="H2538" s="122">
        <v>24.97</v>
      </c>
      <c r="I2538" s="97" t="b">
        <f>NOT(ISERROR(_xlfn.XLOOKUP(tblStocks2022[[#This Row],[Ticker]],tblTickers[Ticker],tblTickers[Ticker],NA(),0,1)))</f>
        <v>0</v>
      </c>
      <c r="K2538" t="s">
        <v>505</v>
      </c>
      <c r="L2538" s="122">
        <v>36.32</v>
      </c>
      <c r="O2538" t="s">
        <v>10958</v>
      </c>
      <c r="P2538" s="122">
        <v>0.44</v>
      </c>
    </row>
    <row r="2539" spans="4:16" x14ac:dyDescent="0.25">
      <c r="D2539" t="s">
        <v>3798</v>
      </c>
      <c r="E2539" t="s">
        <v>3799</v>
      </c>
      <c r="F2539" t="s">
        <v>15371</v>
      </c>
      <c r="G2539" s="59">
        <v>370042000</v>
      </c>
      <c r="H2539" s="122">
        <v>28.7</v>
      </c>
      <c r="I2539" s="97" t="b">
        <f>NOT(ISERROR(_xlfn.XLOOKUP(tblStocks2022[[#This Row],[Ticker]],tblTickers[Ticker],tblTickers[Ticker],NA(),0,1)))</f>
        <v>0</v>
      </c>
      <c r="K2539" t="s">
        <v>6523</v>
      </c>
      <c r="L2539" s="122">
        <v>193.07</v>
      </c>
      <c r="O2539" t="s">
        <v>11331</v>
      </c>
      <c r="P2539" s="122">
        <v>1.84</v>
      </c>
    </row>
    <row r="2540" spans="4:16" x14ac:dyDescent="0.25">
      <c r="D2540" t="s">
        <v>13463</v>
      </c>
      <c r="E2540" t="s">
        <v>13464</v>
      </c>
      <c r="F2540" t="s">
        <v>15368</v>
      </c>
      <c r="G2540" s="59">
        <v>92621000</v>
      </c>
      <c r="H2540" s="122">
        <v>655.03</v>
      </c>
      <c r="I2540" s="97" t="b">
        <f>NOT(ISERROR(_xlfn.XLOOKUP(tblStocks2022[[#This Row],[Ticker]],tblTickers[Ticker],tblTickers[Ticker],NA(),0,1)))</f>
        <v>1</v>
      </c>
      <c r="K2540" t="s">
        <v>777</v>
      </c>
      <c r="L2540" s="122">
        <v>22.17</v>
      </c>
      <c r="O2540" t="s">
        <v>14875</v>
      </c>
      <c r="P2540" s="122">
        <v>2.29</v>
      </c>
    </row>
    <row r="2541" spans="4:16" x14ac:dyDescent="0.25">
      <c r="D2541" t="s">
        <v>15096</v>
      </c>
      <c r="E2541" t="s">
        <v>247</v>
      </c>
      <c r="F2541" t="s">
        <v>15367</v>
      </c>
      <c r="G2541" s="59">
        <v>2700000</v>
      </c>
      <c r="H2541" s="122">
        <v>95.71</v>
      </c>
      <c r="I2541" s="97" t="b">
        <f>NOT(ISERROR(_xlfn.XLOOKUP(tblStocks2022[[#This Row],[Ticker]],tblTickers[Ticker],tblTickers[Ticker],NA(),0,1)))</f>
        <v>0</v>
      </c>
      <c r="K2541" t="s">
        <v>7940</v>
      </c>
      <c r="L2541" s="122">
        <v>54.02</v>
      </c>
      <c r="O2541" t="s">
        <v>10309</v>
      </c>
      <c r="P2541" s="122">
        <v>1.67</v>
      </c>
    </row>
    <row r="2542" spans="4:16" x14ac:dyDescent="0.25">
      <c r="D2542" t="s">
        <v>13197</v>
      </c>
      <c r="E2542" t="s">
        <v>13198</v>
      </c>
      <c r="F2542" t="s">
        <v>15382</v>
      </c>
      <c r="G2542" s="59">
        <v>81186000</v>
      </c>
      <c r="H2542" s="122">
        <v>35.81</v>
      </c>
      <c r="I2542" s="97" t="b">
        <f>NOT(ISERROR(_xlfn.XLOOKUP(tblStocks2022[[#This Row],[Ticker]],tblTickers[Ticker],tblTickers[Ticker],NA(),0,1)))</f>
        <v>0</v>
      </c>
      <c r="K2542" t="s">
        <v>1896</v>
      </c>
      <c r="L2542" s="122">
        <v>40.630000000000003</v>
      </c>
      <c r="O2542" t="s">
        <v>10820</v>
      </c>
      <c r="P2542" s="122">
        <v>0.25</v>
      </c>
    </row>
    <row r="2543" spans="4:16" x14ac:dyDescent="0.25">
      <c r="D2543" t="s">
        <v>11541</v>
      </c>
      <c r="E2543" t="s">
        <v>11542</v>
      </c>
      <c r="F2543" t="s">
        <v>15375</v>
      </c>
      <c r="G2543" s="59">
        <v>377919000</v>
      </c>
      <c r="H2543" s="122">
        <v>59</v>
      </c>
      <c r="I2543" s="97" t="b">
        <f>NOT(ISERROR(_xlfn.XLOOKUP(tblStocks2022[[#This Row],[Ticker]],tblTickers[Ticker],tblTickers[Ticker],NA(),0,1)))</f>
        <v>1</v>
      </c>
      <c r="K2543" t="s">
        <v>14654</v>
      </c>
      <c r="L2543" s="122">
        <v>90.16</v>
      </c>
      <c r="O2543" t="s">
        <v>11125</v>
      </c>
      <c r="P2543" s="122">
        <v>0.63</v>
      </c>
    </row>
    <row r="2544" spans="4:16" x14ac:dyDescent="0.25">
      <c r="D2544" t="s">
        <v>3131</v>
      </c>
      <c r="E2544" t="s">
        <v>498</v>
      </c>
      <c r="F2544" t="s">
        <v>11941</v>
      </c>
      <c r="G2544" s="59">
        <v>1340000</v>
      </c>
      <c r="H2544" s="122">
        <v>50.74</v>
      </c>
      <c r="I2544" s="97" t="b">
        <f>NOT(ISERROR(_xlfn.XLOOKUP(tblStocks2022[[#This Row],[Ticker]],tblTickers[Ticker],tblTickers[Ticker],NA(),0,1)))</f>
        <v>0</v>
      </c>
      <c r="K2544" t="s">
        <v>8741</v>
      </c>
      <c r="L2544" s="122">
        <v>10.79</v>
      </c>
      <c r="O2544" t="s">
        <v>14873</v>
      </c>
      <c r="P2544" s="122">
        <v>1.3</v>
      </c>
    </row>
    <row r="2545" spans="4:16" x14ac:dyDescent="0.25">
      <c r="D2545" t="s">
        <v>7077</v>
      </c>
      <c r="E2545" t="s">
        <v>7078</v>
      </c>
      <c r="F2545" t="s">
        <v>14252</v>
      </c>
      <c r="G2545" s="59">
        <v>478674000</v>
      </c>
      <c r="H2545" s="122">
        <v>2.46</v>
      </c>
      <c r="I2545" s="97" t="b">
        <f>NOT(ISERROR(_xlfn.XLOOKUP(tblStocks2022[[#This Row],[Ticker]],tblTickers[Ticker],tblTickers[Ticker],NA(),0,1)))</f>
        <v>0</v>
      </c>
      <c r="K2545" t="s">
        <v>13422</v>
      </c>
      <c r="L2545" s="122">
        <v>47.81</v>
      </c>
      <c r="O2545" t="s">
        <v>6002</v>
      </c>
      <c r="P2545" s="122">
        <v>0.43</v>
      </c>
    </row>
    <row r="2546" spans="4:16" x14ac:dyDescent="0.25">
      <c r="D2546" t="s">
        <v>11299</v>
      </c>
      <c r="E2546" t="s">
        <v>11300</v>
      </c>
      <c r="F2546" t="s">
        <v>14201</v>
      </c>
      <c r="G2546" s="59">
        <v>13518000</v>
      </c>
      <c r="H2546" s="122">
        <v>1.43</v>
      </c>
      <c r="I2546" s="97" t="b">
        <f>NOT(ISERROR(_xlfn.XLOOKUP(tblStocks2022[[#This Row],[Ticker]],tblTickers[Ticker],tblTickers[Ticker],NA(),0,1)))</f>
        <v>0</v>
      </c>
      <c r="K2546" t="s">
        <v>485</v>
      </c>
      <c r="L2546" s="122">
        <v>6.08</v>
      </c>
      <c r="O2546" t="s">
        <v>294</v>
      </c>
      <c r="P2546" s="122">
        <v>0.48</v>
      </c>
    </row>
    <row r="2547" spans="4:16" x14ac:dyDescent="0.25">
      <c r="D2547" t="s">
        <v>9868</v>
      </c>
      <c r="E2547" t="s">
        <v>9869</v>
      </c>
      <c r="F2547" t="s">
        <v>15378</v>
      </c>
      <c r="G2547" s="59">
        <v>367046000</v>
      </c>
      <c r="H2547" s="122">
        <v>33.83</v>
      </c>
      <c r="I2547" s="97" t="b">
        <f>NOT(ISERROR(_xlfn.XLOOKUP(tblStocks2022[[#This Row],[Ticker]],tblTickers[Ticker],tblTickers[Ticker],NA(),0,1)))</f>
        <v>1</v>
      </c>
      <c r="K2547" t="s">
        <v>13809</v>
      </c>
      <c r="L2547" s="122">
        <v>18.27</v>
      </c>
      <c r="O2547" t="s">
        <v>13611</v>
      </c>
      <c r="P2547" s="122">
        <v>1.85</v>
      </c>
    </row>
    <row r="2548" spans="4:16" x14ac:dyDescent="0.25">
      <c r="D2548" t="s">
        <v>9808</v>
      </c>
      <c r="E2548" t="s">
        <v>9809</v>
      </c>
      <c r="F2548" t="s">
        <v>15375</v>
      </c>
      <c r="G2548" s="59">
        <v>37073000</v>
      </c>
      <c r="H2548" s="122">
        <v>15.7</v>
      </c>
      <c r="I2548" s="97" t="b">
        <f>NOT(ISERROR(_xlfn.XLOOKUP(tblStocks2022[[#This Row],[Ticker]],tblTickers[Ticker],tblTickers[Ticker],NA(),0,1)))</f>
        <v>0</v>
      </c>
      <c r="K2548" t="s">
        <v>10066</v>
      </c>
      <c r="L2548" s="122">
        <v>23.75</v>
      </c>
      <c r="O2548" t="s">
        <v>14059</v>
      </c>
      <c r="P2548" s="122">
        <v>0.48</v>
      </c>
    </row>
    <row r="2549" spans="4:16" x14ac:dyDescent="0.25">
      <c r="D2549" t="s">
        <v>8031</v>
      </c>
      <c r="E2549" t="s">
        <v>577</v>
      </c>
      <c r="F2549" t="s">
        <v>15371</v>
      </c>
      <c r="G2549" s="59">
        <v>250000</v>
      </c>
      <c r="H2549" s="122">
        <v>21.42</v>
      </c>
      <c r="I2549" s="97" t="b">
        <f>NOT(ISERROR(_xlfn.XLOOKUP(tblStocks2022[[#This Row],[Ticker]],tblTickers[Ticker],tblTickers[Ticker],NA(),0,1)))</f>
        <v>0</v>
      </c>
      <c r="K2549" t="s">
        <v>13479</v>
      </c>
      <c r="L2549" s="122">
        <v>13.9</v>
      </c>
      <c r="O2549" t="s">
        <v>14874</v>
      </c>
      <c r="P2549" s="122">
        <v>2.71</v>
      </c>
    </row>
    <row r="2550" spans="4:16" x14ac:dyDescent="0.25">
      <c r="D2550" t="s">
        <v>14475</v>
      </c>
      <c r="E2550" t="s">
        <v>583</v>
      </c>
      <c r="F2550" t="s">
        <v>15375</v>
      </c>
      <c r="G2550" s="59">
        <v>1950000</v>
      </c>
      <c r="H2550" s="122">
        <v>74.86</v>
      </c>
      <c r="I2550" s="97" t="b">
        <f>NOT(ISERROR(_xlfn.XLOOKUP(tblStocks2022[[#This Row],[Ticker]],tblTickers[Ticker],tblTickers[Ticker],NA(),0,1)))</f>
        <v>0</v>
      </c>
      <c r="K2550" t="s">
        <v>5072</v>
      </c>
      <c r="L2550" s="122">
        <v>42.67</v>
      </c>
      <c r="O2550" t="s">
        <v>3076</v>
      </c>
      <c r="P2550" s="122">
        <v>0.46</v>
      </c>
    </row>
    <row r="2551" spans="4:16" x14ac:dyDescent="0.25">
      <c r="D2551" t="s">
        <v>4778</v>
      </c>
      <c r="E2551" t="s">
        <v>4779</v>
      </c>
      <c r="F2551" t="s">
        <v>96</v>
      </c>
      <c r="G2551" s="59">
        <v>305057000</v>
      </c>
      <c r="H2551" s="122">
        <v>3.28</v>
      </c>
      <c r="I2551" s="97" t="b">
        <f>NOT(ISERROR(_xlfn.XLOOKUP(tblStocks2022[[#This Row],[Ticker]],tblTickers[Ticker],tblTickers[Ticker],NA(),0,1)))</f>
        <v>0</v>
      </c>
      <c r="K2551" t="s">
        <v>11976</v>
      </c>
      <c r="L2551" s="122">
        <v>16.48</v>
      </c>
      <c r="O2551" t="s">
        <v>14180</v>
      </c>
      <c r="P2551" s="122">
        <v>0.2</v>
      </c>
    </row>
    <row r="2552" spans="4:16" x14ac:dyDescent="0.25">
      <c r="D2552" t="s">
        <v>7398</v>
      </c>
      <c r="E2552" t="s">
        <v>7399</v>
      </c>
      <c r="F2552" t="s">
        <v>15368</v>
      </c>
      <c r="G2552" s="59">
        <v>149333000</v>
      </c>
      <c r="H2552" s="122">
        <v>4.3099999999999996</v>
      </c>
      <c r="I2552" s="97" t="b">
        <f>NOT(ISERROR(_xlfn.XLOOKUP(tblStocks2022[[#This Row],[Ticker]],tblTickers[Ticker],tblTickers[Ticker],NA(),0,1)))</f>
        <v>0</v>
      </c>
      <c r="K2552" t="s">
        <v>5516</v>
      </c>
      <c r="L2552" s="122">
        <v>0.23</v>
      </c>
      <c r="O2552" t="s">
        <v>10886</v>
      </c>
      <c r="P2552" s="122">
        <v>0.24</v>
      </c>
    </row>
    <row r="2553" spans="4:16" x14ac:dyDescent="0.25">
      <c r="D2553" t="s">
        <v>13520</v>
      </c>
      <c r="E2553" t="s">
        <v>13521</v>
      </c>
      <c r="F2553" t="s">
        <v>9954</v>
      </c>
      <c r="G2553" s="59">
        <v>28092000</v>
      </c>
      <c r="H2553" s="122">
        <v>9.8000000000000007</v>
      </c>
      <c r="I2553" s="97" t="b">
        <f>NOT(ISERROR(_xlfn.XLOOKUP(tblStocks2022[[#This Row],[Ticker]],tblTickers[Ticker],tblTickers[Ticker],NA(),0,1)))</f>
        <v>0</v>
      </c>
      <c r="K2553" t="s">
        <v>11597</v>
      </c>
      <c r="L2553" s="122">
        <v>30.3</v>
      </c>
      <c r="O2553" t="s">
        <v>13536</v>
      </c>
      <c r="P2553" s="122">
        <v>0.4</v>
      </c>
    </row>
    <row r="2554" spans="4:16" x14ac:dyDescent="0.25">
      <c r="D2554" t="s">
        <v>5632</v>
      </c>
      <c r="E2554" t="s">
        <v>5633</v>
      </c>
      <c r="F2554" t="s">
        <v>2235</v>
      </c>
      <c r="G2554" s="59">
        <v>9719000</v>
      </c>
      <c r="H2554" s="122">
        <v>10.16</v>
      </c>
      <c r="I2554" s="97" t="b">
        <f>NOT(ISERROR(_xlfn.XLOOKUP(tblStocks2022[[#This Row],[Ticker]],tblTickers[Ticker],tblTickers[Ticker],NA(),0,1)))</f>
        <v>0</v>
      </c>
      <c r="K2554" t="s">
        <v>3164</v>
      </c>
      <c r="L2554" s="122">
        <v>22.12</v>
      </c>
      <c r="O2554" t="s">
        <v>5348</v>
      </c>
      <c r="P2554" s="122">
        <v>0.01</v>
      </c>
    </row>
    <row r="2555" spans="4:16" x14ac:dyDescent="0.25">
      <c r="D2555" t="s">
        <v>9732</v>
      </c>
      <c r="E2555" t="s">
        <v>283</v>
      </c>
      <c r="F2555" t="s">
        <v>15368</v>
      </c>
      <c r="G2555" s="59">
        <v>360000</v>
      </c>
      <c r="H2555" s="122">
        <v>24.54</v>
      </c>
      <c r="I2555" s="97" t="b">
        <f>NOT(ISERROR(_xlfn.XLOOKUP(tblStocks2022[[#This Row],[Ticker]],tblTickers[Ticker],tblTickers[Ticker],NA(),0,1)))</f>
        <v>0</v>
      </c>
      <c r="K2555" t="s">
        <v>12755</v>
      </c>
      <c r="L2555" s="122">
        <v>178.98</v>
      </c>
      <c r="O2555" t="s">
        <v>6256</v>
      </c>
      <c r="P2555" s="122">
        <v>0.38</v>
      </c>
    </row>
    <row r="2556" spans="4:16" x14ac:dyDescent="0.25">
      <c r="D2556" t="s">
        <v>13121</v>
      </c>
      <c r="E2556" t="s">
        <v>13122</v>
      </c>
      <c r="F2556" t="s">
        <v>10860</v>
      </c>
      <c r="G2556" s="59">
        <v>224237000</v>
      </c>
      <c r="H2556" s="122">
        <v>17.649999999999999</v>
      </c>
      <c r="I2556" s="97" t="b">
        <f>NOT(ISERROR(_xlfn.XLOOKUP(tblStocks2022[[#This Row],[Ticker]],tblTickers[Ticker],tblTickers[Ticker],NA(),0,1)))</f>
        <v>0</v>
      </c>
      <c r="K2556" t="s">
        <v>7667</v>
      </c>
      <c r="L2556" s="122">
        <v>20.43</v>
      </c>
      <c r="O2556" t="s">
        <v>15052</v>
      </c>
      <c r="P2556" s="122">
        <v>0.63</v>
      </c>
    </row>
    <row r="2557" spans="4:16" x14ac:dyDescent="0.25">
      <c r="D2557" t="s">
        <v>13717</v>
      </c>
      <c r="E2557" t="s">
        <v>13718</v>
      </c>
      <c r="F2557" t="s">
        <v>9954</v>
      </c>
      <c r="G2557" s="59">
        <v>9292000</v>
      </c>
      <c r="H2557" s="122">
        <v>11.2</v>
      </c>
      <c r="I2557" s="97" t="b">
        <f>NOT(ISERROR(_xlfn.XLOOKUP(tblStocks2022[[#This Row],[Ticker]],tblTickers[Ticker],tblTickers[Ticker],NA(),0,1)))</f>
        <v>0</v>
      </c>
      <c r="K2557" t="s">
        <v>14781</v>
      </c>
      <c r="L2557" s="122">
        <v>13.48</v>
      </c>
      <c r="O2557" t="s">
        <v>2580</v>
      </c>
      <c r="P2557" s="122">
        <v>0.12</v>
      </c>
    </row>
    <row r="2558" spans="4:16" x14ac:dyDescent="0.25">
      <c r="D2558" t="s">
        <v>10028</v>
      </c>
      <c r="E2558" t="s">
        <v>10029</v>
      </c>
      <c r="F2558" t="s">
        <v>15382</v>
      </c>
      <c r="G2558" s="59">
        <v>315302000</v>
      </c>
      <c r="H2558" s="122">
        <v>5.84</v>
      </c>
      <c r="I2558" s="97" t="b">
        <f>NOT(ISERROR(_xlfn.XLOOKUP(tblStocks2022[[#This Row],[Ticker]],tblTickers[Ticker],tblTickers[Ticker],NA(),0,1)))</f>
        <v>0</v>
      </c>
      <c r="K2558" t="s">
        <v>2117</v>
      </c>
      <c r="L2558" s="122">
        <v>24.37</v>
      </c>
      <c r="O2558" t="s">
        <v>10852</v>
      </c>
      <c r="P2558" s="122">
        <v>0.25</v>
      </c>
    </row>
    <row r="2559" spans="4:16" x14ac:dyDescent="0.25">
      <c r="D2559" t="s">
        <v>11956</v>
      </c>
      <c r="E2559" t="s">
        <v>11957</v>
      </c>
      <c r="F2559" t="s">
        <v>15378</v>
      </c>
      <c r="G2559" s="59">
        <v>46189000</v>
      </c>
      <c r="H2559" s="122">
        <v>248.72</v>
      </c>
      <c r="I2559" s="97" t="b">
        <f>NOT(ISERROR(_xlfn.XLOOKUP(tblStocks2022[[#This Row],[Ticker]],tblTickers[Ticker],tblTickers[Ticker],NA(),0,1)))</f>
        <v>0</v>
      </c>
      <c r="K2559" t="s">
        <v>1941</v>
      </c>
      <c r="L2559" s="122">
        <v>9.68</v>
      </c>
      <c r="O2559" t="s">
        <v>1054</v>
      </c>
      <c r="P2559" s="122">
        <v>1.02</v>
      </c>
    </row>
    <row r="2560" spans="4:16" x14ac:dyDescent="0.25">
      <c r="D2560" t="s">
        <v>14984</v>
      </c>
      <c r="E2560" t="s">
        <v>14985</v>
      </c>
      <c r="F2560" t="s">
        <v>15368</v>
      </c>
      <c r="G2560" s="59">
        <v>56077000</v>
      </c>
      <c r="H2560" s="122">
        <v>20.49</v>
      </c>
      <c r="I2560" s="97" t="b">
        <f>NOT(ISERROR(_xlfn.XLOOKUP(tblStocks2022[[#This Row],[Ticker]],tblTickers[Ticker],tblTickers[Ticker],NA(),0,1)))</f>
        <v>0</v>
      </c>
      <c r="K2560" t="s">
        <v>9705</v>
      </c>
      <c r="L2560" s="122">
        <v>46</v>
      </c>
      <c r="O2560" t="s">
        <v>6500</v>
      </c>
      <c r="P2560" s="122">
        <v>0.39</v>
      </c>
    </row>
    <row r="2561" spans="4:16" x14ac:dyDescent="0.25">
      <c r="D2561" t="s">
        <v>13022</v>
      </c>
      <c r="E2561" t="s">
        <v>13023</v>
      </c>
      <c r="F2561" t="s">
        <v>15382</v>
      </c>
      <c r="G2561" s="59">
        <v>93573000</v>
      </c>
      <c r="H2561" s="122">
        <v>10.93</v>
      </c>
      <c r="I2561" s="97" t="b">
        <f>NOT(ISERROR(_xlfn.XLOOKUP(tblStocks2022[[#This Row],[Ticker]],tblTickers[Ticker],tblTickers[Ticker],NA(),0,1)))</f>
        <v>0</v>
      </c>
      <c r="K2561" t="s">
        <v>14651</v>
      </c>
      <c r="L2561" s="122">
        <v>3.58</v>
      </c>
      <c r="O2561" t="s">
        <v>9418</v>
      </c>
      <c r="P2561" s="122">
        <v>0.23</v>
      </c>
    </row>
    <row r="2562" spans="4:16" x14ac:dyDescent="0.25">
      <c r="D2562" t="s">
        <v>2983</v>
      </c>
      <c r="E2562" t="s">
        <v>2719</v>
      </c>
      <c r="F2562" t="s">
        <v>15375</v>
      </c>
      <c r="G2562" s="59">
        <v>779000</v>
      </c>
      <c r="H2562" s="122">
        <v>21.89</v>
      </c>
      <c r="I2562" s="97" t="b">
        <f>NOT(ISERROR(_xlfn.XLOOKUP(tblStocks2022[[#This Row],[Ticker]],tblTickers[Ticker],tblTickers[Ticker],NA(),0,1)))</f>
        <v>0</v>
      </c>
      <c r="K2562" t="s">
        <v>2442</v>
      </c>
      <c r="L2562" s="122">
        <v>11.12</v>
      </c>
      <c r="O2562" t="s">
        <v>7672</v>
      </c>
      <c r="P2562" s="122">
        <v>0.53</v>
      </c>
    </row>
    <row r="2563" spans="4:16" x14ac:dyDescent="0.25">
      <c r="D2563" t="s">
        <v>11127</v>
      </c>
      <c r="E2563" t="s">
        <v>11128</v>
      </c>
      <c r="F2563" t="s">
        <v>14252</v>
      </c>
      <c r="G2563" s="59">
        <v>5127000</v>
      </c>
      <c r="H2563" s="122">
        <v>3.22</v>
      </c>
      <c r="I2563" s="97" t="b">
        <f>NOT(ISERROR(_xlfn.XLOOKUP(tblStocks2022[[#This Row],[Ticker]],tblTickers[Ticker],tblTickers[Ticker],NA(),0,1)))</f>
        <v>0</v>
      </c>
      <c r="K2563" t="s">
        <v>14809</v>
      </c>
      <c r="L2563" s="122">
        <v>22.26</v>
      </c>
      <c r="O2563" t="s">
        <v>9677</v>
      </c>
      <c r="P2563" s="122">
        <v>0.16</v>
      </c>
    </row>
    <row r="2564" spans="4:16" x14ac:dyDescent="0.25">
      <c r="D2564" t="s">
        <v>7228</v>
      </c>
      <c r="E2564" t="s">
        <v>7229</v>
      </c>
      <c r="F2564" t="s">
        <v>96</v>
      </c>
      <c r="G2564" s="59">
        <v>91113000</v>
      </c>
      <c r="H2564" s="122">
        <v>13.75</v>
      </c>
      <c r="I2564" s="97" t="b">
        <f>NOT(ISERROR(_xlfn.XLOOKUP(tblStocks2022[[#This Row],[Ticker]],tblTickers[Ticker],tblTickers[Ticker],NA(),0,1)))</f>
        <v>0</v>
      </c>
      <c r="K2564" t="s">
        <v>1943</v>
      </c>
      <c r="L2564" s="122">
        <v>0.89</v>
      </c>
      <c r="O2564" t="s">
        <v>565</v>
      </c>
      <c r="P2564" s="122">
        <v>0.72</v>
      </c>
    </row>
    <row r="2565" spans="4:16" x14ac:dyDescent="0.25">
      <c r="D2565" t="s">
        <v>4254</v>
      </c>
      <c r="E2565" t="s">
        <v>3315</v>
      </c>
      <c r="F2565" t="s">
        <v>14252</v>
      </c>
      <c r="G2565" s="59">
        <v>1680000</v>
      </c>
      <c r="H2565" s="122">
        <v>12.16</v>
      </c>
      <c r="I2565" s="97" t="b">
        <f>NOT(ISERROR(_xlfn.XLOOKUP(tblStocks2022[[#This Row],[Ticker]],tblTickers[Ticker],tblTickers[Ticker],NA(),0,1)))</f>
        <v>0</v>
      </c>
      <c r="K2565" t="s">
        <v>1603</v>
      </c>
      <c r="L2565" s="122">
        <v>1.6</v>
      </c>
      <c r="O2565" t="s">
        <v>1225</v>
      </c>
      <c r="P2565" s="122">
        <v>0.24</v>
      </c>
    </row>
    <row r="2566" spans="4:16" x14ac:dyDescent="0.25">
      <c r="D2566" t="s">
        <v>14412</v>
      </c>
      <c r="E2566" t="s">
        <v>583</v>
      </c>
      <c r="F2566" t="s">
        <v>15375</v>
      </c>
      <c r="G2566" s="59">
        <v>6350000</v>
      </c>
      <c r="H2566" s="122">
        <v>47.78</v>
      </c>
      <c r="I2566" s="97" t="b">
        <f>NOT(ISERROR(_xlfn.XLOOKUP(tblStocks2022[[#This Row],[Ticker]],tblTickers[Ticker],tblTickers[Ticker],NA(),0,1)))</f>
        <v>0</v>
      </c>
      <c r="K2566" t="s">
        <v>11935</v>
      </c>
      <c r="L2566" s="122">
        <v>1.47</v>
      </c>
      <c r="O2566" t="s">
        <v>11335</v>
      </c>
      <c r="P2566" s="122">
        <v>0.44</v>
      </c>
    </row>
    <row r="2567" spans="4:16" x14ac:dyDescent="0.25">
      <c r="D2567" t="s">
        <v>15023</v>
      </c>
      <c r="E2567" t="s">
        <v>131</v>
      </c>
      <c r="F2567" t="s">
        <v>15371</v>
      </c>
      <c r="G2567" s="59">
        <v>7464000</v>
      </c>
      <c r="H2567" s="122">
        <v>66.55</v>
      </c>
      <c r="I2567" s="97" t="b">
        <f>NOT(ISERROR(_xlfn.XLOOKUP(tblStocks2022[[#This Row],[Ticker]],tblTickers[Ticker],tblTickers[Ticker],NA(),0,1)))</f>
        <v>0</v>
      </c>
      <c r="K2567" t="s">
        <v>8694</v>
      </c>
      <c r="L2567" s="122">
        <v>1.64</v>
      </c>
      <c r="O2567" t="s">
        <v>2471</v>
      </c>
      <c r="P2567" s="122">
        <v>0.12</v>
      </c>
    </row>
    <row r="2568" spans="4:16" x14ac:dyDescent="0.25">
      <c r="D2568" t="s">
        <v>15022</v>
      </c>
      <c r="E2568" t="s">
        <v>131</v>
      </c>
      <c r="F2568" t="s">
        <v>15371</v>
      </c>
      <c r="G2568" s="59">
        <v>1365000</v>
      </c>
      <c r="H2568" s="122">
        <v>29.13</v>
      </c>
      <c r="I2568" s="97" t="b">
        <f>NOT(ISERROR(_xlfn.XLOOKUP(tblStocks2022[[#This Row],[Ticker]],tblTickers[Ticker],tblTickers[Ticker],NA(),0,1)))</f>
        <v>0</v>
      </c>
      <c r="K2568" t="s">
        <v>9330</v>
      </c>
      <c r="L2568" s="122">
        <v>27.56</v>
      </c>
      <c r="O2568" t="s">
        <v>12705</v>
      </c>
      <c r="P2568" s="122">
        <v>0.88</v>
      </c>
    </row>
    <row r="2569" spans="4:16" x14ac:dyDescent="0.25">
      <c r="D2569" t="s">
        <v>3372</v>
      </c>
      <c r="E2569" t="s">
        <v>3373</v>
      </c>
      <c r="F2569" t="s">
        <v>15382</v>
      </c>
      <c r="G2569" s="59">
        <v>2935000</v>
      </c>
      <c r="H2569" s="122">
        <v>3.3</v>
      </c>
      <c r="I2569" s="97" t="b">
        <f>NOT(ISERROR(_xlfn.XLOOKUP(tblStocks2022[[#This Row],[Ticker]],tblTickers[Ticker],tblTickers[Ticker],NA(),0,1)))</f>
        <v>0</v>
      </c>
      <c r="K2569" t="s">
        <v>713</v>
      </c>
      <c r="L2569" s="122">
        <v>38.89</v>
      </c>
      <c r="O2569" t="s">
        <v>5594</v>
      </c>
      <c r="P2569" s="122">
        <v>0.18</v>
      </c>
    </row>
    <row r="2570" spans="4:16" x14ac:dyDescent="0.25">
      <c r="D2570" t="s">
        <v>10186</v>
      </c>
      <c r="E2570" t="s">
        <v>10187</v>
      </c>
      <c r="F2570" t="s">
        <v>14252</v>
      </c>
      <c r="G2570" s="59">
        <v>348307000</v>
      </c>
      <c r="H2570" s="122">
        <v>83.84</v>
      </c>
      <c r="I2570" s="97" t="b">
        <f>NOT(ISERROR(_xlfn.XLOOKUP(tblStocks2022[[#This Row],[Ticker]],tblTickers[Ticker],tblTickers[Ticker],NA(),0,1)))</f>
        <v>1</v>
      </c>
      <c r="K2570" t="s">
        <v>9195</v>
      </c>
      <c r="L2570" s="122">
        <v>1.24</v>
      </c>
      <c r="O2570" t="s">
        <v>13879</v>
      </c>
      <c r="P2570" s="122">
        <v>2.88</v>
      </c>
    </row>
    <row r="2571" spans="4:16" x14ac:dyDescent="0.25">
      <c r="D2571" t="s">
        <v>9033</v>
      </c>
      <c r="E2571" t="s">
        <v>9034</v>
      </c>
      <c r="F2571" t="s">
        <v>11941</v>
      </c>
      <c r="G2571" s="59">
        <v>60077000</v>
      </c>
      <c r="H2571" s="122">
        <v>46.92</v>
      </c>
      <c r="I2571" s="97" t="b">
        <f>NOT(ISERROR(_xlfn.XLOOKUP(tblStocks2022[[#This Row],[Ticker]],tblTickers[Ticker],tblTickers[Ticker],NA(),0,1)))</f>
        <v>0</v>
      </c>
      <c r="K2571" t="s">
        <v>6261</v>
      </c>
      <c r="L2571" s="122">
        <v>18.97</v>
      </c>
      <c r="O2571" t="s">
        <v>10361</v>
      </c>
      <c r="P2571" s="122">
        <v>0.64</v>
      </c>
    </row>
    <row r="2572" spans="4:16" x14ac:dyDescent="0.25">
      <c r="D2572" t="s">
        <v>8579</v>
      </c>
      <c r="E2572" t="s">
        <v>8580</v>
      </c>
      <c r="F2572" t="s">
        <v>15382</v>
      </c>
      <c r="G2572" s="59">
        <v>27600000</v>
      </c>
      <c r="H2572" s="122">
        <v>10.34</v>
      </c>
      <c r="I2572" s="97" t="b">
        <f>NOT(ISERROR(_xlfn.XLOOKUP(tblStocks2022[[#This Row],[Ticker]],tblTickers[Ticker],tblTickers[Ticker],NA(),0,1)))</f>
        <v>0</v>
      </c>
      <c r="K2572" t="s">
        <v>2694</v>
      </c>
      <c r="L2572" s="122">
        <v>22.86</v>
      </c>
      <c r="O2572" t="s">
        <v>11047</v>
      </c>
      <c r="P2572" s="122">
        <v>0.6</v>
      </c>
    </row>
    <row r="2573" spans="4:16" x14ac:dyDescent="0.25">
      <c r="D2573" t="s">
        <v>1310</v>
      </c>
      <c r="E2573" t="s">
        <v>1311</v>
      </c>
      <c r="F2573" t="s">
        <v>15371</v>
      </c>
      <c r="G2573" s="59">
        <v>21319000</v>
      </c>
      <c r="H2573" s="122">
        <v>6.53</v>
      </c>
      <c r="I2573" s="97" t="b">
        <f>NOT(ISERROR(_xlfn.XLOOKUP(tblStocks2022[[#This Row],[Ticker]],tblTickers[Ticker],tblTickers[Ticker],NA(),0,1)))</f>
        <v>0</v>
      </c>
      <c r="K2573" t="s">
        <v>12590</v>
      </c>
      <c r="L2573" s="122">
        <v>33.86</v>
      </c>
      <c r="O2573" t="s">
        <v>10377</v>
      </c>
      <c r="P2573" s="122">
        <v>0.75</v>
      </c>
    </row>
    <row r="2574" spans="4:16" x14ac:dyDescent="0.25">
      <c r="D2574" t="s">
        <v>10030</v>
      </c>
      <c r="E2574" t="s">
        <v>10031</v>
      </c>
      <c r="F2574" t="s">
        <v>15385</v>
      </c>
      <c r="G2574" s="59">
        <v>13594000</v>
      </c>
      <c r="H2574" s="122">
        <v>10.18</v>
      </c>
      <c r="I2574" s="97" t="b">
        <f>NOT(ISERROR(_xlfn.XLOOKUP(tblStocks2022[[#This Row],[Ticker]],tblTickers[Ticker],tblTickers[Ticker],NA(),0,1)))</f>
        <v>0</v>
      </c>
      <c r="K2574" t="s">
        <v>1321</v>
      </c>
      <c r="L2574" s="122">
        <v>64.69</v>
      </c>
      <c r="O2574" t="s">
        <v>11673</v>
      </c>
      <c r="P2574" s="122">
        <v>2.8</v>
      </c>
    </row>
    <row r="2575" spans="4:16" x14ac:dyDescent="0.25">
      <c r="D2575" t="s">
        <v>11037</v>
      </c>
      <c r="E2575" t="s">
        <v>11038</v>
      </c>
      <c r="F2575" t="s">
        <v>1114</v>
      </c>
      <c r="G2575" s="59">
        <v>25886000</v>
      </c>
      <c r="H2575" s="122">
        <v>87.54</v>
      </c>
      <c r="I2575" s="97" t="b">
        <f>NOT(ISERROR(_xlfn.XLOOKUP(tblStocks2022[[#This Row],[Ticker]],tblTickers[Ticker],tblTickers[Ticker],NA(),0,1)))</f>
        <v>0</v>
      </c>
      <c r="K2575" t="s">
        <v>8583</v>
      </c>
      <c r="L2575" s="122">
        <v>10.67</v>
      </c>
      <c r="O2575" t="s">
        <v>779</v>
      </c>
      <c r="P2575" s="122">
        <v>3.32</v>
      </c>
    </row>
    <row r="2576" spans="4:16" x14ac:dyDescent="0.25">
      <c r="D2576" t="s">
        <v>14527</v>
      </c>
      <c r="E2576" t="s">
        <v>14528</v>
      </c>
      <c r="F2576" t="s">
        <v>15382</v>
      </c>
      <c r="G2576" s="59">
        <v>7116000</v>
      </c>
      <c r="H2576" s="122">
        <v>18.45</v>
      </c>
      <c r="I2576" s="97" t="b">
        <f>NOT(ISERROR(_xlfn.XLOOKUP(tblStocks2022[[#This Row],[Ticker]],tblTickers[Ticker],tblTickers[Ticker],NA(),0,1)))</f>
        <v>0</v>
      </c>
      <c r="K2576" t="s">
        <v>10076</v>
      </c>
      <c r="L2576" s="122">
        <v>14.16</v>
      </c>
      <c r="O2576" t="s">
        <v>1220</v>
      </c>
      <c r="P2576" s="122">
        <v>2.33</v>
      </c>
    </row>
    <row r="2577" spans="4:16" x14ac:dyDescent="0.25">
      <c r="D2577" t="s">
        <v>2668</v>
      </c>
      <c r="E2577" t="s">
        <v>617</v>
      </c>
      <c r="F2577" t="s">
        <v>15375</v>
      </c>
      <c r="G2577" s="59">
        <v>1750000</v>
      </c>
      <c r="H2577" s="122">
        <v>91.83</v>
      </c>
      <c r="I2577" s="97" t="b">
        <f>NOT(ISERROR(_xlfn.XLOOKUP(tblStocks2022[[#This Row],[Ticker]],tblTickers[Ticker],tblTickers[Ticker],NA(),0,1)))</f>
        <v>0</v>
      </c>
      <c r="K2577" t="s">
        <v>5771</v>
      </c>
      <c r="L2577" s="122">
        <v>6.45</v>
      </c>
      <c r="O2577" t="s">
        <v>11761</v>
      </c>
      <c r="P2577" s="122">
        <v>0.72</v>
      </c>
    </row>
    <row r="2578" spans="4:16" x14ac:dyDescent="0.25">
      <c r="D2578" t="s">
        <v>5347</v>
      </c>
      <c r="E2578" t="s">
        <v>3461</v>
      </c>
      <c r="F2578" t="s">
        <v>1114</v>
      </c>
      <c r="G2578" s="59">
        <v>2250000</v>
      </c>
      <c r="H2578" s="122">
        <v>48.15</v>
      </c>
      <c r="I2578" s="97" t="b">
        <f>NOT(ISERROR(_xlfn.XLOOKUP(tblStocks2022[[#This Row],[Ticker]],tblTickers[Ticker],tblTickers[Ticker],NA(),0,1)))</f>
        <v>0</v>
      </c>
      <c r="K2578" t="s">
        <v>8475</v>
      </c>
      <c r="L2578" s="122">
        <v>22.82</v>
      </c>
      <c r="O2578" t="s">
        <v>10210</v>
      </c>
      <c r="P2578" s="122">
        <v>2.6</v>
      </c>
    </row>
    <row r="2579" spans="4:16" x14ac:dyDescent="0.25">
      <c r="D2579" t="s">
        <v>2616</v>
      </c>
      <c r="E2579" t="s">
        <v>283</v>
      </c>
      <c r="F2579" t="s">
        <v>15368</v>
      </c>
      <c r="G2579" s="59">
        <v>101900000</v>
      </c>
      <c r="H2579" s="122">
        <v>65.739999999999995</v>
      </c>
      <c r="I2579" s="97" t="b">
        <f>NOT(ISERROR(_xlfn.XLOOKUP(tblStocks2022[[#This Row],[Ticker]],tblTickers[Ticker],tblTickers[Ticker],NA(),0,1)))</f>
        <v>0</v>
      </c>
      <c r="K2579" t="s">
        <v>8585</v>
      </c>
      <c r="L2579" s="122">
        <v>10.94</v>
      </c>
      <c r="O2579" t="s">
        <v>832</v>
      </c>
      <c r="P2579" s="122">
        <v>0.86</v>
      </c>
    </row>
    <row r="2580" spans="4:16" x14ac:dyDescent="0.25">
      <c r="D2580" t="s">
        <v>2617</v>
      </c>
      <c r="E2580" t="s">
        <v>612</v>
      </c>
      <c r="F2580" t="s">
        <v>15368</v>
      </c>
      <c r="G2580" s="59">
        <v>124200000</v>
      </c>
      <c r="H2580" s="122">
        <v>30.07</v>
      </c>
      <c r="I2580" s="97" t="b">
        <f>NOT(ISERROR(_xlfn.XLOOKUP(tblStocks2022[[#This Row],[Ticker]],tblTickers[Ticker],tblTickers[Ticker],NA(),0,1)))</f>
        <v>0</v>
      </c>
      <c r="K2580" t="s">
        <v>9768</v>
      </c>
      <c r="L2580" s="122">
        <v>19.68</v>
      </c>
      <c r="O2580" t="s">
        <v>1328</v>
      </c>
      <c r="P2580" s="122">
        <v>0.5</v>
      </c>
    </row>
    <row r="2581" spans="4:16" x14ac:dyDescent="0.25">
      <c r="D2581" t="s">
        <v>2669</v>
      </c>
      <c r="E2581" t="s">
        <v>617</v>
      </c>
      <c r="F2581" t="s">
        <v>15375</v>
      </c>
      <c r="G2581" s="59">
        <v>1250000</v>
      </c>
      <c r="H2581" s="122">
        <v>121.28</v>
      </c>
      <c r="I2581" s="97" t="b">
        <f>NOT(ISERROR(_xlfn.XLOOKUP(tblStocks2022[[#This Row],[Ticker]],tblTickers[Ticker],tblTickers[Ticker],NA(),0,1)))</f>
        <v>0</v>
      </c>
      <c r="K2581" t="s">
        <v>15272</v>
      </c>
      <c r="L2581" s="122">
        <v>30.75</v>
      </c>
      <c r="O2581" t="s">
        <v>13437</v>
      </c>
      <c r="P2581" s="122">
        <v>0.02</v>
      </c>
    </row>
    <row r="2582" spans="4:16" x14ac:dyDescent="0.25">
      <c r="D2582" t="s">
        <v>2640</v>
      </c>
      <c r="E2582" t="s">
        <v>2641</v>
      </c>
      <c r="F2582" t="s">
        <v>14252</v>
      </c>
      <c r="G2582" s="59">
        <v>250000</v>
      </c>
      <c r="H2582" s="122">
        <v>24.42</v>
      </c>
      <c r="I2582" s="97" t="b">
        <f>NOT(ISERROR(_xlfn.XLOOKUP(tblStocks2022[[#This Row],[Ticker]],tblTickers[Ticker],tblTickers[Ticker],NA(),0,1)))</f>
        <v>0</v>
      </c>
      <c r="K2582" t="s">
        <v>170</v>
      </c>
      <c r="L2582" s="122">
        <v>1164.01</v>
      </c>
      <c r="O2582" t="s">
        <v>8655</v>
      </c>
      <c r="P2582" s="122">
        <v>6</v>
      </c>
    </row>
    <row r="2583" spans="4:16" x14ac:dyDescent="0.25">
      <c r="D2583" t="s">
        <v>14572</v>
      </c>
      <c r="E2583" t="s">
        <v>14573</v>
      </c>
      <c r="F2583" t="s">
        <v>15382</v>
      </c>
      <c r="G2583" s="59">
        <v>15990000</v>
      </c>
      <c r="H2583" s="122">
        <v>231.04</v>
      </c>
      <c r="I2583" s="97" t="b">
        <f>NOT(ISERROR(_xlfn.XLOOKUP(tblStocks2022[[#This Row],[Ticker]],tblTickers[Ticker],tblTickers[Ticker],NA(),0,1)))</f>
        <v>0</v>
      </c>
      <c r="K2583" t="s">
        <v>6042</v>
      </c>
      <c r="L2583" s="122">
        <v>33.75</v>
      </c>
      <c r="O2583" t="s">
        <v>13152</v>
      </c>
      <c r="P2583" s="122">
        <v>3.14</v>
      </c>
    </row>
    <row r="2584" spans="4:16" x14ac:dyDescent="0.25">
      <c r="D2584" t="s">
        <v>2642</v>
      </c>
      <c r="E2584" t="s">
        <v>2641</v>
      </c>
      <c r="F2584" t="s">
        <v>14252</v>
      </c>
      <c r="G2584" s="59">
        <v>1100000</v>
      </c>
      <c r="H2584" s="122">
        <v>37.380000000000003</v>
      </c>
      <c r="I2584" s="97" t="b">
        <f>NOT(ISERROR(_xlfn.XLOOKUP(tblStocks2022[[#This Row],[Ticker]],tblTickers[Ticker],tblTickers[Ticker],NA(),0,1)))</f>
        <v>0</v>
      </c>
      <c r="K2584" t="s">
        <v>7724</v>
      </c>
      <c r="L2584" s="122">
        <v>12.33</v>
      </c>
      <c r="O2584" t="s">
        <v>12346</v>
      </c>
      <c r="P2584" s="122">
        <v>1.1399999999999999</v>
      </c>
    </row>
    <row r="2585" spans="4:16" x14ac:dyDescent="0.25">
      <c r="D2585" t="s">
        <v>2857</v>
      </c>
      <c r="E2585" t="s">
        <v>283</v>
      </c>
      <c r="F2585" t="s">
        <v>15368</v>
      </c>
      <c r="G2585" s="59">
        <v>231050000</v>
      </c>
      <c r="H2585" s="122">
        <v>84.75</v>
      </c>
      <c r="I2585" s="97" t="b">
        <f>NOT(ISERROR(_xlfn.XLOOKUP(tblStocks2022[[#This Row],[Ticker]],tblTickers[Ticker],tblTickers[Ticker],NA(),0,1)))</f>
        <v>0</v>
      </c>
      <c r="K2585" t="s">
        <v>1254</v>
      </c>
      <c r="L2585" s="122">
        <v>16.12</v>
      </c>
      <c r="O2585" t="s">
        <v>10774</v>
      </c>
      <c r="P2585" s="122">
        <v>0.39</v>
      </c>
    </row>
    <row r="2586" spans="4:16" x14ac:dyDescent="0.25">
      <c r="D2586" t="s">
        <v>4089</v>
      </c>
      <c r="E2586" t="s">
        <v>4088</v>
      </c>
      <c r="F2586" t="s">
        <v>15378</v>
      </c>
      <c r="G2586" s="59">
        <v>85925000</v>
      </c>
      <c r="H2586" s="122">
        <v>65.86</v>
      </c>
      <c r="I2586" s="97" t="b">
        <f>NOT(ISERROR(_xlfn.XLOOKUP(tblStocks2022[[#This Row],[Ticker]],tblTickers[Ticker],tblTickers[Ticker],NA(),0,1)))</f>
        <v>0</v>
      </c>
      <c r="K2586" t="s">
        <v>3466</v>
      </c>
      <c r="L2586" s="122">
        <v>20.6</v>
      </c>
      <c r="O2586" t="s">
        <v>924</v>
      </c>
      <c r="P2586" s="122">
        <v>2.35</v>
      </c>
    </row>
    <row r="2587" spans="4:16" x14ac:dyDescent="0.25">
      <c r="D2587" t="s">
        <v>7428</v>
      </c>
      <c r="E2587" t="s">
        <v>3461</v>
      </c>
      <c r="F2587" t="s">
        <v>1114</v>
      </c>
      <c r="G2587" s="59">
        <v>190000</v>
      </c>
      <c r="H2587" s="122">
        <v>32.04</v>
      </c>
      <c r="I2587" s="97" t="b">
        <f>NOT(ISERROR(_xlfn.XLOOKUP(tblStocks2022[[#This Row],[Ticker]],tblTickers[Ticker],tblTickers[Ticker],NA(),0,1)))</f>
        <v>0</v>
      </c>
      <c r="K2587" t="s">
        <v>1322</v>
      </c>
      <c r="L2587" s="122">
        <v>61.23</v>
      </c>
      <c r="O2587" t="s">
        <v>11289</v>
      </c>
      <c r="P2587" s="122">
        <v>0.44</v>
      </c>
    </row>
    <row r="2588" spans="4:16" x14ac:dyDescent="0.25">
      <c r="D2588" t="s">
        <v>1444</v>
      </c>
      <c r="E2588" t="s">
        <v>1445</v>
      </c>
      <c r="F2588" t="s">
        <v>2235</v>
      </c>
      <c r="G2588" s="59">
        <v>242086000</v>
      </c>
      <c r="H2588" s="122">
        <v>18.190000000000001</v>
      </c>
      <c r="I2588" s="97" t="b">
        <f>NOT(ISERROR(_xlfn.XLOOKUP(tblStocks2022[[#This Row],[Ticker]],tblTickers[Ticker],tblTickers[Ticker],NA(),0,1)))</f>
        <v>0</v>
      </c>
      <c r="K2588" t="s">
        <v>614</v>
      </c>
      <c r="L2588" s="122">
        <v>16.46</v>
      </c>
      <c r="O2588" t="s">
        <v>15161</v>
      </c>
      <c r="P2588" s="122">
        <v>0.38</v>
      </c>
    </row>
    <row r="2589" spans="4:16" x14ac:dyDescent="0.25">
      <c r="D2589" t="s">
        <v>9015</v>
      </c>
      <c r="E2589" t="s">
        <v>449</v>
      </c>
      <c r="F2589" t="s">
        <v>14252</v>
      </c>
      <c r="G2589" s="59">
        <v>100000</v>
      </c>
      <c r="H2589" s="122">
        <v>25.26</v>
      </c>
      <c r="I2589" s="97" t="b">
        <f>NOT(ISERROR(_xlfn.XLOOKUP(tblStocks2022[[#This Row],[Ticker]],tblTickers[Ticker],tblTickers[Ticker],NA(),0,1)))</f>
        <v>0</v>
      </c>
      <c r="K2589" t="s">
        <v>9282</v>
      </c>
      <c r="L2589" s="122">
        <v>22.93</v>
      </c>
      <c r="O2589" t="s">
        <v>13074</v>
      </c>
      <c r="P2589" s="122">
        <v>0.24</v>
      </c>
    </row>
    <row r="2590" spans="4:16" x14ac:dyDescent="0.25">
      <c r="D2590" t="s">
        <v>12218</v>
      </c>
      <c r="E2590" t="s">
        <v>12219</v>
      </c>
      <c r="F2590" t="s">
        <v>15382</v>
      </c>
      <c r="G2590" s="59">
        <v>44344000</v>
      </c>
      <c r="H2590" s="122">
        <v>164.04</v>
      </c>
      <c r="I2590" s="97" t="b">
        <f>NOT(ISERROR(_xlfn.XLOOKUP(tblStocks2022[[#This Row],[Ticker]],tblTickers[Ticker],tblTickers[Ticker],NA(),0,1)))</f>
        <v>0</v>
      </c>
      <c r="K2590" t="s">
        <v>6466</v>
      </c>
      <c r="L2590" s="122">
        <v>43.51</v>
      </c>
      <c r="O2590" t="s">
        <v>8463</v>
      </c>
      <c r="P2590" s="122">
        <v>0.14000000000000001</v>
      </c>
    </row>
    <row r="2591" spans="4:16" x14ac:dyDescent="0.25">
      <c r="D2591" t="s">
        <v>6788</v>
      </c>
      <c r="E2591" t="s">
        <v>6789</v>
      </c>
      <c r="F2591" t="s">
        <v>15382</v>
      </c>
      <c r="G2591" s="59">
        <v>30694000</v>
      </c>
      <c r="H2591" s="122">
        <v>10.09</v>
      </c>
      <c r="I2591" s="97" t="b">
        <f>NOT(ISERROR(_xlfn.XLOOKUP(tblStocks2022[[#This Row],[Ticker]],tblTickers[Ticker],tblTickers[Ticker],NA(),0,1)))</f>
        <v>0</v>
      </c>
      <c r="K2591" t="s">
        <v>7002</v>
      </c>
      <c r="L2591" s="122">
        <v>6.95</v>
      </c>
      <c r="O2591" t="s">
        <v>11393</v>
      </c>
      <c r="P2591" s="122">
        <v>0.39</v>
      </c>
    </row>
    <row r="2592" spans="4:16" x14ac:dyDescent="0.25">
      <c r="D2592" t="s">
        <v>3639</v>
      </c>
      <c r="E2592" t="s">
        <v>283</v>
      </c>
      <c r="F2592" t="s">
        <v>15368</v>
      </c>
      <c r="G2592" s="59">
        <v>40550000</v>
      </c>
      <c r="H2592" s="122">
        <v>32.880000000000003</v>
      </c>
      <c r="I2592" s="97" t="b">
        <f>NOT(ISERROR(_xlfn.XLOOKUP(tblStocks2022[[#This Row],[Ticker]],tblTickers[Ticker],tblTickers[Ticker],NA(),0,1)))</f>
        <v>0</v>
      </c>
      <c r="K2592" t="s">
        <v>722</v>
      </c>
      <c r="L2592" s="122">
        <v>24.1</v>
      </c>
      <c r="O2592" t="s">
        <v>11087</v>
      </c>
      <c r="P2592" s="122">
        <v>1.1200000000000001</v>
      </c>
    </row>
    <row r="2593" spans="4:16" x14ac:dyDescent="0.25">
      <c r="D2593" t="s">
        <v>7933</v>
      </c>
      <c r="E2593" t="s">
        <v>7934</v>
      </c>
      <c r="F2593" t="s">
        <v>14252</v>
      </c>
      <c r="G2593" s="59">
        <v>165482000</v>
      </c>
      <c r="H2593" s="122">
        <v>17.600000000000001</v>
      </c>
      <c r="I2593" s="97" t="b">
        <f>NOT(ISERROR(_xlfn.XLOOKUP(tblStocks2022[[#This Row],[Ticker]],tblTickers[Ticker],tblTickers[Ticker],NA(),0,1)))</f>
        <v>0</v>
      </c>
      <c r="K2593" t="s">
        <v>4560</v>
      </c>
      <c r="L2593" s="122">
        <v>11.91</v>
      </c>
      <c r="O2593" t="s">
        <v>4476</v>
      </c>
      <c r="P2593" s="122">
        <v>0.4</v>
      </c>
    </row>
    <row r="2594" spans="4:16" x14ac:dyDescent="0.25">
      <c r="D2594" t="s">
        <v>8286</v>
      </c>
      <c r="E2594" t="s">
        <v>283</v>
      </c>
      <c r="F2594" t="s">
        <v>15368</v>
      </c>
      <c r="G2594" s="59">
        <v>250000</v>
      </c>
      <c r="H2594" s="122">
        <v>22.72</v>
      </c>
      <c r="I2594" s="97" t="b">
        <f>NOT(ISERROR(_xlfn.XLOOKUP(tblStocks2022[[#This Row],[Ticker]],tblTickers[Ticker],tblTickers[Ticker],NA(),0,1)))</f>
        <v>0</v>
      </c>
      <c r="K2594" t="s">
        <v>3352</v>
      </c>
      <c r="L2594" s="122">
        <v>4.9000000000000004</v>
      </c>
      <c r="O2594" t="s">
        <v>5714</v>
      </c>
      <c r="P2594" s="122">
        <v>0.41</v>
      </c>
    </row>
    <row r="2595" spans="4:16" x14ac:dyDescent="0.25">
      <c r="D2595" t="s">
        <v>1345</v>
      </c>
      <c r="E2595" t="s">
        <v>1346</v>
      </c>
      <c r="F2595" t="s">
        <v>15382</v>
      </c>
      <c r="G2595" s="59">
        <v>107707000</v>
      </c>
      <c r="H2595" s="122">
        <v>38.880000000000003</v>
      </c>
      <c r="I2595" s="97" t="b">
        <f>NOT(ISERROR(_xlfn.XLOOKUP(tblStocks2022[[#This Row],[Ticker]],tblTickers[Ticker],tblTickers[Ticker],NA(),0,1)))</f>
        <v>0</v>
      </c>
      <c r="K2595" t="s">
        <v>8287</v>
      </c>
      <c r="L2595" s="122">
        <v>14.31</v>
      </c>
      <c r="O2595" t="s">
        <v>1114</v>
      </c>
      <c r="P2595" s="122">
        <v>3.84</v>
      </c>
    </row>
    <row r="2596" spans="4:16" x14ac:dyDescent="0.25">
      <c r="D2596" t="s">
        <v>14405</v>
      </c>
      <c r="E2596" t="s">
        <v>14406</v>
      </c>
      <c r="F2596" t="s">
        <v>15383</v>
      </c>
      <c r="G2596" s="59">
        <v>16667000</v>
      </c>
      <c r="H2596" s="122">
        <v>2.57</v>
      </c>
      <c r="I2596" s="97" t="b">
        <f>NOT(ISERROR(_xlfn.XLOOKUP(tblStocks2022[[#This Row],[Ticker]],tblTickers[Ticker],tblTickers[Ticker],NA(),0,1)))</f>
        <v>0</v>
      </c>
      <c r="K2596" t="s">
        <v>2720</v>
      </c>
      <c r="L2596" s="122">
        <v>25.57</v>
      </c>
      <c r="O2596" t="s">
        <v>782</v>
      </c>
      <c r="P2596" s="122">
        <v>0.73</v>
      </c>
    </row>
    <row r="2597" spans="4:16" x14ac:dyDescent="0.25">
      <c r="D2597" t="s">
        <v>10006</v>
      </c>
      <c r="E2597" t="s">
        <v>10007</v>
      </c>
      <c r="F2597" t="s">
        <v>15371</v>
      </c>
      <c r="G2597" s="59">
        <v>2703000</v>
      </c>
      <c r="H2597" s="122">
        <v>14.2</v>
      </c>
      <c r="I2597" s="97" t="b">
        <f>NOT(ISERROR(_xlfn.XLOOKUP(tblStocks2022[[#This Row],[Ticker]],tblTickers[Ticker],tblTickers[Ticker],NA(),0,1)))</f>
        <v>0</v>
      </c>
      <c r="K2597" t="s">
        <v>9426</v>
      </c>
      <c r="L2597" s="122">
        <v>3.89</v>
      </c>
      <c r="O2597" t="s">
        <v>9651</v>
      </c>
      <c r="P2597" s="122">
        <v>0.33</v>
      </c>
    </row>
    <row r="2598" spans="4:16" x14ac:dyDescent="0.25">
      <c r="D2598" t="s">
        <v>4187</v>
      </c>
      <c r="E2598" t="s">
        <v>257</v>
      </c>
      <c r="F2598" t="s">
        <v>15371</v>
      </c>
      <c r="G2598" s="59">
        <v>5750000</v>
      </c>
      <c r="H2598" s="122">
        <v>42.86</v>
      </c>
      <c r="I2598" s="97" t="b">
        <f>NOT(ISERROR(_xlfn.XLOOKUP(tblStocks2022[[#This Row],[Ticker]],tblTickers[Ticker],tblTickers[Ticker],NA(),0,1)))</f>
        <v>0</v>
      </c>
      <c r="K2598" t="s">
        <v>13189</v>
      </c>
      <c r="L2598" s="122">
        <v>60.07</v>
      </c>
      <c r="O2598" t="s">
        <v>14912</v>
      </c>
      <c r="P2598" s="122">
        <v>0.97</v>
      </c>
    </row>
    <row r="2599" spans="4:16" x14ac:dyDescent="0.25">
      <c r="D2599" t="s">
        <v>1150</v>
      </c>
      <c r="E2599" t="s">
        <v>1151</v>
      </c>
      <c r="F2599" t="s">
        <v>15386</v>
      </c>
      <c r="G2599" s="59">
        <v>74570000</v>
      </c>
      <c r="H2599" s="122">
        <v>6.23</v>
      </c>
      <c r="I2599" s="97" t="b">
        <f>NOT(ISERROR(_xlfn.XLOOKUP(tblStocks2022[[#This Row],[Ticker]],tblTickers[Ticker],tblTickers[Ticker],NA(),0,1)))</f>
        <v>0</v>
      </c>
      <c r="K2599" t="s">
        <v>12757</v>
      </c>
      <c r="L2599" s="122">
        <v>21.3</v>
      </c>
      <c r="O2599" t="s">
        <v>10559</v>
      </c>
      <c r="P2599" s="122">
        <v>1.08</v>
      </c>
    </row>
    <row r="2600" spans="4:16" x14ac:dyDescent="0.25">
      <c r="D2600" t="s">
        <v>3090</v>
      </c>
      <c r="E2600" t="s">
        <v>3091</v>
      </c>
      <c r="F2600" t="s">
        <v>15371</v>
      </c>
      <c r="G2600" s="59">
        <v>8195000</v>
      </c>
      <c r="H2600" s="122">
        <v>43.26</v>
      </c>
      <c r="I2600" s="97" t="b">
        <f>NOT(ISERROR(_xlfn.XLOOKUP(tblStocks2022[[#This Row],[Ticker]],tblTickers[Ticker],tblTickers[Ticker],NA(),0,1)))</f>
        <v>0</v>
      </c>
      <c r="K2600" t="s">
        <v>1313</v>
      </c>
      <c r="L2600" s="122">
        <v>9.77</v>
      </c>
      <c r="O2600" t="s">
        <v>10164</v>
      </c>
      <c r="P2600" s="122">
        <v>1.08</v>
      </c>
    </row>
    <row r="2601" spans="4:16" x14ac:dyDescent="0.25">
      <c r="D2601" t="s">
        <v>1314</v>
      </c>
      <c r="E2601" t="s">
        <v>1315</v>
      </c>
      <c r="F2601" t="s">
        <v>15371</v>
      </c>
      <c r="G2601" s="59">
        <v>160429000</v>
      </c>
      <c r="H2601" s="122">
        <v>6.74</v>
      </c>
      <c r="I2601" s="97" t="b">
        <f>NOT(ISERROR(_xlfn.XLOOKUP(tblStocks2022[[#This Row],[Ticker]],tblTickers[Ticker],tblTickers[Ticker],NA(),0,1)))</f>
        <v>0</v>
      </c>
      <c r="K2601" t="s">
        <v>82</v>
      </c>
      <c r="L2601" s="122">
        <v>132.84</v>
      </c>
      <c r="O2601" t="s">
        <v>8381</v>
      </c>
      <c r="P2601" s="122">
        <v>0.35</v>
      </c>
    </row>
    <row r="2602" spans="4:16" x14ac:dyDescent="0.25">
      <c r="D2602" t="s">
        <v>11737</v>
      </c>
      <c r="E2602" t="s">
        <v>11738</v>
      </c>
      <c r="F2602" t="s">
        <v>15368</v>
      </c>
      <c r="G2602" s="59">
        <v>64754000</v>
      </c>
      <c r="H2602" s="122">
        <v>211.92</v>
      </c>
      <c r="I2602" s="97" t="b">
        <f>NOT(ISERROR(_xlfn.XLOOKUP(tblStocks2022[[#This Row],[Ticker]],tblTickers[Ticker],tblTickers[Ticker],NA(),0,1)))</f>
        <v>1</v>
      </c>
      <c r="K2602" t="s">
        <v>10048</v>
      </c>
      <c r="L2602" s="122">
        <v>34.49</v>
      </c>
      <c r="O2602" t="s">
        <v>1993</v>
      </c>
      <c r="P2602" s="122">
        <v>0.72</v>
      </c>
    </row>
    <row r="2603" spans="4:16" x14ac:dyDescent="0.25">
      <c r="D2603" t="s">
        <v>14635</v>
      </c>
      <c r="E2603" t="s">
        <v>14636</v>
      </c>
      <c r="F2603" t="s">
        <v>15378</v>
      </c>
      <c r="G2603" s="59">
        <v>10402000</v>
      </c>
      <c r="H2603" s="122">
        <v>20.87</v>
      </c>
      <c r="I2603" s="97" t="b">
        <f>NOT(ISERROR(_xlfn.XLOOKUP(tblStocks2022[[#This Row],[Ticker]],tblTickers[Ticker],tblTickers[Ticker],NA(),0,1)))</f>
        <v>0</v>
      </c>
      <c r="K2603" t="s">
        <v>3437</v>
      </c>
      <c r="L2603" s="122">
        <v>55.14</v>
      </c>
      <c r="O2603" t="s">
        <v>14772</v>
      </c>
      <c r="P2603" s="122">
        <v>2.2400000000000002</v>
      </c>
    </row>
    <row r="2604" spans="4:16" x14ac:dyDescent="0.25">
      <c r="D2604" t="s">
        <v>3969</v>
      </c>
      <c r="E2604" t="s">
        <v>3970</v>
      </c>
      <c r="F2604" t="s">
        <v>15382</v>
      </c>
      <c r="G2604" s="59">
        <v>24408000</v>
      </c>
      <c r="H2604" s="122">
        <v>65.650000000000006</v>
      </c>
      <c r="I2604" s="97" t="b">
        <f>NOT(ISERROR(_xlfn.XLOOKUP(tblStocks2022[[#This Row],[Ticker]],tblTickers[Ticker],tblTickers[Ticker],NA(),0,1)))</f>
        <v>0</v>
      </c>
      <c r="K2604" t="s">
        <v>3465</v>
      </c>
      <c r="L2604" s="122">
        <v>24.42</v>
      </c>
      <c r="O2604" t="s">
        <v>9263</v>
      </c>
      <c r="P2604" s="122">
        <v>0.36</v>
      </c>
    </row>
    <row r="2605" spans="4:16" x14ac:dyDescent="0.25">
      <c r="D2605" t="s">
        <v>4138</v>
      </c>
      <c r="E2605" t="s">
        <v>4139</v>
      </c>
      <c r="F2605" t="s">
        <v>15382</v>
      </c>
      <c r="G2605" s="59">
        <v>95605000</v>
      </c>
      <c r="H2605" s="122">
        <v>51.5</v>
      </c>
      <c r="I2605" s="97" t="b">
        <f>NOT(ISERROR(_xlfn.XLOOKUP(tblStocks2022[[#This Row],[Ticker]],tblTickers[Ticker],tblTickers[Ticker],NA(),0,1)))</f>
        <v>0</v>
      </c>
      <c r="K2605" t="s">
        <v>855</v>
      </c>
      <c r="L2605" s="122">
        <v>213.16</v>
      </c>
      <c r="O2605" t="s">
        <v>5840</v>
      </c>
      <c r="P2605" s="122">
        <v>0.16</v>
      </c>
    </row>
    <row r="2606" spans="4:16" x14ac:dyDescent="0.25">
      <c r="D2606" t="s">
        <v>3327</v>
      </c>
      <c r="E2606" t="s">
        <v>3328</v>
      </c>
      <c r="F2606" t="s">
        <v>14201</v>
      </c>
      <c r="G2606" s="59">
        <v>105417000</v>
      </c>
      <c r="H2606" s="122">
        <v>14.23</v>
      </c>
      <c r="I2606" s="97" t="b">
        <f>NOT(ISERROR(_xlfn.XLOOKUP(tblStocks2022[[#This Row],[Ticker]],tblTickers[Ticker],tblTickers[Ticker],NA(),0,1)))</f>
        <v>0</v>
      </c>
      <c r="K2606" t="s">
        <v>4390</v>
      </c>
      <c r="L2606" s="122">
        <v>35.85</v>
      </c>
      <c r="O2606" t="s">
        <v>13998</v>
      </c>
      <c r="P2606" s="122">
        <v>1.5</v>
      </c>
    </row>
    <row r="2607" spans="4:16" x14ac:dyDescent="0.25">
      <c r="D2607" t="s">
        <v>14190</v>
      </c>
      <c r="E2607" t="s">
        <v>14191</v>
      </c>
      <c r="F2607" t="s">
        <v>14201</v>
      </c>
      <c r="G2607" s="59">
        <v>3088475000</v>
      </c>
      <c r="H2607" s="122">
        <v>11.87</v>
      </c>
      <c r="I2607" s="97" t="b">
        <f>NOT(ISERROR(_xlfn.XLOOKUP(tblStocks2022[[#This Row],[Ticker]],tblTickers[Ticker],tblTickers[Ticker],NA(),0,1)))</f>
        <v>0</v>
      </c>
      <c r="K2607" t="s">
        <v>1593</v>
      </c>
      <c r="L2607" s="122">
        <v>78.69</v>
      </c>
      <c r="O2607" t="s">
        <v>613</v>
      </c>
      <c r="P2607" s="122">
        <v>1.44</v>
      </c>
    </row>
    <row r="2608" spans="4:16" x14ac:dyDescent="0.25">
      <c r="D2608" t="s">
        <v>13976</v>
      </c>
      <c r="E2608" t="s">
        <v>13977</v>
      </c>
      <c r="F2608" t="s">
        <v>14252</v>
      </c>
      <c r="G2608" s="59">
        <v>29354000</v>
      </c>
      <c r="H2608" s="122">
        <v>13.15</v>
      </c>
      <c r="I2608" s="97" t="b">
        <f>NOT(ISERROR(_xlfn.XLOOKUP(tblStocks2022[[#This Row],[Ticker]],tblTickers[Ticker],tblTickers[Ticker],NA(),0,1)))</f>
        <v>0</v>
      </c>
      <c r="K2608" t="s">
        <v>14688</v>
      </c>
      <c r="L2608" s="122">
        <v>94.8</v>
      </c>
      <c r="O2608" t="s">
        <v>13845</v>
      </c>
      <c r="P2608" s="122">
        <v>1.05</v>
      </c>
    </row>
    <row r="2609" spans="4:16" x14ac:dyDescent="0.25">
      <c r="D2609" t="s">
        <v>11445</v>
      </c>
      <c r="E2609" t="s">
        <v>11446</v>
      </c>
      <c r="F2609" t="s">
        <v>15381</v>
      </c>
      <c r="G2609" s="59">
        <v>25347000</v>
      </c>
      <c r="H2609" s="122">
        <v>26.42</v>
      </c>
      <c r="I2609" s="97" t="b">
        <f>NOT(ISERROR(_xlfn.XLOOKUP(tblStocks2022[[#This Row],[Ticker]],tblTickers[Ticker],tblTickers[Ticker],NA(),0,1)))</f>
        <v>0</v>
      </c>
      <c r="K2609" t="s">
        <v>12344</v>
      </c>
      <c r="L2609" s="122">
        <v>205.67</v>
      </c>
      <c r="O2609" t="s">
        <v>8074</v>
      </c>
      <c r="P2609" s="122">
        <v>0.28999999999999998</v>
      </c>
    </row>
    <row r="2610" spans="4:16" x14ac:dyDescent="0.25">
      <c r="D2610" t="s">
        <v>13651</v>
      </c>
      <c r="E2610" t="s">
        <v>13652</v>
      </c>
      <c r="F2610" t="s">
        <v>14252</v>
      </c>
      <c r="G2610" s="59">
        <v>76322000</v>
      </c>
      <c r="H2610" s="122">
        <v>15.1</v>
      </c>
      <c r="I2610" s="97" t="b">
        <f>NOT(ISERROR(_xlfn.XLOOKUP(tblStocks2022[[#This Row],[Ticker]],tblTickers[Ticker],tblTickers[Ticker],NA(),0,1)))</f>
        <v>0</v>
      </c>
      <c r="K2610" t="s">
        <v>2921</v>
      </c>
      <c r="L2610" s="122">
        <v>44.6</v>
      </c>
      <c r="O2610" t="s">
        <v>2298</v>
      </c>
      <c r="P2610" s="122">
        <v>0.73</v>
      </c>
    </row>
    <row r="2611" spans="4:16" x14ac:dyDescent="0.25">
      <c r="D2611" t="s">
        <v>2428</v>
      </c>
      <c r="E2611" t="s">
        <v>952</v>
      </c>
      <c r="F2611" t="s">
        <v>15375</v>
      </c>
      <c r="G2611" s="59">
        <v>3250000</v>
      </c>
      <c r="H2611" s="122">
        <v>49.38</v>
      </c>
      <c r="I2611" s="97" t="b">
        <f>NOT(ISERROR(_xlfn.XLOOKUP(tblStocks2022[[#This Row],[Ticker]],tblTickers[Ticker],tblTickers[Ticker],NA(),0,1)))</f>
        <v>0</v>
      </c>
      <c r="K2611" t="s">
        <v>3565</v>
      </c>
      <c r="L2611" s="122">
        <v>0.61</v>
      </c>
      <c r="O2611" t="s">
        <v>11553</v>
      </c>
      <c r="P2611" s="122">
        <v>2.4</v>
      </c>
    </row>
    <row r="2612" spans="4:16" x14ac:dyDescent="0.25">
      <c r="D2612" t="s">
        <v>14735</v>
      </c>
      <c r="E2612" t="s">
        <v>14736</v>
      </c>
      <c r="F2612" t="s">
        <v>14252</v>
      </c>
      <c r="G2612" s="59">
        <v>65725000</v>
      </c>
      <c r="H2612" s="122">
        <v>7.5</v>
      </c>
      <c r="I2612" s="97" t="b">
        <f>NOT(ISERROR(_xlfn.XLOOKUP(tblStocks2022[[#This Row],[Ticker]],tblTickers[Ticker],tblTickers[Ticker],NA(),0,1)))</f>
        <v>0</v>
      </c>
      <c r="K2612" t="s">
        <v>11101</v>
      </c>
      <c r="L2612" s="122">
        <v>49.72</v>
      </c>
      <c r="O2612" t="s">
        <v>11337</v>
      </c>
      <c r="P2612" s="122">
        <v>0.42</v>
      </c>
    </row>
    <row r="2613" spans="4:16" x14ac:dyDescent="0.25">
      <c r="D2613" t="s">
        <v>208</v>
      </c>
      <c r="E2613" t="s">
        <v>209</v>
      </c>
      <c r="F2613" t="s">
        <v>15382</v>
      </c>
      <c r="G2613" s="59">
        <v>397700000</v>
      </c>
      <c r="H2613" s="122">
        <v>156.94999999999999</v>
      </c>
      <c r="I2613" s="97" t="b">
        <f>NOT(ISERROR(_xlfn.XLOOKUP(tblStocks2022[[#This Row],[Ticker]],tblTickers[Ticker],tblTickers[Ticker],NA(),0,1)))</f>
        <v>1</v>
      </c>
      <c r="K2613" t="s">
        <v>6124</v>
      </c>
      <c r="L2613" s="122">
        <v>39.83</v>
      </c>
      <c r="O2613" t="s">
        <v>9269</v>
      </c>
      <c r="P2613" s="122">
        <v>1.69</v>
      </c>
    </row>
    <row r="2614" spans="4:16" x14ac:dyDescent="0.25">
      <c r="D2614" t="s">
        <v>4923</v>
      </c>
      <c r="E2614" t="s">
        <v>4924</v>
      </c>
      <c r="F2614" t="s">
        <v>15368</v>
      </c>
      <c r="G2614" s="59">
        <v>50561000</v>
      </c>
      <c r="H2614" s="122">
        <v>12.73</v>
      </c>
      <c r="I2614" s="97" t="b">
        <f>NOT(ISERROR(_xlfn.XLOOKUP(tblStocks2022[[#This Row],[Ticker]],tblTickers[Ticker],tblTickers[Ticker],NA(),0,1)))</f>
        <v>0</v>
      </c>
      <c r="K2614" t="s">
        <v>509</v>
      </c>
      <c r="L2614" s="122">
        <v>50.39</v>
      </c>
      <c r="O2614" t="s">
        <v>12484</v>
      </c>
      <c r="P2614" s="122">
        <v>0.8</v>
      </c>
    </row>
    <row r="2615" spans="4:16" x14ac:dyDescent="0.25">
      <c r="D2615" t="s">
        <v>13715</v>
      </c>
      <c r="E2615" t="s">
        <v>13716</v>
      </c>
      <c r="F2615" t="s">
        <v>14252</v>
      </c>
      <c r="G2615" s="59">
        <v>16382000</v>
      </c>
      <c r="H2615" s="122">
        <v>20.94</v>
      </c>
      <c r="I2615" s="97" t="b">
        <f>NOT(ISERROR(_xlfn.XLOOKUP(tblStocks2022[[#This Row],[Ticker]],tblTickers[Ticker],tblTickers[Ticker],NA(),0,1)))</f>
        <v>0</v>
      </c>
      <c r="K2615" t="s">
        <v>5355</v>
      </c>
      <c r="L2615" s="122">
        <v>41.62</v>
      </c>
      <c r="O2615" t="s">
        <v>580</v>
      </c>
      <c r="P2615" s="122">
        <v>3.07</v>
      </c>
    </row>
    <row r="2616" spans="4:16" x14ac:dyDescent="0.25">
      <c r="D2616" t="s">
        <v>4243</v>
      </c>
      <c r="E2616" t="s">
        <v>4244</v>
      </c>
      <c r="F2616" t="s">
        <v>15375</v>
      </c>
      <c r="G2616" s="59">
        <v>25353000</v>
      </c>
      <c r="H2616" s="122">
        <v>2.82</v>
      </c>
      <c r="I2616" s="97" t="b">
        <f>NOT(ISERROR(_xlfn.XLOOKUP(tblStocks2022[[#This Row],[Ticker]],tblTickers[Ticker],tblTickers[Ticker],NA(),0,1)))</f>
        <v>0</v>
      </c>
      <c r="K2616" t="s">
        <v>5248</v>
      </c>
      <c r="L2616" s="122">
        <v>44.15</v>
      </c>
      <c r="O2616" t="s">
        <v>916</v>
      </c>
      <c r="P2616" s="122">
        <v>3.17</v>
      </c>
    </row>
    <row r="2617" spans="4:16" x14ac:dyDescent="0.25">
      <c r="D2617" t="s">
        <v>9856</v>
      </c>
      <c r="E2617" t="s">
        <v>9857</v>
      </c>
      <c r="F2617" t="s">
        <v>15390</v>
      </c>
      <c r="G2617" s="59">
        <v>203484000</v>
      </c>
      <c r="H2617" s="122">
        <v>112.5</v>
      </c>
      <c r="I2617" s="97" t="b">
        <f>NOT(ISERROR(_xlfn.XLOOKUP(tblStocks2022[[#This Row],[Ticker]],tblTickers[Ticker],tblTickers[Ticker],NA(),0,1)))</f>
        <v>1</v>
      </c>
      <c r="K2617" t="s">
        <v>714</v>
      </c>
      <c r="L2617" s="122">
        <v>36.659999999999997</v>
      </c>
      <c r="O2617" t="s">
        <v>6485</v>
      </c>
      <c r="P2617" s="122">
        <v>0.38</v>
      </c>
    </row>
    <row r="2618" spans="4:16" x14ac:dyDescent="0.25">
      <c r="D2618" t="s">
        <v>4156</v>
      </c>
      <c r="E2618" t="s">
        <v>4157</v>
      </c>
      <c r="F2618" t="s">
        <v>15378</v>
      </c>
      <c r="G2618" s="59">
        <v>432781000</v>
      </c>
      <c r="H2618" s="122">
        <v>6.7</v>
      </c>
      <c r="I2618" s="97" t="b">
        <f>NOT(ISERROR(_xlfn.XLOOKUP(tblStocks2022[[#This Row],[Ticker]],tblTickers[Ticker],tblTickers[Ticker],NA(),0,1)))</f>
        <v>0</v>
      </c>
      <c r="K2618" t="s">
        <v>10</v>
      </c>
      <c r="L2618" s="122">
        <v>3.39</v>
      </c>
      <c r="O2618" t="s">
        <v>10884</v>
      </c>
      <c r="P2618" s="122">
        <v>1.29</v>
      </c>
    </row>
    <row r="2619" spans="4:16" x14ac:dyDescent="0.25">
      <c r="D2619" t="s">
        <v>2098</v>
      </c>
      <c r="E2619" t="s">
        <v>2099</v>
      </c>
      <c r="F2619" t="s">
        <v>15371</v>
      </c>
      <c r="G2619" s="59">
        <v>125054000</v>
      </c>
      <c r="H2619" s="122">
        <v>119.78</v>
      </c>
      <c r="I2619" s="97" t="b">
        <f>NOT(ISERROR(_xlfn.XLOOKUP(tblStocks2022[[#This Row],[Ticker]],tblTickers[Ticker],tblTickers[Ticker],NA(),0,1)))</f>
        <v>1</v>
      </c>
      <c r="K2619" t="s">
        <v>2235</v>
      </c>
      <c r="L2619" s="122">
        <v>31.15</v>
      </c>
      <c r="O2619" t="s">
        <v>14042</v>
      </c>
      <c r="P2619" s="122">
        <v>0.88</v>
      </c>
    </row>
    <row r="2620" spans="4:16" x14ac:dyDescent="0.25">
      <c r="D2620" t="s">
        <v>14022</v>
      </c>
      <c r="E2620" t="s">
        <v>14023</v>
      </c>
      <c r="F2620" t="s">
        <v>14252</v>
      </c>
      <c r="G2620" s="59">
        <v>109012000</v>
      </c>
      <c r="H2620" s="122">
        <v>12.28</v>
      </c>
      <c r="I2620" s="97" t="b">
        <f>NOT(ISERROR(_xlfn.XLOOKUP(tblStocks2022[[#This Row],[Ticker]],tblTickers[Ticker],tblTickers[Ticker],NA(),0,1)))</f>
        <v>0</v>
      </c>
      <c r="K2620" t="s">
        <v>8394</v>
      </c>
      <c r="L2620" s="122">
        <v>1.51</v>
      </c>
      <c r="O2620" t="s">
        <v>13881</v>
      </c>
      <c r="P2620" s="122">
        <v>4</v>
      </c>
    </row>
    <row r="2621" spans="4:16" x14ac:dyDescent="0.25">
      <c r="D2621" t="s">
        <v>14081</v>
      </c>
      <c r="E2621" t="s">
        <v>14082</v>
      </c>
      <c r="F2621" t="s">
        <v>14252</v>
      </c>
      <c r="G2621" s="59">
        <v>107487000</v>
      </c>
      <c r="H2621" s="122">
        <v>7.76</v>
      </c>
      <c r="I2621" s="97" t="b">
        <f>NOT(ISERROR(_xlfn.XLOOKUP(tblStocks2022[[#This Row],[Ticker]],tblTickers[Ticker],tblTickers[Ticker],NA(),0,1)))</f>
        <v>0</v>
      </c>
      <c r="K2621" t="s">
        <v>3333</v>
      </c>
      <c r="L2621" s="122">
        <v>28.45</v>
      </c>
      <c r="O2621" t="s">
        <v>13148</v>
      </c>
      <c r="P2621" s="122">
        <v>0.56000000000000005</v>
      </c>
    </row>
    <row r="2622" spans="4:16" x14ac:dyDescent="0.25">
      <c r="D2622" t="s">
        <v>5264</v>
      </c>
      <c r="E2622" t="s">
        <v>5265</v>
      </c>
      <c r="F2622" t="s">
        <v>14201</v>
      </c>
      <c r="G2622" s="59">
        <v>302255000</v>
      </c>
      <c r="H2622" s="122">
        <v>5.87</v>
      </c>
      <c r="I2622" s="97" t="b">
        <f>NOT(ISERROR(_xlfn.XLOOKUP(tblStocks2022[[#This Row],[Ticker]],tblTickers[Ticker],tblTickers[Ticker],NA(),0,1)))</f>
        <v>0</v>
      </c>
      <c r="K2622" t="s">
        <v>3505</v>
      </c>
      <c r="L2622" s="122">
        <v>21.34</v>
      </c>
      <c r="O2622" t="s">
        <v>3381</v>
      </c>
      <c r="P2622" s="122">
        <v>0.5</v>
      </c>
    </row>
    <row r="2623" spans="4:16" x14ac:dyDescent="0.25">
      <c r="D2623" t="s">
        <v>1057</v>
      </c>
      <c r="E2623" t="s">
        <v>1058</v>
      </c>
      <c r="F2623" t="s">
        <v>15382</v>
      </c>
      <c r="G2623" s="59">
        <v>10864000</v>
      </c>
      <c r="H2623" s="122">
        <v>17.829999999999998</v>
      </c>
      <c r="I2623" s="97" t="b">
        <f>NOT(ISERROR(_xlfn.XLOOKUP(tblStocks2022[[#This Row],[Ticker]],tblTickers[Ticker],tblTickers[Ticker],NA(),0,1)))</f>
        <v>0</v>
      </c>
      <c r="K2623" t="s">
        <v>3332</v>
      </c>
      <c r="L2623" s="122">
        <v>20.95</v>
      </c>
      <c r="O2623" t="s">
        <v>939</v>
      </c>
      <c r="P2623" s="122">
        <v>1</v>
      </c>
    </row>
    <row r="2624" spans="4:16" x14ac:dyDescent="0.25">
      <c r="D2624" t="s">
        <v>14429</v>
      </c>
      <c r="E2624" t="s">
        <v>14430</v>
      </c>
      <c r="F2624" t="s">
        <v>14252</v>
      </c>
      <c r="G2624" s="59">
        <v>156238000</v>
      </c>
      <c r="H2624" s="122">
        <v>10.86</v>
      </c>
      <c r="I2624" s="97" t="b">
        <f>NOT(ISERROR(_xlfn.XLOOKUP(tblStocks2022[[#This Row],[Ticker]],tblTickers[Ticker],tblTickers[Ticker],NA(),0,1)))</f>
        <v>0</v>
      </c>
      <c r="K2624" t="s">
        <v>13551</v>
      </c>
      <c r="L2624" s="122">
        <v>14.55</v>
      </c>
      <c r="O2624" t="s">
        <v>3679</v>
      </c>
      <c r="P2624" s="122">
        <v>0.85</v>
      </c>
    </row>
    <row r="2625" spans="4:16" x14ac:dyDescent="0.25">
      <c r="D2625" t="s">
        <v>6038</v>
      </c>
      <c r="E2625" t="s">
        <v>6039</v>
      </c>
      <c r="F2625" t="s">
        <v>15382</v>
      </c>
      <c r="G2625" s="59">
        <v>4206000</v>
      </c>
      <c r="H2625" s="122">
        <v>9.99</v>
      </c>
      <c r="I2625" s="97" t="b">
        <f>NOT(ISERROR(_xlfn.XLOOKUP(tblStocks2022[[#This Row],[Ticker]],tblTickers[Ticker],tblTickers[Ticker],NA(),0,1)))</f>
        <v>0</v>
      </c>
      <c r="K2625" t="s">
        <v>3331</v>
      </c>
      <c r="L2625" s="122">
        <v>33.24</v>
      </c>
      <c r="O2625" t="s">
        <v>8874</v>
      </c>
      <c r="P2625" s="122">
        <v>2.96</v>
      </c>
    </row>
    <row r="2626" spans="4:16" x14ac:dyDescent="0.25">
      <c r="D2626" t="s">
        <v>8615</v>
      </c>
      <c r="E2626" t="s">
        <v>8616</v>
      </c>
      <c r="F2626" t="s">
        <v>15382</v>
      </c>
      <c r="G2626" s="59">
        <v>24778000</v>
      </c>
      <c r="H2626" s="122">
        <v>1.65</v>
      </c>
      <c r="I2626" s="97" t="b">
        <f>NOT(ISERROR(_xlfn.XLOOKUP(tblStocks2022[[#This Row],[Ticker]],tblTickers[Ticker],tblTickers[Ticker],NA(),0,1)))</f>
        <v>0</v>
      </c>
      <c r="K2626" t="s">
        <v>3330</v>
      </c>
      <c r="L2626" s="122">
        <v>16.05</v>
      </c>
      <c r="O2626" t="s">
        <v>9006</v>
      </c>
      <c r="P2626" s="122">
        <v>0.14000000000000001</v>
      </c>
    </row>
    <row r="2627" spans="4:16" x14ac:dyDescent="0.25">
      <c r="D2627" t="s">
        <v>1634</v>
      </c>
      <c r="E2627" t="s">
        <v>269</v>
      </c>
      <c r="F2627" t="s">
        <v>15371</v>
      </c>
      <c r="G2627" s="59">
        <v>2200000</v>
      </c>
      <c r="H2627" s="122">
        <v>27.28</v>
      </c>
      <c r="I2627" s="97" t="b">
        <f>NOT(ISERROR(_xlfn.XLOOKUP(tblStocks2022[[#This Row],[Ticker]],tblTickers[Ticker],tblTickers[Ticker],NA(),0,1)))</f>
        <v>0</v>
      </c>
      <c r="K2627" t="s">
        <v>3929</v>
      </c>
      <c r="L2627" s="122">
        <v>49.9</v>
      </c>
      <c r="O2627" t="s">
        <v>1948</v>
      </c>
      <c r="P2627" s="122">
        <v>0.41</v>
      </c>
    </row>
    <row r="2628" spans="4:16" x14ac:dyDescent="0.25">
      <c r="D2628" t="s">
        <v>2374</v>
      </c>
      <c r="E2628" t="s">
        <v>498</v>
      </c>
      <c r="F2628" t="s">
        <v>11941</v>
      </c>
      <c r="G2628" s="59">
        <v>195000</v>
      </c>
      <c r="H2628" s="122">
        <v>40.200000000000003</v>
      </c>
      <c r="I2628" s="97" t="b">
        <f>NOT(ISERROR(_xlfn.XLOOKUP(tblStocks2022[[#This Row],[Ticker]],tblTickers[Ticker],tblTickers[Ticker],NA(),0,1)))</f>
        <v>0</v>
      </c>
      <c r="K2628" t="s">
        <v>8846</v>
      </c>
      <c r="L2628" s="122">
        <v>24</v>
      </c>
      <c r="O2628" t="s">
        <v>5256</v>
      </c>
      <c r="P2628" s="122">
        <v>0.17</v>
      </c>
    </row>
    <row r="2629" spans="4:16" x14ac:dyDescent="0.25">
      <c r="D2629" t="s">
        <v>15221</v>
      </c>
      <c r="E2629" t="s">
        <v>283</v>
      </c>
      <c r="F2629" t="s">
        <v>15368</v>
      </c>
      <c r="G2629" s="59">
        <v>74550000</v>
      </c>
      <c r="H2629" s="122">
        <v>17.53</v>
      </c>
      <c r="I2629" s="97" t="b">
        <f>NOT(ISERROR(_xlfn.XLOOKUP(tblStocks2022[[#This Row],[Ticker]],tblTickers[Ticker],tblTickers[Ticker],NA(),0,1)))</f>
        <v>0</v>
      </c>
      <c r="K2629" t="s">
        <v>3319</v>
      </c>
      <c r="L2629" s="122">
        <v>28.2</v>
      </c>
      <c r="O2629" t="s">
        <v>10906</v>
      </c>
      <c r="P2629" s="122">
        <v>0.24</v>
      </c>
    </row>
    <row r="2630" spans="4:16" x14ac:dyDescent="0.25">
      <c r="D2630" t="s">
        <v>14824</v>
      </c>
      <c r="E2630" t="s">
        <v>498</v>
      </c>
      <c r="F2630" t="s">
        <v>11941</v>
      </c>
      <c r="G2630" s="59">
        <v>2700000</v>
      </c>
      <c r="H2630" s="122">
        <v>15.28</v>
      </c>
      <c r="I2630" s="97" t="b">
        <f>NOT(ISERROR(_xlfn.XLOOKUP(tblStocks2022[[#This Row],[Ticker]],tblTickers[Ticker],tblTickers[Ticker],NA(),0,1)))</f>
        <v>0</v>
      </c>
      <c r="K2630" t="s">
        <v>11693</v>
      </c>
      <c r="L2630" s="122">
        <v>30.46</v>
      </c>
      <c r="O2630" t="s">
        <v>13011</v>
      </c>
      <c r="P2630" s="122">
        <v>0.24</v>
      </c>
    </row>
    <row r="2631" spans="4:16" x14ac:dyDescent="0.25">
      <c r="D2631" t="s">
        <v>15033</v>
      </c>
      <c r="E2631" t="s">
        <v>446</v>
      </c>
      <c r="F2631" t="s">
        <v>11941</v>
      </c>
      <c r="G2631" s="59">
        <v>2550000</v>
      </c>
      <c r="H2631" s="122">
        <v>29.45</v>
      </c>
      <c r="I2631" s="97" t="b">
        <f>NOT(ISERROR(_xlfn.XLOOKUP(tblStocks2022[[#This Row],[Ticker]],tblTickers[Ticker],tblTickers[Ticker],NA(),0,1)))</f>
        <v>0</v>
      </c>
      <c r="K2631" t="s">
        <v>9473</v>
      </c>
      <c r="L2631" s="122">
        <v>10.81</v>
      </c>
      <c r="O2631" t="s">
        <v>10710</v>
      </c>
      <c r="P2631" s="122">
        <v>3.25</v>
      </c>
    </row>
    <row r="2632" spans="4:16" x14ac:dyDescent="0.25">
      <c r="D2632" t="s">
        <v>1441</v>
      </c>
      <c r="E2632" t="s">
        <v>131</v>
      </c>
      <c r="F2632" t="s">
        <v>15371</v>
      </c>
      <c r="G2632" s="59">
        <v>1300000</v>
      </c>
      <c r="H2632" s="122">
        <v>16.920000000000002</v>
      </c>
      <c r="I2632" s="97" t="b">
        <f>NOT(ISERROR(_xlfn.XLOOKUP(tblStocks2022[[#This Row],[Ticker]],tblTickers[Ticker],tblTickers[Ticker],NA(),0,1)))</f>
        <v>0</v>
      </c>
      <c r="K2632" t="s">
        <v>3320</v>
      </c>
      <c r="L2632" s="122">
        <v>25.15</v>
      </c>
      <c r="O2632" t="s">
        <v>10385</v>
      </c>
      <c r="P2632" s="122">
        <v>1.87</v>
      </c>
    </row>
    <row r="2633" spans="4:16" x14ac:dyDescent="0.25">
      <c r="D2633" t="s">
        <v>2012</v>
      </c>
      <c r="E2633" t="s">
        <v>2013</v>
      </c>
      <c r="F2633" t="s">
        <v>15382</v>
      </c>
      <c r="G2633" s="59">
        <v>203531000</v>
      </c>
      <c r="H2633" s="122">
        <v>17.04</v>
      </c>
      <c r="I2633" s="97" t="b">
        <f>NOT(ISERROR(_xlfn.XLOOKUP(tblStocks2022[[#This Row],[Ticker]],tblTickers[Ticker],tblTickers[Ticker],NA(),0,1)))</f>
        <v>0</v>
      </c>
      <c r="K2633" t="s">
        <v>7097</v>
      </c>
      <c r="L2633" s="122">
        <v>1.35</v>
      </c>
      <c r="O2633" t="s">
        <v>9948</v>
      </c>
      <c r="P2633" s="122">
        <v>0.35</v>
      </c>
    </row>
    <row r="2634" spans="4:16" x14ac:dyDescent="0.25">
      <c r="D2634" t="s">
        <v>15335</v>
      </c>
      <c r="E2634" t="s">
        <v>612</v>
      </c>
      <c r="F2634" t="s">
        <v>15368</v>
      </c>
      <c r="G2634" s="59">
        <v>5550000</v>
      </c>
      <c r="H2634" s="122">
        <v>72.94</v>
      </c>
      <c r="I2634" s="97" t="b">
        <f>NOT(ISERROR(_xlfn.XLOOKUP(tblStocks2022[[#This Row],[Ticker]],tblTickers[Ticker],tblTickers[Ticker],NA(),0,1)))</f>
        <v>0</v>
      </c>
      <c r="K2634" t="s">
        <v>3326</v>
      </c>
      <c r="L2634" s="122">
        <v>23.15</v>
      </c>
      <c r="O2634" t="s">
        <v>2583</v>
      </c>
      <c r="P2634" s="122">
        <v>1.2</v>
      </c>
    </row>
    <row r="2635" spans="4:16" x14ac:dyDescent="0.25">
      <c r="D2635" t="s">
        <v>2071</v>
      </c>
      <c r="E2635" t="s">
        <v>269</v>
      </c>
      <c r="F2635" t="s">
        <v>15371</v>
      </c>
      <c r="G2635" s="59">
        <v>950000</v>
      </c>
      <c r="H2635" s="122">
        <v>31.21</v>
      </c>
      <c r="I2635" s="97" t="b">
        <f>NOT(ISERROR(_xlfn.XLOOKUP(tblStocks2022[[#This Row],[Ticker]],tblTickers[Ticker],tblTickers[Ticker],NA(),0,1)))</f>
        <v>0</v>
      </c>
      <c r="K2635" t="s">
        <v>2721</v>
      </c>
      <c r="L2635" s="122">
        <v>28.91</v>
      </c>
      <c r="O2635" t="s">
        <v>14815</v>
      </c>
      <c r="P2635" s="122">
        <v>5.52</v>
      </c>
    </row>
    <row r="2636" spans="4:16" x14ac:dyDescent="0.25">
      <c r="D2636" t="s">
        <v>2121</v>
      </c>
      <c r="E2636" t="s">
        <v>2122</v>
      </c>
      <c r="F2636" t="s">
        <v>11941</v>
      </c>
      <c r="G2636" s="59">
        <v>66966000</v>
      </c>
      <c r="H2636" s="122">
        <v>52.97</v>
      </c>
      <c r="I2636" s="97" t="b">
        <f>NOT(ISERROR(_xlfn.XLOOKUP(tblStocks2022[[#This Row],[Ticker]],tblTickers[Ticker],tblTickers[Ticker],NA(),0,1)))</f>
        <v>0</v>
      </c>
      <c r="K2636" t="s">
        <v>3325</v>
      </c>
      <c r="L2636" s="122">
        <v>18.190000000000001</v>
      </c>
      <c r="O2636" t="s">
        <v>11525</v>
      </c>
      <c r="P2636" s="122">
        <v>0.76</v>
      </c>
    </row>
    <row r="2637" spans="4:16" x14ac:dyDescent="0.25">
      <c r="D2637" t="s">
        <v>9500</v>
      </c>
      <c r="E2637" t="s">
        <v>131</v>
      </c>
      <c r="F2637" t="s">
        <v>15371</v>
      </c>
      <c r="G2637" s="59">
        <v>350000</v>
      </c>
      <c r="H2637" s="122">
        <v>59.27</v>
      </c>
      <c r="I2637" s="97" t="b">
        <f>NOT(ISERROR(_xlfn.XLOOKUP(tblStocks2022[[#This Row],[Ticker]],tblTickers[Ticker],tblTickers[Ticker],NA(),0,1)))</f>
        <v>0</v>
      </c>
      <c r="K2637" t="s">
        <v>112</v>
      </c>
      <c r="L2637" s="122">
        <v>13.24</v>
      </c>
      <c r="O2637" t="s">
        <v>10375</v>
      </c>
      <c r="P2637" s="122">
        <v>1.26</v>
      </c>
    </row>
    <row r="2638" spans="4:16" x14ac:dyDescent="0.25">
      <c r="D2638" t="s">
        <v>6335</v>
      </c>
      <c r="E2638" t="s">
        <v>6336</v>
      </c>
      <c r="F2638" t="s">
        <v>15382</v>
      </c>
      <c r="G2638" s="59">
        <v>13118000</v>
      </c>
      <c r="H2638" s="122">
        <v>1.77</v>
      </c>
      <c r="I2638" s="97" t="b">
        <f>NOT(ISERROR(_xlfn.XLOOKUP(tblStocks2022[[#This Row],[Ticker]],tblTickers[Ticker],tblTickers[Ticker],NA(),0,1)))</f>
        <v>0</v>
      </c>
      <c r="K2638" t="s">
        <v>4937</v>
      </c>
      <c r="L2638" s="122">
        <v>2</v>
      </c>
      <c r="O2638" t="s">
        <v>14</v>
      </c>
      <c r="P2638" s="122">
        <v>2.79</v>
      </c>
    </row>
    <row r="2639" spans="4:16" x14ac:dyDescent="0.25">
      <c r="D2639" t="s">
        <v>2716</v>
      </c>
      <c r="E2639" t="s">
        <v>2717</v>
      </c>
      <c r="F2639" t="s">
        <v>14252</v>
      </c>
      <c r="G2639" s="59">
        <v>40128000</v>
      </c>
      <c r="H2639" s="122">
        <v>29.58</v>
      </c>
      <c r="I2639" s="97" t="b">
        <f>NOT(ISERROR(_xlfn.XLOOKUP(tblStocks2022[[#This Row],[Ticker]],tblTickers[Ticker],tblTickers[Ticker],NA(),0,1)))</f>
        <v>0</v>
      </c>
      <c r="K2639" t="s">
        <v>3323</v>
      </c>
      <c r="L2639" s="122">
        <v>27.99</v>
      </c>
      <c r="O2639" t="s">
        <v>9625</v>
      </c>
      <c r="P2639" s="122">
        <v>0.84</v>
      </c>
    </row>
    <row r="2640" spans="4:16" x14ac:dyDescent="0.25">
      <c r="D2640" t="s">
        <v>13207</v>
      </c>
      <c r="E2640" t="s">
        <v>13208</v>
      </c>
      <c r="F2640" t="s">
        <v>15371</v>
      </c>
      <c r="G2640" s="59">
        <v>5514000</v>
      </c>
      <c r="H2640" s="122">
        <v>37.39</v>
      </c>
      <c r="I2640" s="97" t="b">
        <f>NOT(ISERROR(_xlfn.XLOOKUP(tblStocks2022[[#This Row],[Ticker]],tblTickers[Ticker],tblTickers[Ticker],NA(),0,1)))</f>
        <v>0</v>
      </c>
      <c r="K2640" t="s">
        <v>11531</v>
      </c>
      <c r="L2640" s="122">
        <v>5.37</v>
      </c>
      <c r="O2640" t="s">
        <v>5145</v>
      </c>
      <c r="P2640" s="122">
        <v>30.99</v>
      </c>
    </row>
    <row r="2641" spans="4:16" x14ac:dyDescent="0.25">
      <c r="D2641" t="s">
        <v>13054</v>
      </c>
      <c r="E2641" t="s">
        <v>13055</v>
      </c>
      <c r="F2641" t="s">
        <v>15368</v>
      </c>
      <c r="G2641" s="59">
        <v>61466000</v>
      </c>
      <c r="H2641" s="122">
        <v>4.8</v>
      </c>
      <c r="I2641" s="97" t="b">
        <f>NOT(ISERROR(_xlfn.XLOOKUP(tblStocks2022[[#This Row],[Ticker]],tblTickers[Ticker],tblTickers[Ticker],NA(),0,1)))</f>
        <v>0</v>
      </c>
      <c r="K2641" t="s">
        <v>4161</v>
      </c>
      <c r="L2641" s="122">
        <v>24.63</v>
      </c>
      <c r="O2641" t="s">
        <v>8462</v>
      </c>
      <c r="P2641" s="122">
        <v>0.34</v>
      </c>
    </row>
    <row r="2642" spans="4:16" x14ac:dyDescent="0.25">
      <c r="D2642" t="s">
        <v>7526</v>
      </c>
      <c r="E2642" t="s">
        <v>7527</v>
      </c>
      <c r="F2642" t="s">
        <v>15367</v>
      </c>
      <c r="G2642" s="59">
        <v>191447000</v>
      </c>
      <c r="H2642" s="122">
        <v>7.44</v>
      </c>
      <c r="I2642" s="97" t="b">
        <f>NOT(ISERROR(_xlfn.XLOOKUP(tblStocks2022[[#This Row],[Ticker]],tblTickers[Ticker],tblTickers[Ticker],NA(),0,1)))</f>
        <v>0</v>
      </c>
      <c r="K2642" t="s">
        <v>2755</v>
      </c>
      <c r="L2642" s="122">
        <v>51.67</v>
      </c>
      <c r="O2642" t="s">
        <v>8922</v>
      </c>
      <c r="P2642" s="122">
        <v>3.62</v>
      </c>
    </row>
    <row r="2643" spans="4:16" x14ac:dyDescent="0.25">
      <c r="D2643" t="s">
        <v>9027</v>
      </c>
      <c r="E2643" t="s">
        <v>9028</v>
      </c>
      <c r="F2643" t="s">
        <v>15382</v>
      </c>
      <c r="G2643" s="59">
        <v>26140000</v>
      </c>
      <c r="H2643" s="122">
        <v>10.3</v>
      </c>
      <c r="I2643" s="97" t="b">
        <f>NOT(ISERROR(_xlfn.XLOOKUP(tblStocks2022[[#This Row],[Ticker]],tblTickers[Ticker],tblTickers[Ticker],NA(),0,1)))</f>
        <v>0</v>
      </c>
      <c r="K2643" t="s">
        <v>6734</v>
      </c>
      <c r="L2643" s="122">
        <v>11.39</v>
      </c>
      <c r="O2643" t="s">
        <v>12022</v>
      </c>
      <c r="P2643" s="122">
        <v>3.2</v>
      </c>
    </row>
    <row r="2644" spans="4:16" x14ac:dyDescent="0.25">
      <c r="D2644" t="s">
        <v>8828</v>
      </c>
      <c r="E2644" t="s">
        <v>131</v>
      </c>
      <c r="F2644" t="s">
        <v>15371</v>
      </c>
      <c r="G2644" s="59">
        <v>200000</v>
      </c>
      <c r="H2644" s="122">
        <v>19.03</v>
      </c>
      <c r="I2644" s="97" t="b">
        <f>NOT(ISERROR(_xlfn.XLOOKUP(tblStocks2022[[#This Row],[Ticker]],tblTickers[Ticker],tblTickers[Ticker],NA(),0,1)))</f>
        <v>0</v>
      </c>
      <c r="K2644" t="s">
        <v>3322</v>
      </c>
      <c r="L2644" s="122">
        <v>33.15</v>
      </c>
      <c r="O2644" t="s">
        <v>8393</v>
      </c>
      <c r="P2644" s="122">
        <v>0.21</v>
      </c>
    </row>
    <row r="2645" spans="4:16" x14ac:dyDescent="0.25">
      <c r="D2645" t="s">
        <v>3878</v>
      </c>
      <c r="E2645" t="s">
        <v>3879</v>
      </c>
      <c r="F2645" t="s">
        <v>14252</v>
      </c>
      <c r="G2645" s="59">
        <v>26448000</v>
      </c>
      <c r="H2645" s="122">
        <v>14.74</v>
      </c>
      <c r="I2645" s="97" t="b">
        <f>NOT(ISERROR(_xlfn.XLOOKUP(tblStocks2022[[#This Row],[Ticker]],tblTickers[Ticker],tblTickers[Ticker],NA(),0,1)))</f>
        <v>0</v>
      </c>
      <c r="K2645" t="s">
        <v>506</v>
      </c>
      <c r="L2645" s="122">
        <v>20.79</v>
      </c>
      <c r="O2645" t="s">
        <v>5560</v>
      </c>
      <c r="P2645" s="122">
        <v>0.05</v>
      </c>
    </row>
    <row r="2646" spans="4:16" x14ac:dyDescent="0.25">
      <c r="D2646" t="s">
        <v>6232</v>
      </c>
      <c r="E2646" t="s">
        <v>6233</v>
      </c>
      <c r="F2646" t="s">
        <v>2235</v>
      </c>
      <c r="G2646" s="59">
        <v>266371000</v>
      </c>
      <c r="H2646" s="122">
        <v>7.2</v>
      </c>
      <c r="I2646" s="97" t="b">
        <f>NOT(ISERROR(_xlfn.XLOOKUP(tblStocks2022[[#This Row],[Ticker]],tblTickers[Ticker],tblTickers[Ticker],NA(),0,1)))</f>
        <v>0</v>
      </c>
      <c r="K2646" t="s">
        <v>7997</v>
      </c>
      <c r="L2646" s="122">
        <v>23.85</v>
      </c>
      <c r="O2646" t="s">
        <v>9104</v>
      </c>
      <c r="P2646" s="122">
        <v>0.22</v>
      </c>
    </row>
    <row r="2647" spans="4:16" x14ac:dyDescent="0.25">
      <c r="D2647" t="s">
        <v>13927</v>
      </c>
      <c r="E2647" t="s">
        <v>13928</v>
      </c>
      <c r="F2647" t="s">
        <v>14252</v>
      </c>
      <c r="G2647" s="59">
        <v>17881000</v>
      </c>
      <c r="H2647" s="122">
        <v>10.19</v>
      </c>
      <c r="I2647" s="97" t="b">
        <f>NOT(ISERROR(_xlfn.XLOOKUP(tblStocks2022[[#This Row],[Ticker]],tblTickers[Ticker],tblTickers[Ticker],NA(),0,1)))</f>
        <v>0</v>
      </c>
      <c r="K2647" t="s">
        <v>4621</v>
      </c>
      <c r="L2647" s="122">
        <v>29.06</v>
      </c>
      <c r="O2647" t="s">
        <v>3977</v>
      </c>
      <c r="P2647" s="122">
        <v>0.12</v>
      </c>
    </row>
    <row r="2648" spans="4:16" x14ac:dyDescent="0.25">
      <c r="D2648" t="s">
        <v>1393</v>
      </c>
      <c r="E2648" t="s">
        <v>1394</v>
      </c>
      <c r="F2648" t="s">
        <v>15382</v>
      </c>
      <c r="G2648" s="59">
        <v>41260000</v>
      </c>
      <c r="H2648" s="122">
        <v>0.7</v>
      </c>
      <c r="I2648" s="97" t="b">
        <f>NOT(ISERROR(_xlfn.XLOOKUP(tblStocks2022[[#This Row],[Ticker]],tblTickers[Ticker],tblTickers[Ticker],NA(),0,1)))</f>
        <v>0</v>
      </c>
      <c r="K2648" t="s">
        <v>14857</v>
      </c>
      <c r="L2648" s="122">
        <v>0.67</v>
      </c>
      <c r="O2648" t="s">
        <v>5188</v>
      </c>
      <c r="P2648" s="122">
        <v>0.85</v>
      </c>
    </row>
    <row r="2649" spans="4:16" x14ac:dyDescent="0.25">
      <c r="D2649" t="s">
        <v>5835</v>
      </c>
      <c r="E2649" t="s">
        <v>5836</v>
      </c>
      <c r="F2649" t="s">
        <v>15368</v>
      </c>
      <c r="G2649" s="59">
        <v>70966000</v>
      </c>
      <c r="H2649" s="122">
        <v>4.47</v>
      </c>
      <c r="I2649" s="97" t="b">
        <f>NOT(ISERROR(_xlfn.XLOOKUP(tblStocks2022[[#This Row],[Ticker]],tblTickers[Ticker],tblTickers[Ticker],NA(),0,1)))</f>
        <v>0</v>
      </c>
      <c r="K2649" t="s">
        <v>13157</v>
      </c>
      <c r="L2649" s="122">
        <v>22.51</v>
      </c>
      <c r="O2649" t="s">
        <v>12382</v>
      </c>
      <c r="P2649" s="122">
        <v>0.44</v>
      </c>
    </row>
    <row r="2650" spans="4:16" x14ac:dyDescent="0.25">
      <c r="D2650" t="s">
        <v>9191</v>
      </c>
      <c r="E2650" t="s">
        <v>9192</v>
      </c>
      <c r="F2650" t="s">
        <v>15382</v>
      </c>
      <c r="G2650" s="59">
        <v>12033000</v>
      </c>
      <c r="H2650" s="122">
        <v>10.28</v>
      </c>
      <c r="I2650" s="97" t="b">
        <f>NOT(ISERROR(_xlfn.XLOOKUP(tblStocks2022[[#This Row],[Ticker]],tblTickers[Ticker],tblTickers[Ticker],NA(),0,1)))</f>
        <v>0</v>
      </c>
      <c r="K2650" t="s">
        <v>3623</v>
      </c>
      <c r="L2650" s="122">
        <v>47.72</v>
      </c>
      <c r="O2650" t="s">
        <v>5015</v>
      </c>
      <c r="P2650" s="122">
        <v>0.02</v>
      </c>
    </row>
    <row r="2651" spans="4:16" x14ac:dyDescent="0.25">
      <c r="D2651" t="s">
        <v>2229</v>
      </c>
      <c r="E2651" t="s">
        <v>2230</v>
      </c>
      <c r="F2651" t="s">
        <v>15370</v>
      </c>
      <c r="G2651" s="59">
        <v>101191000</v>
      </c>
      <c r="H2651" s="122">
        <v>28.08</v>
      </c>
      <c r="I2651" s="97" t="b">
        <f>NOT(ISERROR(_xlfn.XLOOKUP(tblStocks2022[[#This Row],[Ticker]],tblTickers[Ticker],tblTickers[Ticker],NA(),0,1)))</f>
        <v>0</v>
      </c>
      <c r="K2651" t="s">
        <v>3625</v>
      </c>
      <c r="L2651" s="122">
        <v>48.13</v>
      </c>
      <c r="O2651" t="s">
        <v>10064</v>
      </c>
      <c r="P2651" s="122">
        <v>5.2</v>
      </c>
    </row>
    <row r="2652" spans="4:16" x14ac:dyDescent="0.25">
      <c r="D2652" t="s">
        <v>12865</v>
      </c>
      <c r="E2652" t="s">
        <v>12866</v>
      </c>
      <c r="F2652" t="s">
        <v>2235</v>
      </c>
      <c r="G2652" s="59">
        <v>12547000</v>
      </c>
      <c r="H2652" s="122">
        <v>23.87</v>
      </c>
      <c r="I2652" s="97" t="b">
        <f>NOT(ISERROR(_xlfn.XLOOKUP(tblStocks2022[[#This Row],[Ticker]],tblTickers[Ticker],tblTickers[Ticker],NA(),0,1)))</f>
        <v>0</v>
      </c>
      <c r="K2652" t="s">
        <v>3624</v>
      </c>
      <c r="L2652" s="122">
        <v>38.92</v>
      </c>
      <c r="O2652" t="s">
        <v>725</v>
      </c>
      <c r="P2652" s="122">
        <v>0.65</v>
      </c>
    </row>
    <row r="2653" spans="4:16" x14ac:dyDescent="0.25">
      <c r="D2653" t="s">
        <v>3820</v>
      </c>
      <c r="E2653" t="s">
        <v>3821</v>
      </c>
      <c r="F2653" t="s">
        <v>14252</v>
      </c>
      <c r="G2653" s="59">
        <v>110853000</v>
      </c>
      <c r="H2653" s="122">
        <v>32.200000000000003</v>
      </c>
      <c r="I2653" s="97" t="b">
        <f>NOT(ISERROR(_xlfn.XLOOKUP(tblStocks2022[[#This Row],[Ticker]],tblTickers[Ticker],tblTickers[Ticker],NA(),0,1)))</f>
        <v>0</v>
      </c>
      <c r="K2653" t="s">
        <v>13131</v>
      </c>
      <c r="L2653" s="122">
        <v>39.17</v>
      </c>
      <c r="O2653" t="s">
        <v>12695</v>
      </c>
      <c r="P2653" s="122">
        <v>0.4</v>
      </c>
    </row>
    <row r="2654" spans="4:16" x14ac:dyDescent="0.25">
      <c r="D2654" t="s">
        <v>5646</v>
      </c>
      <c r="E2654" t="s">
        <v>5647</v>
      </c>
      <c r="F2654" t="s">
        <v>14252</v>
      </c>
      <c r="G2654" s="59">
        <v>145205000</v>
      </c>
      <c r="H2654" s="122">
        <v>2.59</v>
      </c>
      <c r="I2654" s="97" t="b">
        <f>NOT(ISERROR(_xlfn.XLOOKUP(tblStocks2022[[#This Row],[Ticker]],tblTickers[Ticker],tblTickers[Ticker],NA(),0,1)))</f>
        <v>0</v>
      </c>
      <c r="K2654" t="s">
        <v>5568</v>
      </c>
      <c r="L2654" s="122">
        <v>27.82</v>
      </c>
      <c r="O2654" t="s">
        <v>11095</v>
      </c>
      <c r="P2654" s="122">
        <v>0.43</v>
      </c>
    </row>
    <row r="2655" spans="4:16" x14ac:dyDescent="0.25">
      <c r="D2655" t="s">
        <v>13395</v>
      </c>
      <c r="E2655" t="s">
        <v>13396</v>
      </c>
      <c r="F2655" t="s">
        <v>14252</v>
      </c>
      <c r="G2655" s="59">
        <v>24994000</v>
      </c>
      <c r="H2655" s="122">
        <v>8.64</v>
      </c>
      <c r="I2655" s="97" t="b">
        <f>NOT(ISERROR(_xlfn.XLOOKUP(tblStocks2022[[#This Row],[Ticker]],tblTickers[Ticker],tblTickers[Ticker],NA(),0,1)))</f>
        <v>0</v>
      </c>
      <c r="K2655" t="s">
        <v>8052</v>
      </c>
      <c r="L2655" s="122">
        <v>47.13</v>
      </c>
      <c r="O2655" t="s">
        <v>4910</v>
      </c>
      <c r="P2655" s="122">
        <v>1.32</v>
      </c>
    </row>
    <row r="2656" spans="4:16" x14ac:dyDescent="0.25">
      <c r="D2656" t="s">
        <v>9193</v>
      </c>
      <c r="E2656" t="s">
        <v>1958</v>
      </c>
      <c r="F2656" t="s">
        <v>15375</v>
      </c>
      <c r="G2656" s="59">
        <v>900000</v>
      </c>
      <c r="H2656" s="122">
        <v>24.68</v>
      </c>
      <c r="I2656" s="97" t="b">
        <f>NOT(ISERROR(_xlfn.XLOOKUP(tblStocks2022[[#This Row],[Ticker]],tblTickers[Ticker],tblTickers[Ticker],NA(),0,1)))</f>
        <v>0</v>
      </c>
      <c r="K2656" t="s">
        <v>9998</v>
      </c>
      <c r="L2656" s="122">
        <v>41.22</v>
      </c>
      <c r="O2656" t="s">
        <v>10874</v>
      </c>
      <c r="P2656" s="122">
        <v>1.08</v>
      </c>
    </row>
    <row r="2657" spans="4:16" x14ac:dyDescent="0.25">
      <c r="D2657" t="s">
        <v>12677</v>
      </c>
      <c r="E2657" t="s">
        <v>12678</v>
      </c>
      <c r="F2657" t="s">
        <v>14252</v>
      </c>
      <c r="G2657" s="59">
        <v>39667000</v>
      </c>
      <c r="H2657" s="122">
        <v>9.8699999999999992</v>
      </c>
      <c r="I2657" s="97" t="b">
        <f>NOT(ISERROR(_xlfn.XLOOKUP(tblStocks2022[[#This Row],[Ticker]],tblTickers[Ticker],tblTickers[Ticker],NA(),0,1)))</f>
        <v>0</v>
      </c>
      <c r="K2657" t="s">
        <v>4163</v>
      </c>
      <c r="L2657" s="122">
        <v>36.340000000000003</v>
      </c>
      <c r="O2657" t="s">
        <v>12284</v>
      </c>
      <c r="P2657" s="122">
        <v>8.24</v>
      </c>
    </row>
    <row r="2658" spans="4:16" x14ac:dyDescent="0.25">
      <c r="D2658" t="s">
        <v>14958</v>
      </c>
      <c r="E2658" t="s">
        <v>14959</v>
      </c>
      <c r="F2658" t="s">
        <v>15382</v>
      </c>
      <c r="G2658" s="59">
        <v>9550000</v>
      </c>
      <c r="H2658" s="122">
        <v>8.09</v>
      </c>
      <c r="I2658" s="97" t="b">
        <f>NOT(ISERROR(_xlfn.XLOOKUP(tblStocks2022[[#This Row],[Ticker]],tblTickers[Ticker],tblTickers[Ticker],NA(),0,1)))</f>
        <v>0</v>
      </c>
      <c r="K2658" t="s">
        <v>4951</v>
      </c>
      <c r="L2658" s="122">
        <v>21.65</v>
      </c>
      <c r="O2658" t="s">
        <v>10582</v>
      </c>
      <c r="P2658" s="122">
        <v>1.49</v>
      </c>
    </row>
    <row r="2659" spans="4:16" x14ac:dyDescent="0.25">
      <c r="D2659" t="s">
        <v>6864</v>
      </c>
      <c r="E2659" t="s">
        <v>6865</v>
      </c>
      <c r="F2659" t="s">
        <v>15382</v>
      </c>
      <c r="G2659" s="59">
        <v>962000</v>
      </c>
      <c r="H2659" s="122">
        <v>10.73</v>
      </c>
      <c r="I2659" s="97" t="b">
        <f>NOT(ISERROR(_xlfn.XLOOKUP(tblStocks2022[[#This Row],[Ticker]],tblTickers[Ticker],tblTickers[Ticker],NA(),0,1)))</f>
        <v>0</v>
      </c>
      <c r="K2659" t="s">
        <v>3506</v>
      </c>
      <c r="L2659" s="122">
        <v>33.15</v>
      </c>
      <c r="O2659" t="s">
        <v>10399</v>
      </c>
      <c r="P2659" s="122">
        <v>0.51</v>
      </c>
    </row>
    <row r="2660" spans="4:16" x14ac:dyDescent="0.25">
      <c r="D2660" t="s">
        <v>1281</v>
      </c>
      <c r="E2660" t="s">
        <v>1282</v>
      </c>
      <c r="F2660" t="s">
        <v>15368</v>
      </c>
      <c r="G2660" s="59">
        <v>3343000</v>
      </c>
      <c r="H2660" s="122">
        <v>2.68</v>
      </c>
      <c r="I2660" s="97" t="b">
        <f>NOT(ISERROR(_xlfn.XLOOKUP(tblStocks2022[[#This Row],[Ticker]],tblTickers[Ticker],tblTickers[Ticker],NA(),0,1)))</f>
        <v>0</v>
      </c>
      <c r="K2660" t="s">
        <v>394</v>
      </c>
      <c r="L2660" s="122">
        <v>282.61</v>
      </c>
      <c r="O2660" t="s">
        <v>1089</v>
      </c>
      <c r="P2660" s="122">
        <v>2.11</v>
      </c>
    </row>
    <row r="2661" spans="4:16" x14ac:dyDescent="0.25">
      <c r="D2661" t="s">
        <v>3800</v>
      </c>
      <c r="E2661" t="s">
        <v>3801</v>
      </c>
      <c r="F2661" t="s">
        <v>15372</v>
      </c>
      <c r="G2661" s="59">
        <v>48423000</v>
      </c>
      <c r="H2661" s="122">
        <v>33.840000000000003</v>
      </c>
      <c r="I2661" s="97" t="b">
        <f>NOT(ISERROR(_xlfn.XLOOKUP(tblStocks2022[[#This Row],[Ticker]],tblTickers[Ticker],tblTickers[Ticker],NA(),0,1)))</f>
        <v>0</v>
      </c>
      <c r="K2661" t="s">
        <v>1867</v>
      </c>
      <c r="L2661" s="122">
        <v>49.19</v>
      </c>
      <c r="O2661" t="s">
        <v>11321</v>
      </c>
      <c r="P2661" s="122">
        <v>0.25</v>
      </c>
    </row>
    <row r="2662" spans="4:16" x14ac:dyDescent="0.25">
      <c r="D2662" t="s">
        <v>14357</v>
      </c>
      <c r="E2662" t="s">
        <v>14358</v>
      </c>
      <c r="F2662" t="s">
        <v>15371</v>
      </c>
      <c r="G2662" s="59">
        <v>38838000</v>
      </c>
      <c r="H2662" s="122">
        <v>109.08</v>
      </c>
      <c r="I2662" s="97" t="b">
        <f>NOT(ISERROR(_xlfn.XLOOKUP(tblStocks2022[[#This Row],[Ticker]],tblTickers[Ticker],tblTickers[Ticker],NA(),0,1)))</f>
        <v>0</v>
      </c>
      <c r="K2662" t="s">
        <v>3321</v>
      </c>
      <c r="L2662" s="122">
        <v>41.31</v>
      </c>
      <c r="O2662" t="s">
        <v>10373</v>
      </c>
      <c r="P2662" s="122">
        <v>0.46</v>
      </c>
    </row>
    <row r="2663" spans="4:16" x14ac:dyDescent="0.25">
      <c r="D2663" t="s">
        <v>9858</v>
      </c>
      <c r="E2663" t="s">
        <v>9859</v>
      </c>
      <c r="F2663" t="s">
        <v>1114</v>
      </c>
      <c r="G2663" s="59">
        <v>229546000</v>
      </c>
      <c r="H2663" s="122">
        <v>62.93</v>
      </c>
      <c r="I2663" s="97" t="b">
        <f>NOT(ISERROR(_xlfn.XLOOKUP(tblStocks2022[[#This Row],[Ticker]],tblTickers[Ticker],tblTickers[Ticker],NA(),0,1)))</f>
        <v>1</v>
      </c>
      <c r="K2663" t="s">
        <v>5482</v>
      </c>
      <c r="L2663" s="122">
        <v>4.1100000000000003</v>
      </c>
      <c r="O2663" t="s">
        <v>12699</v>
      </c>
      <c r="P2663" s="122">
        <v>0.37</v>
      </c>
    </row>
    <row r="2664" spans="4:16" x14ac:dyDescent="0.25">
      <c r="D2664" t="s">
        <v>14084</v>
      </c>
      <c r="E2664" t="s">
        <v>14085</v>
      </c>
      <c r="F2664" t="s">
        <v>15388</v>
      </c>
      <c r="G2664" s="59">
        <v>89467000</v>
      </c>
      <c r="H2664" s="122">
        <v>14.35</v>
      </c>
      <c r="I2664" s="97" t="b">
        <f>NOT(ISERROR(_xlfn.XLOOKUP(tblStocks2022[[#This Row],[Ticker]],tblTickers[Ticker],tblTickers[Ticker],NA(),0,1)))</f>
        <v>0</v>
      </c>
      <c r="K2664" t="s">
        <v>12807</v>
      </c>
      <c r="L2664" s="122">
        <v>10.78</v>
      </c>
      <c r="O2664" t="s">
        <v>10946</v>
      </c>
      <c r="P2664" s="122">
        <v>0.14000000000000001</v>
      </c>
    </row>
    <row r="2665" spans="4:16" x14ac:dyDescent="0.25">
      <c r="D2665" t="s">
        <v>13573</v>
      </c>
      <c r="E2665" t="s">
        <v>13574</v>
      </c>
      <c r="F2665" t="s">
        <v>14252</v>
      </c>
      <c r="G2665" s="59">
        <v>73851000</v>
      </c>
      <c r="H2665" s="122">
        <v>22.8</v>
      </c>
      <c r="I2665" s="97" t="b">
        <f>NOT(ISERROR(_xlfn.XLOOKUP(tblStocks2022[[#This Row],[Ticker]],tblTickers[Ticker],tblTickers[Ticker],NA(),0,1)))</f>
        <v>0</v>
      </c>
      <c r="K2665" t="s">
        <v>10080</v>
      </c>
      <c r="L2665" s="122">
        <v>18.850000000000001</v>
      </c>
      <c r="O2665" t="s">
        <v>12548</v>
      </c>
      <c r="P2665" s="122">
        <v>0.47</v>
      </c>
    </row>
    <row r="2666" spans="4:16" x14ac:dyDescent="0.25">
      <c r="D2666" t="s">
        <v>1077</v>
      </c>
      <c r="E2666" t="s">
        <v>1078</v>
      </c>
      <c r="F2666" t="s">
        <v>2565</v>
      </c>
      <c r="G2666" s="59">
        <v>65202000</v>
      </c>
      <c r="H2666" s="122">
        <v>32.380000000000003</v>
      </c>
      <c r="I2666" s="97" t="b">
        <f>NOT(ISERROR(_xlfn.XLOOKUP(tblStocks2022[[#This Row],[Ticker]],tblTickers[Ticker],tblTickers[Ticker],NA(),0,1)))</f>
        <v>0</v>
      </c>
      <c r="K2666" t="s">
        <v>6976</v>
      </c>
      <c r="L2666" s="122">
        <v>23.15</v>
      </c>
      <c r="O2666" t="s">
        <v>9960</v>
      </c>
      <c r="P2666" s="122">
        <v>1.1000000000000001</v>
      </c>
    </row>
    <row r="2667" spans="4:16" x14ac:dyDescent="0.25">
      <c r="D2667" t="s">
        <v>8531</v>
      </c>
      <c r="E2667" t="s">
        <v>8532</v>
      </c>
      <c r="F2667" t="s">
        <v>15382</v>
      </c>
      <c r="G2667" s="59">
        <v>209285000</v>
      </c>
      <c r="H2667" s="122">
        <v>3.39</v>
      </c>
      <c r="I2667" s="97" t="b">
        <f>NOT(ISERROR(_xlfn.XLOOKUP(tblStocks2022[[#This Row],[Ticker]],tblTickers[Ticker],tblTickers[Ticker],NA(),0,1)))</f>
        <v>0</v>
      </c>
      <c r="K2667" t="s">
        <v>890</v>
      </c>
      <c r="L2667" s="122">
        <v>26.3</v>
      </c>
      <c r="O2667" t="s">
        <v>1227</v>
      </c>
      <c r="P2667" s="122">
        <v>1.55</v>
      </c>
    </row>
    <row r="2668" spans="4:16" x14ac:dyDescent="0.25">
      <c r="D2668" t="s">
        <v>3078</v>
      </c>
      <c r="E2668" t="s">
        <v>3079</v>
      </c>
      <c r="F2668" t="s">
        <v>1296</v>
      </c>
      <c r="G2668" s="59">
        <v>15021000</v>
      </c>
      <c r="H2668" s="122">
        <v>2.13</v>
      </c>
      <c r="I2668" s="97" t="b">
        <f>NOT(ISERROR(_xlfn.XLOOKUP(tblStocks2022[[#This Row],[Ticker]],tblTickers[Ticker],tblTickers[Ticker],NA(),0,1)))</f>
        <v>0</v>
      </c>
      <c r="K2668" t="s">
        <v>3026</v>
      </c>
      <c r="L2668" s="122">
        <v>24.8</v>
      </c>
      <c r="O2668" t="s">
        <v>3425</v>
      </c>
      <c r="P2668" s="122">
        <v>0.68</v>
      </c>
    </row>
    <row r="2669" spans="4:16" x14ac:dyDescent="0.25">
      <c r="D2669" t="s">
        <v>13513</v>
      </c>
      <c r="E2669" t="s">
        <v>13514</v>
      </c>
      <c r="F2669" t="s">
        <v>14252</v>
      </c>
      <c r="G2669" s="59">
        <v>116170000</v>
      </c>
      <c r="H2669" s="122">
        <v>9.39</v>
      </c>
      <c r="I2669" s="97" t="b">
        <f>NOT(ISERROR(_xlfn.XLOOKUP(tblStocks2022[[#This Row],[Ticker]],tblTickers[Ticker],tblTickers[Ticker],NA(),0,1)))</f>
        <v>0</v>
      </c>
      <c r="K2669" t="s">
        <v>6472</v>
      </c>
      <c r="L2669" s="122">
        <v>37.75</v>
      </c>
      <c r="O2669" t="s">
        <v>14505</v>
      </c>
      <c r="P2669" s="122">
        <v>1.46</v>
      </c>
    </row>
    <row r="2670" spans="4:16" x14ac:dyDescent="0.25">
      <c r="D2670" t="s">
        <v>14407</v>
      </c>
      <c r="E2670" t="s">
        <v>257</v>
      </c>
      <c r="F2670" t="s">
        <v>15371</v>
      </c>
      <c r="G2670" s="59">
        <v>520000</v>
      </c>
      <c r="H2670" s="122">
        <v>136.19999999999999</v>
      </c>
      <c r="I2670" s="97" t="b">
        <f>NOT(ISERROR(_xlfn.XLOOKUP(tblStocks2022[[#This Row],[Ticker]],tblTickers[Ticker],tblTickers[Ticker],NA(),0,1)))</f>
        <v>0</v>
      </c>
      <c r="K2670" t="s">
        <v>1326</v>
      </c>
      <c r="L2670" s="122">
        <v>48.74</v>
      </c>
      <c r="O2670" t="s">
        <v>14292</v>
      </c>
      <c r="P2670" s="122">
        <v>0.45</v>
      </c>
    </row>
    <row r="2671" spans="4:16" x14ac:dyDescent="0.25">
      <c r="D2671" t="s">
        <v>12904</v>
      </c>
      <c r="E2671" t="s">
        <v>12905</v>
      </c>
      <c r="F2671" t="s">
        <v>15368</v>
      </c>
      <c r="G2671" s="59">
        <v>618260000</v>
      </c>
      <c r="H2671" s="122">
        <v>74.61</v>
      </c>
      <c r="I2671" s="97" t="b">
        <f>NOT(ISERROR(_xlfn.XLOOKUP(tblStocks2022[[#This Row],[Ticker]],tblTickers[Ticker],tblTickers[Ticker],NA(),0,1)))</f>
        <v>1</v>
      </c>
      <c r="K2671" t="s">
        <v>5195</v>
      </c>
      <c r="L2671" s="122">
        <v>41.44</v>
      </c>
      <c r="O2671" t="s">
        <v>14254</v>
      </c>
      <c r="P2671" s="122">
        <v>0.25</v>
      </c>
    </row>
    <row r="2672" spans="4:16" x14ac:dyDescent="0.25">
      <c r="D2672" t="s">
        <v>12063</v>
      </c>
      <c r="E2672" t="s">
        <v>612</v>
      </c>
      <c r="F2672" t="s">
        <v>15368</v>
      </c>
      <c r="G2672" s="59">
        <v>73400000</v>
      </c>
      <c r="H2672" s="122">
        <v>22.23</v>
      </c>
      <c r="I2672" s="97" t="b">
        <f>NOT(ISERROR(_xlfn.XLOOKUP(tblStocks2022[[#This Row],[Ticker]],tblTickers[Ticker],tblTickers[Ticker],NA(),0,1)))</f>
        <v>0</v>
      </c>
      <c r="K2672" t="s">
        <v>1647</v>
      </c>
      <c r="L2672" s="122">
        <v>51.66</v>
      </c>
      <c r="O2672" t="s">
        <v>13579</v>
      </c>
      <c r="P2672" s="122">
        <v>0.1</v>
      </c>
    </row>
    <row r="2673" spans="4:16" x14ac:dyDescent="0.25">
      <c r="D2673" t="s">
        <v>12693</v>
      </c>
      <c r="E2673" t="s">
        <v>12694</v>
      </c>
      <c r="F2673" t="s">
        <v>15368</v>
      </c>
      <c r="G2673" s="59">
        <v>140948000</v>
      </c>
      <c r="H2673" s="122">
        <v>65.900000000000006</v>
      </c>
      <c r="I2673" s="97" t="b">
        <f>NOT(ISERROR(_xlfn.XLOOKUP(tblStocks2022[[#This Row],[Ticker]],tblTickers[Ticker],tblTickers[Ticker],NA(),0,1)))</f>
        <v>0</v>
      </c>
      <c r="K2673" t="s">
        <v>1649</v>
      </c>
      <c r="L2673" s="122">
        <v>34.659999999999997</v>
      </c>
      <c r="O2673" t="s">
        <v>11023</v>
      </c>
      <c r="P2673" s="122">
        <v>0.3</v>
      </c>
    </row>
    <row r="2674" spans="4:16" x14ac:dyDescent="0.25">
      <c r="D2674" t="s">
        <v>12066</v>
      </c>
      <c r="E2674" t="s">
        <v>612</v>
      </c>
      <c r="F2674" t="s">
        <v>15368</v>
      </c>
      <c r="G2674" s="59">
        <v>112000000</v>
      </c>
      <c r="H2674" s="122">
        <v>32.729999999999997</v>
      </c>
      <c r="I2674" s="97" t="b">
        <f>NOT(ISERROR(_xlfn.XLOOKUP(tblStocks2022[[#This Row],[Ticker]],tblTickers[Ticker],tblTickers[Ticker],NA(),0,1)))</f>
        <v>0</v>
      </c>
      <c r="K2674" t="s">
        <v>5021</v>
      </c>
      <c r="L2674" s="122">
        <v>63.05</v>
      </c>
      <c r="O2674" t="s">
        <v>10584</v>
      </c>
      <c r="P2674" s="122">
        <v>0.8</v>
      </c>
    </row>
    <row r="2675" spans="4:16" x14ac:dyDescent="0.25">
      <c r="D2675" t="s">
        <v>4232</v>
      </c>
      <c r="E2675" t="s">
        <v>583</v>
      </c>
      <c r="F2675" t="s">
        <v>15375</v>
      </c>
      <c r="G2675" s="59">
        <v>1390000</v>
      </c>
      <c r="H2675" s="122">
        <v>25.13</v>
      </c>
      <c r="I2675" s="97" t="b">
        <f>NOT(ISERROR(_xlfn.XLOOKUP(tblStocks2022[[#This Row],[Ticker]],tblTickers[Ticker],tblTickers[Ticker],NA(),0,1)))</f>
        <v>0</v>
      </c>
      <c r="K2675" t="s">
        <v>9197</v>
      </c>
      <c r="L2675" s="122">
        <v>28.09</v>
      </c>
      <c r="O2675" t="s">
        <v>14369</v>
      </c>
      <c r="P2675" s="122">
        <v>2.5499999999999998</v>
      </c>
    </row>
    <row r="2676" spans="4:16" x14ac:dyDescent="0.25">
      <c r="D2676" t="s">
        <v>7720</v>
      </c>
      <c r="E2676" t="s">
        <v>7721</v>
      </c>
      <c r="F2676" t="s">
        <v>14201</v>
      </c>
      <c r="G2676" s="59">
        <v>44562000</v>
      </c>
      <c r="H2676" s="122">
        <v>12.45</v>
      </c>
      <c r="I2676" s="97" t="b">
        <f>NOT(ISERROR(_xlfn.XLOOKUP(tblStocks2022[[#This Row],[Ticker]],tblTickers[Ticker],tblTickers[Ticker],NA(),0,1)))</f>
        <v>0</v>
      </c>
      <c r="K2676" t="s">
        <v>1218</v>
      </c>
      <c r="L2676" s="122">
        <v>46.11</v>
      </c>
      <c r="O2676" t="s">
        <v>10646</v>
      </c>
      <c r="P2676" s="122">
        <v>0.54</v>
      </c>
    </row>
    <row r="2677" spans="4:16" x14ac:dyDescent="0.25">
      <c r="D2677" t="s">
        <v>12072</v>
      </c>
      <c r="E2677" t="s">
        <v>612</v>
      </c>
      <c r="F2677" t="s">
        <v>15368</v>
      </c>
      <c r="G2677" s="59">
        <v>10050000</v>
      </c>
      <c r="H2677" s="122">
        <v>32.33</v>
      </c>
      <c r="I2677" s="97" t="b">
        <f>NOT(ISERROR(_xlfn.XLOOKUP(tblStocks2022[[#This Row],[Ticker]],tblTickers[Ticker],tblTickers[Ticker],NA(),0,1)))</f>
        <v>0</v>
      </c>
      <c r="K2677" t="s">
        <v>3374</v>
      </c>
      <c r="L2677" s="122">
        <v>47.68</v>
      </c>
      <c r="O2677" t="s">
        <v>11213</v>
      </c>
      <c r="P2677" s="122">
        <v>0.4</v>
      </c>
    </row>
    <row r="2678" spans="4:16" x14ac:dyDescent="0.25">
      <c r="D2678" t="s">
        <v>5894</v>
      </c>
      <c r="E2678" t="s">
        <v>161</v>
      </c>
      <c r="F2678" t="s">
        <v>15371</v>
      </c>
      <c r="G2678" s="59">
        <v>120000</v>
      </c>
      <c r="H2678" s="122">
        <v>21.11</v>
      </c>
      <c r="I2678" s="97" t="b">
        <f>NOT(ISERROR(_xlfn.XLOOKUP(tblStocks2022[[#This Row],[Ticker]],tblTickers[Ticker],tblTickers[Ticker],NA(),0,1)))</f>
        <v>0</v>
      </c>
      <c r="K2678" t="s">
        <v>13467</v>
      </c>
      <c r="L2678" s="122">
        <v>10.99</v>
      </c>
      <c r="O2678" t="s">
        <v>14296</v>
      </c>
      <c r="P2678" s="122">
        <v>1.0900000000000001</v>
      </c>
    </row>
    <row r="2679" spans="4:16" x14ac:dyDescent="0.25">
      <c r="D2679" t="s">
        <v>12068</v>
      </c>
      <c r="E2679" t="s">
        <v>612</v>
      </c>
      <c r="F2679" t="s">
        <v>15368</v>
      </c>
      <c r="G2679" s="59">
        <v>50400000</v>
      </c>
      <c r="H2679" s="122">
        <v>24.73</v>
      </c>
      <c r="I2679" s="97" t="b">
        <f>NOT(ISERROR(_xlfn.XLOOKUP(tblStocks2022[[#This Row],[Ticker]],tblTickers[Ticker],tblTickers[Ticker],NA(),0,1)))</f>
        <v>0</v>
      </c>
      <c r="K2679" t="s">
        <v>635</v>
      </c>
      <c r="L2679" s="122">
        <v>14.45</v>
      </c>
      <c r="O2679" t="s">
        <v>14341</v>
      </c>
      <c r="P2679" s="122">
        <v>0.56999999999999995</v>
      </c>
    </row>
    <row r="2680" spans="4:16" x14ac:dyDescent="0.25">
      <c r="D2680" t="s">
        <v>3707</v>
      </c>
      <c r="E2680" t="s">
        <v>283</v>
      </c>
      <c r="F2680" t="s">
        <v>15382</v>
      </c>
      <c r="G2680" s="59">
        <v>400000</v>
      </c>
      <c r="H2680" s="122">
        <v>54.59</v>
      </c>
      <c r="I2680" s="97" t="b">
        <f>NOT(ISERROR(_xlfn.XLOOKUP(tblStocks2022[[#This Row],[Ticker]],tblTickers[Ticker],tblTickers[Ticker],NA(),0,1)))</f>
        <v>0</v>
      </c>
      <c r="K2680" t="s">
        <v>7006</v>
      </c>
      <c r="L2680" s="122">
        <v>27.14</v>
      </c>
      <c r="O2680" t="s">
        <v>12737</v>
      </c>
      <c r="P2680" s="122">
        <v>0.45</v>
      </c>
    </row>
    <row r="2681" spans="4:16" x14ac:dyDescent="0.25">
      <c r="D2681" t="s">
        <v>12069</v>
      </c>
      <c r="E2681" t="s">
        <v>612</v>
      </c>
      <c r="F2681" t="s">
        <v>15368</v>
      </c>
      <c r="G2681" s="59">
        <v>37350000</v>
      </c>
      <c r="H2681" s="122">
        <v>21.01</v>
      </c>
      <c r="I2681" s="97" t="b">
        <f>NOT(ISERROR(_xlfn.XLOOKUP(tblStocks2022[[#This Row],[Ticker]],tblTickers[Ticker],tblTickers[Ticker],NA(),0,1)))</f>
        <v>0</v>
      </c>
      <c r="K2681" t="s">
        <v>7935</v>
      </c>
      <c r="L2681" s="122">
        <v>11.22</v>
      </c>
      <c r="O2681" t="s">
        <v>12733</v>
      </c>
      <c r="P2681" s="122">
        <v>0.47</v>
      </c>
    </row>
    <row r="2682" spans="4:16" x14ac:dyDescent="0.25">
      <c r="D2682" t="s">
        <v>12070</v>
      </c>
      <c r="E2682" t="s">
        <v>612</v>
      </c>
      <c r="F2682" t="s">
        <v>15368</v>
      </c>
      <c r="G2682" s="59">
        <v>7500000</v>
      </c>
      <c r="H2682" s="122">
        <v>26.94</v>
      </c>
      <c r="I2682" s="97" t="b">
        <f>NOT(ISERROR(_xlfn.XLOOKUP(tblStocks2022[[#This Row],[Ticker]],tblTickers[Ticker],tblTickers[Ticker],NA(),0,1)))</f>
        <v>0</v>
      </c>
      <c r="K2682" t="s">
        <v>12186</v>
      </c>
      <c r="L2682" s="122">
        <v>20.83</v>
      </c>
      <c r="O2682" t="s">
        <v>2317</v>
      </c>
      <c r="P2682" s="122">
        <v>0.24</v>
      </c>
    </row>
    <row r="2683" spans="4:16" x14ac:dyDescent="0.25">
      <c r="D2683" t="s">
        <v>12077</v>
      </c>
      <c r="E2683" t="s">
        <v>612</v>
      </c>
      <c r="F2683" t="s">
        <v>15368</v>
      </c>
      <c r="G2683" s="59">
        <v>171000000</v>
      </c>
      <c r="H2683" s="122">
        <v>54.44</v>
      </c>
      <c r="I2683" s="97" t="b">
        <f>NOT(ISERROR(_xlfn.XLOOKUP(tblStocks2022[[#This Row],[Ticker]],tblTickers[Ticker],tblTickers[Ticker],NA(),0,1)))</f>
        <v>0</v>
      </c>
      <c r="K2683" t="s">
        <v>15357</v>
      </c>
      <c r="L2683" s="122">
        <v>190.33</v>
      </c>
      <c r="O2683" t="s">
        <v>12735</v>
      </c>
      <c r="P2683" s="122">
        <v>0.46</v>
      </c>
    </row>
    <row r="2684" spans="4:16" x14ac:dyDescent="0.25">
      <c r="D2684" t="s">
        <v>4421</v>
      </c>
      <c r="E2684" t="s">
        <v>283</v>
      </c>
      <c r="F2684" t="s">
        <v>15368</v>
      </c>
      <c r="G2684" s="59">
        <v>3400000</v>
      </c>
      <c r="H2684" s="122">
        <v>24.44</v>
      </c>
      <c r="I2684" s="97" t="b">
        <f>NOT(ISERROR(_xlfn.XLOOKUP(tblStocks2022[[#This Row],[Ticker]],tblTickers[Ticker],tblTickers[Ticker],NA(),0,1)))</f>
        <v>0</v>
      </c>
      <c r="K2684" t="s">
        <v>8060</v>
      </c>
      <c r="L2684" s="122">
        <v>12.43</v>
      </c>
      <c r="O2684" t="s">
        <v>2474</v>
      </c>
      <c r="P2684" s="122">
        <v>1.42</v>
      </c>
    </row>
    <row r="2685" spans="4:16" x14ac:dyDescent="0.25">
      <c r="D2685" t="s">
        <v>12065</v>
      </c>
      <c r="E2685" t="s">
        <v>612</v>
      </c>
      <c r="F2685" t="s">
        <v>15368</v>
      </c>
      <c r="G2685" s="59">
        <v>880000</v>
      </c>
      <c r="H2685" s="122">
        <v>17.920000000000002</v>
      </c>
      <c r="I2685" s="97" t="b">
        <f>NOT(ISERROR(_xlfn.XLOOKUP(tblStocks2022[[#This Row],[Ticker]],tblTickers[Ticker],tblTickers[Ticker],NA(),0,1)))</f>
        <v>0</v>
      </c>
      <c r="K2685" t="s">
        <v>72</v>
      </c>
      <c r="L2685" s="122">
        <v>13.77</v>
      </c>
      <c r="O2685" t="s">
        <v>12400</v>
      </c>
      <c r="P2685" s="122">
        <v>0.49</v>
      </c>
    </row>
    <row r="2686" spans="4:16" x14ac:dyDescent="0.25">
      <c r="D2686" t="s">
        <v>12071</v>
      </c>
      <c r="E2686" t="s">
        <v>612</v>
      </c>
      <c r="F2686" t="s">
        <v>15368</v>
      </c>
      <c r="G2686" s="59">
        <v>29500000</v>
      </c>
      <c r="H2686" s="122">
        <v>41.93</v>
      </c>
      <c r="I2686" s="97" t="b">
        <f>NOT(ISERROR(_xlfn.XLOOKUP(tblStocks2022[[#This Row],[Ticker]],tblTickers[Ticker],tblTickers[Ticker],NA(),0,1)))</f>
        <v>0</v>
      </c>
      <c r="K2686" t="s">
        <v>3567</v>
      </c>
      <c r="L2686" s="122">
        <v>6.79</v>
      </c>
      <c r="O2686" t="s">
        <v>11399</v>
      </c>
      <c r="P2686" s="122">
        <v>2</v>
      </c>
    </row>
    <row r="2687" spans="4:16" x14ac:dyDescent="0.25">
      <c r="D2687" t="s">
        <v>12076</v>
      </c>
      <c r="E2687" t="s">
        <v>612</v>
      </c>
      <c r="F2687" t="s">
        <v>15368</v>
      </c>
      <c r="G2687" s="59">
        <v>10575000</v>
      </c>
      <c r="H2687" s="122">
        <v>22.84</v>
      </c>
      <c r="I2687" s="97" t="b">
        <f>NOT(ISERROR(_xlfn.XLOOKUP(tblStocks2022[[#This Row],[Ticker]],tblTickers[Ticker],tblTickers[Ticker],NA(),0,1)))</f>
        <v>0</v>
      </c>
      <c r="K2687" t="s">
        <v>6581</v>
      </c>
      <c r="L2687" s="122">
        <v>3.61</v>
      </c>
      <c r="O2687" t="s">
        <v>11859</v>
      </c>
      <c r="P2687" s="122">
        <v>0.84</v>
      </c>
    </row>
    <row r="2688" spans="4:16" x14ac:dyDescent="0.25">
      <c r="D2688" t="s">
        <v>3762</v>
      </c>
      <c r="E2688" t="s">
        <v>583</v>
      </c>
      <c r="F2688" t="s">
        <v>15375</v>
      </c>
      <c r="G2688" s="59">
        <v>1890000</v>
      </c>
      <c r="H2688" s="122">
        <v>83.71</v>
      </c>
      <c r="I2688" s="97" t="b">
        <f>NOT(ISERROR(_xlfn.XLOOKUP(tblStocks2022[[#This Row],[Ticker]],tblTickers[Ticker],tblTickers[Ticker],NA(),0,1)))</f>
        <v>0</v>
      </c>
      <c r="K2688" t="s">
        <v>1320</v>
      </c>
      <c r="L2688" s="122">
        <v>53.55</v>
      </c>
      <c r="O2688" t="s">
        <v>1597</v>
      </c>
      <c r="P2688" s="122">
        <v>0.64</v>
      </c>
    </row>
    <row r="2689" spans="4:16" x14ac:dyDescent="0.25">
      <c r="D2689" t="s">
        <v>12075</v>
      </c>
      <c r="E2689" t="s">
        <v>612</v>
      </c>
      <c r="F2689" t="s">
        <v>15368</v>
      </c>
      <c r="G2689" s="59">
        <v>6800000</v>
      </c>
      <c r="H2689" s="122">
        <v>37.24</v>
      </c>
      <c r="I2689" s="97" t="b">
        <f>NOT(ISERROR(_xlfn.XLOOKUP(tblStocks2022[[#This Row],[Ticker]],tblTickers[Ticker],tblTickers[Ticker],NA(),0,1)))</f>
        <v>0</v>
      </c>
      <c r="K2689" t="s">
        <v>2984</v>
      </c>
      <c r="L2689" s="122">
        <v>111.56</v>
      </c>
      <c r="O2689" t="s">
        <v>11349</v>
      </c>
      <c r="P2689" s="122">
        <v>0.39</v>
      </c>
    </row>
    <row r="2690" spans="4:16" x14ac:dyDescent="0.25">
      <c r="D2690" t="s">
        <v>12064</v>
      </c>
      <c r="E2690" t="s">
        <v>612</v>
      </c>
      <c r="F2690" t="s">
        <v>15368</v>
      </c>
      <c r="G2690" s="59">
        <v>2250000</v>
      </c>
      <c r="H2690" s="122">
        <v>19</v>
      </c>
      <c r="I2690" s="97" t="b">
        <f>NOT(ISERROR(_xlfn.XLOOKUP(tblStocks2022[[#This Row],[Ticker]],tblTickers[Ticker],tblTickers[Ticker],NA(),0,1)))</f>
        <v>0</v>
      </c>
      <c r="K2690" t="s">
        <v>1232</v>
      </c>
      <c r="L2690" s="122">
        <v>55.35</v>
      </c>
      <c r="O2690" t="s">
        <v>15283</v>
      </c>
      <c r="P2690" s="122">
        <v>1.32</v>
      </c>
    </row>
    <row r="2691" spans="4:16" x14ac:dyDescent="0.25">
      <c r="D2691" t="s">
        <v>12073</v>
      </c>
      <c r="E2691" t="s">
        <v>612</v>
      </c>
      <c r="F2691" t="s">
        <v>15368</v>
      </c>
      <c r="G2691" s="59">
        <v>20850000</v>
      </c>
      <c r="H2691" s="122">
        <v>24.18</v>
      </c>
      <c r="I2691" s="97" t="b">
        <f>NOT(ISERROR(_xlfn.XLOOKUP(tblStocks2022[[#This Row],[Ticker]],tblTickers[Ticker],tblTickers[Ticker],NA(),0,1)))</f>
        <v>0</v>
      </c>
      <c r="K2691" t="s">
        <v>1234</v>
      </c>
      <c r="L2691" s="122">
        <v>61.1</v>
      </c>
      <c r="O2691" t="s">
        <v>9170</v>
      </c>
      <c r="P2691" s="122">
        <v>0.13</v>
      </c>
    </row>
    <row r="2692" spans="4:16" x14ac:dyDescent="0.25">
      <c r="D2692" t="s">
        <v>12067</v>
      </c>
      <c r="E2692" t="s">
        <v>612</v>
      </c>
      <c r="F2692" t="s">
        <v>15368</v>
      </c>
      <c r="G2692" s="59">
        <v>28400000</v>
      </c>
      <c r="H2692" s="122">
        <v>33.119999999999997</v>
      </c>
      <c r="I2692" s="97" t="b">
        <f>NOT(ISERROR(_xlfn.XLOOKUP(tblStocks2022[[#This Row],[Ticker]],tblTickers[Ticker],tblTickers[Ticker],NA(),0,1)))</f>
        <v>0</v>
      </c>
      <c r="K2692" t="s">
        <v>1230</v>
      </c>
      <c r="L2692" s="122">
        <v>34.86</v>
      </c>
      <c r="O2692" t="s">
        <v>9689</v>
      </c>
      <c r="P2692" s="122">
        <v>0.9</v>
      </c>
    </row>
    <row r="2693" spans="4:16" x14ac:dyDescent="0.25">
      <c r="D2693" t="s">
        <v>3769</v>
      </c>
      <c r="E2693" t="s">
        <v>583</v>
      </c>
      <c r="F2693" t="s">
        <v>15375</v>
      </c>
      <c r="G2693" s="59">
        <v>3290000</v>
      </c>
      <c r="H2693" s="122">
        <v>30.75</v>
      </c>
      <c r="I2693" s="97" t="b">
        <f>NOT(ISERROR(_xlfn.XLOOKUP(tblStocks2022[[#This Row],[Ticker]],tblTickers[Ticker],tblTickers[Ticker],NA(),0,1)))</f>
        <v>0</v>
      </c>
      <c r="K2693" t="s">
        <v>1229</v>
      </c>
      <c r="L2693" s="122">
        <v>27.14</v>
      </c>
      <c r="O2693" t="s">
        <v>9167</v>
      </c>
      <c r="P2693" s="122">
        <v>0.31</v>
      </c>
    </row>
    <row r="2694" spans="4:16" x14ac:dyDescent="0.25">
      <c r="D2694" t="s">
        <v>12074</v>
      </c>
      <c r="E2694" t="s">
        <v>612</v>
      </c>
      <c r="F2694" t="s">
        <v>15368</v>
      </c>
      <c r="G2694" s="59">
        <v>28200000</v>
      </c>
      <c r="H2694" s="122">
        <v>18.809999999999999</v>
      </c>
      <c r="I2694" s="97" t="b">
        <f>NOT(ISERROR(_xlfn.XLOOKUP(tblStocks2022[[#This Row],[Ticker]],tblTickers[Ticker],tblTickers[Ticker],NA(),0,1)))</f>
        <v>0</v>
      </c>
      <c r="K2694" t="s">
        <v>1231</v>
      </c>
      <c r="L2694" s="122">
        <v>33.729999999999997</v>
      </c>
      <c r="O2694" t="s">
        <v>13407</v>
      </c>
      <c r="P2694" s="122">
        <v>0.47</v>
      </c>
    </row>
    <row r="2695" spans="4:16" x14ac:dyDescent="0.25">
      <c r="D2695" t="s">
        <v>3757</v>
      </c>
      <c r="E2695" t="s">
        <v>583</v>
      </c>
      <c r="F2695" t="s">
        <v>15375</v>
      </c>
      <c r="G2695" s="59">
        <v>700000</v>
      </c>
      <c r="H2695" s="122">
        <v>69.2</v>
      </c>
      <c r="I2695" s="97" t="b">
        <f>NOT(ISERROR(_xlfn.XLOOKUP(tblStocks2022[[#This Row],[Ticker]],tblTickers[Ticker],tblTickers[Ticker],NA(),0,1)))</f>
        <v>0</v>
      </c>
      <c r="K2695" t="s">
        <v>1233</v>
      </c>
      <c r="L2695" s="122">
        <v>61.94</v>
      </c>
      <c r="O2695" t="s">
        <v>891</v>
      </c>
      <c r="P2695" s="122">
        <v>1.04</v>
      </c>
    </row>
    <row r="2696" spans="4:16" x14ac:dyDescent="0.25">
      <c r="D2696" t="s">
        <v>6577</v>
      </c>
      <c r="E2696" t="s">
        <v>6578</v>
      </c>
      <c r="F2696" t="s">
        <v>15367</v>
      </c>
      <c r="G2696" s="59">
        <v>63257000</v>
      </c>
      <c r="H2696" s="122">
        <v>8.94</v>
      </c>
      <c r="I2696" s="97" t="b">
        <f>NOT(ISERROR(_xlfn.XLOOKUP(tblStocks2022[[#This Row],[Ticker]],tblTickers[Ticker],tblTickers[Ticker],NA(),0,1)))</f>
        <v>0</v>
      </c>
      <c r="K2696" t="s">
        <v>7930</v>
      </c>
      <c r="L2696" s="122">
        <v>91.51</v>
      </c>
      <c r="O2696" t="s">
        <v>10908</v>
      </c>
      <c r="P2696" s="122">
        <v>0.04</v>
      </c>
    </row>
    <row r="2697" spans="4:16" x14ac:dyDescent="0.25">
      <c r="D2697" t="s">
        <v>1822</v>
      </c>
      <c r="E2697" t="s">
        <v>283</v>
      </c>
      <c r="F2697" t="s">
        <v>15368</v>
      </c>
      <c r="G2697" s="59">
        <v>103400000</v>
      </c>
      <c r="H2697" s="122">
        <v>30.66</v>
      </c>
      <c r="I2697" s="97" t="b">
        <f>NOT(ISERROR(_xlfn.XLOOKUP(tblStocks2022[[#This Row],[Ticker]],tblTickers[Ticker],tblTickers[Ticker],NA(),0,1)))</f>
        <v>0</v>
      </c>
      <c r="K2697" t="s">
        <v>8588</v>
      </c>
      <c r="L2697" s="122">
        <v>4.0199999999999996</v>
      </c>
      <c r="O2697" t="s">
        <v>13405</v>
      </c>
      <c r="P2697" s="122">
        <v>0.23</v>
      </c>
    </row>
    <row r="2698" spans="4:16" x14ac:dyDescent="0.25">
      <c r="D2698" t="s">
        <v>3708</v>
      </c>
      <c r="E2698" t="s">
        <v>283</v>
      </c>
      <c r="F2698" t="s">
        <v>15382</v>
      </c>
      <c r="G2698" s="59">
        <v>1550000</v>
      </c>
      <c r="H2698" s="122">
        <v>30.98</v>
      </c>
      <c r="I2698" s="97" t="b">
        <f>NOT(ISERROR(_xlfn.XLOOKUP(tblStocks2022[[#This Row],[Ticker]],tblTickers[Ticker],tblTickers[Ticker],NA(),0,1)))</f>
        <v>0</v>
      </c>
      <c r="K2698" t="s">
        <v>514</v>
      </c>
      <c r="L2698" s="122">
        <v>51</v>
      </c>
      <c r="O2698" t="s">
        <v>11199</v>
      </c>
      <c r="P2698" s="122">
        <v>1.24</v>
      </c>
    </row>
    <row r="2699" spans="4:16" x14ac:dyDescent="0.25">
      <c r="D2699" t="s">
        <v>14822</v>
      </c>
      <c r="E2699" t="s">
        <v>498</v>
      </c>
      <c r="F2699" t="s">
        <v>11941</v>
      </c>
      <c r="G2699" s="59">
        <v>325000</v>
      </c>
      <c r="H2699" s="122">
        <v>17.57</v>
      </c>
      <c r="I2699" s="97" t="b">
        <f>NOT(ISERROR(_xlfn.XLOOKUP(tblStocks2022[[#This Row],[Ticker]],tblTickers[Ticker],tblTickers[Ticker],NA(),0,1)))</f>
        <v>0</v>
      </c>
      <c r="K2699" t="s">
        <v>3305</v>
      </c>
      <c r="L2699" s="122">
        <v>7.73</v>
      </c>
      <c r="O2699" t="s">
        <v>13403</v>
      </c>
      <c r="P2699" s="122">
        <v>0.28999999999999998</v>
      </c>
    </row>
    <row r="2700" spans="4:16" x14ac:dyDescent="0.25">
      <c r="D2700" t="s">
        <v>14950</v>
      </c>
      <c r="E2700" t="s">
        <v>300</v>
      </c>
      <c r="F2700" t="s">
        <v>14252</v>
      </c>
      <c r="G2700" s="59">
        <v>13200000</v>
      </c>
      <c r="H2700" s="122">
        <v>48.94</v>
      </c>
      <c r="I2700" s="97" t="b">
        <f>NOT(ISERROR(_xlfn.XLOOKUP(tblStocks2022[[#This Row],[Ticker]],tblTickers[Ticker],tblTickers[Ticker],NA(),0,1)))</f>
        <v>0</v>
      </c>
      <c r="K2700" t="s">
        <v>12785</v>
      </c>
      <c r="L2700" s="122">
        <v>28.22</v>
      </c>
      <c r="O2700" t="s">
        <v>7013</v>
      </c>
      <c r="P2700" s="122">
        <v>1.2</v>
      </c>
    </row>
    <row r="2701" spans="4:16" x14ac:dyDescent="0.25">
      <c r="D2701" t="s">
        <v>12956</v>
      </c>
      <c r="E2701" t="s">
        <v>612</v>
      </c>
      <c r="F2701" t="s">
        <v>15368</v>
      </c>
      <c r="G2701" s="59">
        <v>56850000</v>
      </c>
      <c r="H2701" s="122">
        <v>56.48</v>
      </c>
      <c r="I2701" s="97" t="b">
        <f>NOT(ISERROR(_xlfn.XLOOKUP(tblStocks2022[[#This Row],[Ticker]],tblTickers[Ticker],tblTickers[Ticker],NA(),0,1)))</f>
        <v>0</v>
      </c>
      <c r="K2701" t="s">
        <v>4899</v>
      </c>
      <c r="L2701" s="122">
        <v>42.51</v>
      </c>
      <c r="O2701" t="s">
        <v>9954</v>
      </c>
      <c r="P2701" s="122">
        <v>0.86</v>
      </c>
    </row>
    <row r="2702" spans="4:16" x14ac:dyDescent="0.25">
      <c r="D2702" t="s">
        <v>13024</v>
      </c>
      <c r="E2702" t="s">
        <v>612</v>
      </c>
      <c r="F2702" t="s">
        <v>15368</v>
      </c>
      <c r="G2702" s="59">
        <v>168550000</v>
      </c>
      <c r="H2702" s="122">
        <v>27.97</v>
      </c>
      <c r="I2702" s="97" t="b">
        <f>NOT(ISERROR(_xlfn.XLOOKUP(tblStocks2022[[#This Row],[Ticker]],tblTickers[Ticker],tblTickers[Ticker],NA(),0,1)))</f>
        <v>0</v>
      </c>
      <c r="K2702" t="s">
        <v>625</v>
      </c>
      <c r="L2702" s="122">
        <v>110.81</v>
      </c>
      <c r="O2702" t="s">
        <v>10846</v>
      </c>
      <c r="P2702" s="122">
        <v>0.35</v>
      </c>
    </row>
    <row r="2703" spans="4:16" x14ac:dyDescent="0.25">
      <c r="D2703" t="s">
        <v>284</v>
      </c>
      <c r="E2703" t="s">
        <v>283</v>
      </c>
      <c r="F2703" t="s">
        <v>15368</v>
      </c>
      <c r="G2703" s="59">
        <v>6450000</v>
      </c>
      <c r="H2703" s="122">
        <v>11.67</v>
      </c>
      <c r="I2703" s="97" t="b">
        <f>NOT(ISERROR(_xlfn.XLOOKUP(tblStocks2022[[#This Row],[Ticker]],tblTickers[Ticker],tblTickers[Ticker],NA(),0,1)))</f>
        <v>0</v>
      </c>
      <c r="K2703" t="s">
        <v>8590</v>
      </c>
      <c r="L2703" s="122">
        <v>11.07</v>
      </c>
      <c r="O2703" t="s">
        <v>12242</v>
      </c>
      <c r="P2703" s="122">
        <v>10.67</v>
      </c>
    </row>
    <row r="2704" spans="4:16" x14ac:dyDescent="0.25">
      <c r="D2704" t="s">
        <v>8138</v>
      </c>
      <c r="E2704" t="s">
        <v>8139</v>
      </c>
      <c r="F2704" t="s">
        <v>15382</v>
      </c>
      <c r="G2704" s="59">
        <v>43308000</v>
      </c>
      <c r="H2704" s="122">
        <v>5.33</v>
      </c>
      <c r="I2704" s="97" t="b">
        <f>NOT(ISERROR(_xlfn.XLOOKUP(tblStocks2022[[#This Row],[Ticker]],tblTickers[Ticker],tblTickers[Ticker],NA(),0,1)))</f>
        <v>0</v>
      </c>
      <c r="K2704" t="s">
        <v>2022</v>
      </c>
      <c r="L2704" s="122">
        <v>15.94</v>
      </c>
      <c r="O2704" t="s">
        <v>13496</v>
      </c>
      <c r="P2704" s="122">
        <v>0.43</v>
      </c>
    </row>
    <row r="2705" spans="4:16" x14ac:dyDescent="0.25">
      <c r="D2705" t="s">
        <v>13138</v>
      </c>
      <c r="E2705" t="s">
        <v>13139</v>
      </c>
      <c r="F2705" t="s">
        <v>15366</v>
      </c>
      <c r="G2705" s="59">
        <v>177926000</v>
      </c>
      <c r="H2705" s="122">
        <v>49.51</v>
      </c>
      <c r="I2705" s="97" t="b">
        <f>NOT(ISERROR(_xlfn.XLOOKUP(tblStocks2022[[#This Row],[Ticker]],tblTickers[Ticker],tblTickers[Ticker],NA(),0,1)))</f>
        <v>0</v>
      </c>
      <c r="K2705" t="s">
        <v>8289</v>
      </c>
      <c r="L2705" s="122">
        <v>25.24</v>
      </c>
      <c r="O2705" t="s">
        <v>13534</v>
      </c>
      <c r="P2705" s="122">
        <v>0.38</v>
      </c>
    </row>
    <row r="2706" spans="4:16" x14ac:dyDescent="0.25">
      <c r="D2706" t="s">
        <v>7622</v>
      </c>
      <c r="E2706" t="s">
        <v>7623</v>
      </c>
      <c r="F2706" t="s">
        <v>15375</v>
      </c>
      <c r="G2706" s="59">
        <v>994000000</v>
      </c>
      <c r="H2706" s="122">
        <v>43.23</v>
      </c>
      <c r="I2706" s="97" t="b">
        <f>NOT(ISERROR(_xlfn.XLOOKUP(tblStocks2022[[#This Row],[Ticker]],tblTickers[Ticker],tblTickers[Ticker],NA(),0,1)))</f>
        <v>1</v>
      </c>
      <c r="K2706" t="s">
        <v>14665</v>
      </c>
      <c r="L2706" s="122">
        <v>104.45</v>
      </c>
      <c r="O2706" t="s">
        <v>13945</v>
      </c>
      <c r="P2706" s="122">
        <v>0.86</v>
      </c>
    </row>
    <row r="2707" spans="4:16" x14ac:dyDescent="0.25">
      <c r="D2707" t="s">
        <v>15345</v>
      </c>
      <c r="E2707" t="s">
        <v>15346</v>
      </c>
      <c r="F2707" t="s">
        <v>14252</v>
      </c>
      <c r="G2707" s="59">
        <v>9732000</v>
      </c>
      <c r="H2707" s="122">
        <v>9.19</v>
      </c>
      <c r="I2707" s="97" t="b">
        <f>NOT(ISERROR(_xlfn.XLOOKUP(tblStocks2022[[#This Row],[Ticker]],tblTickers[Ticker],tblTickers[Ticker],NA(),0,1)))</f>
        <v>0</v>
      </c>
      <c r="K2707" t="s">
        <v>512</v>
      </c>
      <c r="L2707" s="122">
        <v>68.12</v>
      </c>
      <c r="O2707" t="s">
        <v>8467</v>
      </c>
      <c r="P2707" s="122">
        <v>1.42</v>
      </c>
    </row>
    <row r="2708" spans="4:16" x14ac:dyDescent="0.25">
      <c r="D2708" t="s">
        <v>12932</v>
      </c>
      <c r="E2708" t="s">
        <v>12933</v>
      </c>
      <c r="F2708" t="s">
        <v>15368</v>
      </c>
      <c r="G2708" s="59">
        <v>323951000</v>
      </c>
      <c r="H2708" s="122">
        <v>16.04</v>
      </c>
      <c r="I2708" s="97" t="b">
        <f>NOT(ISERROR(_xlfn.XLOOKUP(tblStocks2022[[#This Row],[Ticker]],tblTickers[Ticker],tblTickers[Ticker],NA(),0,1)))</f>
        <v>0</v>
      </c>
      <c r="K2708" t="s">
        <v>6730</v>
      </c>
      <c r="L2708" s="122">
        <v>1.1000000000000001</v>
      </c>
      <c r="O2708" t="s">
        <v>5457</v>
      </c>
      <c r="P2708" s="122">
        <v>0.77</v>
      </c>
    </row>
    <row r="2709" spans="4:16" x14ac:dyDescent="0.25">
      <c r="D2709" t="s">
        <v>8236</v>
      </c>
      <c r="E2709" t="s">
        <v>8237</v>
      </c>
      <c r="F2709" t="s">
        <v>2662</v>
      </c>
      <c r="G2709" s="59">
        <v>68238000</v>
      </c>
      <c r="H2709" s="122">
        <v>8.83</v>
      </c>
      <c r="I2709" s="97" t="b">
        <f>NOT(ISERROR(_xlfn.XLOOKUP(tblStocks2022[[#This Row],[Ticker]],tblTickers[Ticker],tblTickers[Ticker],NA(),0,1)))</f>
        <v>0</v>
      </c>
      <c r="K2709" t="s">
        <v>5692</v>
      </c>
      <c r="L2709" s="122">
        <v>38.89</v>
      </c>
      <c r="O2709" t="s">
        <v>851</v>
      </c>
      <c r="P2709" s="122">
        <v>2.52</v>
      </c>
    </row>
    <row r="2710" spans="4:16" x14ac:dyDescent="0.25">
      <c r="D2710" t="s">
        <v>14533</v>
      </c>
      <c r="E2710" t="s">
        <v>14534</v>
      </c>
      <c r="F2710" t="s">
        <v>14252</v>
      </c>
      <c r="G2710" s="59">
        <v>305547000</v>
      </c>
      <c r="H2710" s="122">
        <v>7.55</v>
      </c>
      <c r="I2710" s="97" t="b">
        <f>NOT(ISERROR(_xlfn.XLOOKUP(tblStocks2022[[#This Row],[Ticker]],tblTickers[Ticker],tblTickers[Ticker],NA(),0,1)))</f>
        <v>0</v>
      </c>
      <c r="K2710" t="s">
        <v>14427</v>
      </c>
      <c r="L2710" s="122">
        <v>11.2</v>
      </c>
      <c r="O2710" t="s">
        <v>10443</v>
      </c>
      <c r="P2710" s="122">
        <v>2.66</v>
      </c>
    </row>
    <row r="2711" spans="4:16" x14ac:dyDescent="0.25">
      <c r="D2711" t="s">
        <v>14371</v>
      </c>
      <c r="E2711" t="s">
        <v>283</v>
      </c>
      <c r="F2711" t="s">
        <v>15368</v>
      </c>
      <c r="G2711" s="59">
        <v>3000000</v>
      </c>
      <c r="H2711" s="122">
        <v>106.49</v>
      </c>
      <c r="I2711" s="97" t="b">
        <f>NOT(ISERROR(_xlfn.XLOOKUP(tblStocks2022[[#This Row],[Ticker]],tblTickers[Ticker],tblTickers[Ticker],NA(),0,1)))</f>
        <v>0</v>
      </c>
      <c r="K2711" t="s">
        <v>14677</v>
      </c>
      <c r="L2711" s="122">
        <v>14.19</v>
      </c>
      <c r="O2711" t="s">
        <v>7669</v>
      </c>
      <c r="P2711" s="122">
        <v>0.35</v>
      </c>
    </row>
    <row r="2712" spans="4:16" x14ac:dyDescent="0.25">
      <c r="D2712" t="s">
        <v>14501</v>
      </c>
      <c r="E2712" t="s">
        <v>14502</v>
      </c>
      <c r="F2712" t="s">
        <v>96</v>
      </c>
      <c r="G2712" s="59">
        <v>189990000</v>
      </c>
      <c r="H2712" s="122">
        <v>3.24</v>
      </c>
      <c r="I2712" s="97" t="b">
        <f>NOT(ISERROR(_xlfn.XLOOKUP(tblStocks2022[[#This Row],[Ticker]],tblTickers[Ticker],tblTickers[Ticker],NA(),0,1)))</f>
        <v>0</v>
      </c>
      <c r="K2712" t="s">
        <v>10084</v>
      </c>
      <c r="L2712" s="122">
        <v>19.559999999999999</v>
      </c>
      <c r="O2712" t="s">
        <v>9552</v>
      </c>
      <c r="P2712" s="122">
        <v>0.7</v>
      </c>
    </row>
    <row r="2713" spans="4:16" x14ac:dyDescent="0.25">
      <c r="D2713" t="s">
        <v>14397</v>
      </c>
      <c r="E2713" t="s">
        <v>14398</v>
      </c>
      <c r="F2713" t="s">
        <v>15371</v>
      </c>
      <c r="G2713" s="59">
        <v>33234000</v>
      </c>
      <c r="H2713" s="122">
        <v>33.89</v>
      </c>
      <c r="I2713" s="97" t="b">
        <f>NOT(ISERROR(_xlfn.XLOOKUP(tblStocks2022[[#This Row],[Ticker]],tblTickers[Ticker],tblTickers[Ticker],NA(),0,1)))</f>
        <v>0</v>
      </c>
      <c r="K2713" t="s">
        <v>3236</v>
      </c>
      <c r="L2713" s="122">
        <v>33.07</v>
      </c>
      <c r="O2713" t="s">
        <v>13457</v>
      </c>
      <c r="P2713" s="122">
        <v>0.44</v>
      </c>
    </row>
    <row r="2714" spans="4:16" x14ac:dyDescent="0.25">
      <c r="D2714" t="s">
        <v>5561</v>
      </c>
      <c r="E2714" t="s">
        <v>5562</v>
      </c>
      <c r="F2714" t="s">
        <v>15382</v>
      </c>
      <c r="G2714" s="59">
        <v>36643000</v>
      </c>
      <c r="H2714" s="122">
        <v>0.32</v>
      </c>
      <c r="I2714" s="97" t="b">
        <f>NOT(ISERROR(_xlfn.XLOOKUP(tblStocks2022[[#This Row],[Ticker]],tblTickers[Ticker],tblTickers[Ticker],NA(),0,1)))</f>
        <v>0</v>
      </c>
      <c r="K2714" t="s">
        <v>6583</v>
      </c>
      <c r="L2714" s="122">
        <v>2.92</v>
      </c>
      <c r="O2714" t="s">
        <v>7568</v>
      </c>
      <c r="P2714" s="122">
        <v>0.24</v>
      </c>
    </row>
    <row r="2715" spans="4:16" x14ac:dyDescent="0.25">
      <c r="D2715" t="s">
        <v>11713</v>
      </c>
      <c r="E2715" t="s">
        <v>11714</v>
      </c>
      <c r="F2715" t="s">
        <v>14201</v>
      </c>
      <c r="G2715" s="59">
        <v>36845000</v>
      </c>
      <c r="H2715" s="122">
        <v>132.85</v>
      </c>
      <c r="I2715" s="97" t="b">
        <f>NOT(ISERROR(_xlfn.XLOOKUP(tblStocks2022[[#This Row],[Ticker]],tblTickers[Ticker],tblTickers[Ticker],NA(),0,1)))</f>
        <v>0</v>
      </c>
      <c r="K2715" t="s">
        <v>10086</v>
      </c>
      <c r="L2715" s="122">
        <v>0.73</v>
      </c>
      <c r="O2715" t="s">
        <v>9862</v>
      </c>
      <c r="P2715" s="122">
        <v>1.87</v>
      </c>
    </row>
    <row r="2716" spans="4:16" x14ac:dyDescent="0.25">
      <c r="D2716" t="s">
        <v>12914</v>
      </c>
      <c r="E2716" t="s">
        <v>12915</v>
      </c>
      <c r="F2716" t="s">
        <v>15369</v>
      </c>
      <c r="G2716" s="59">
        <v>154313000</v>
      </c>
      <c r="H2716" s="122">
        <v>103.92</v>
      </c>
      <c r="I2716" s="97" t="b">
        <f>NOT(ISERROR(_xlfn.XLOOKUP(tblStocks2022[[#This Row],[Ticker]],tblTickers[Ticker],tblTickers[Ticker],NA(),0,1)))</f>
        <v>1</v>
      </c>
      <c r="K2716" t="s">
        <v>6726</v>
      </c>
      <c r="L2716" s="122">
        <v>22.34</v>
      </c>
      <c r="O2716" t="s">
        <v>6999</v>
      </c>
      <c r="P2716" s="122">
        <v>1.6</v>
      </c>
    </row>
    <row r="2717" spans="4:16" x14ac:dyDescent="0.25">
      <c r="D2717" t="s">
        <v>14050</v>
      </c>
      <c r="E2717" t="s">
        <v>14051</v>
      </c>
      <c r="F2717" t="s">
        <v>15369</v>
      </c>
      <c r="G2717" s="59">
        <v>147757000</v>
      </c>
      <c r="H2717" s="122">
        <v>87.6</v>
      </c>
      <c r="I2717" s="97" t="b">
        <f>NOT(ISERROR(_xlfn.XLOOKUP(tblStocks2022[[#This Row],[Ticker]],tblTickers[Ticker],tblTickers[Ticker],NA(),0,1)))</f>
        <v>1</v>
      </c>
      <c r="K2717" t="s">
        <v>13516</v>
      </c>
      <c r="L2717" s="122">
        <v>41.71</v>
      </c>
      <c r="O2717" t="s">
        <v>13822</v>
      </c>
      <c r="P2717" s="122">
        <v>2.8</v>
      </c>
    </row>
    <row r="2718" spans="4:16" x14ac:dyDescent="0.25">
      <c r="D2718" t="s">
        <v>3822</v>
      </c>
      <c r="E2718" t="s">
        <v>3823</v>
      </c>
      <c r="F2718" t="s">
        <v>15369</v>
      </c>
      <c r="G2718" s="59">
        <v>152839000</v>
      </c>
      <c r="H2718" s="122">
        <v>11.08</v>
      </c>
      <c r="I2718" s="97" t="b">
        <f>NOT(ISERROR(_xlfn.XLOOKUP(tblStocks2022[[#This Row],[Ticker]],tblTickers[Ticker],tblTickers[Ticker],NA(),0,1)))</f>
        <v>0</v>
      </c>
      <c r="K2718" t="s">
        <v>12220</v>
      </c>
      <c r="L2718" s="122">
        <v>26.81</v>
      </c>
      <c r="O2718" t="s">
        <v>1714</v>
      </c>
      <c r="P2718" s="122">
        <v>3.38</v>
      </c>
    </row>
    <row r="2719" spans="4:16" x14ac:dyDescent="0.25">
      <c r="D2719" t="s">
        <v>11019</v>
      </c>
      <c r="E2719" t="s">
        <v>11020</v>
      </c>
      <c r="F2719" t="s">
        <v>15368</v>
      </c>
      <c r="G2719" s="59">
        <v>50643000</v>
      </c>
      <c r="H2719" s="122">
        <v>99.09</v>
      </c>
      <c r="I2719" s="97" t="b">
        <f>NOT(ISERROR(_xlfn.XLOOKUP(tblStocks2022[[#This Row],[Ticker]],tblTickers[Ticker],tblTickers[Ticker],NA(),0,1)))</f>
        <v>0</v>
      </c>
      <c r="K2719" t="s">
        <v>12442</v>
      </c>
      <c r="L2719" s="122">
        <v>64.650000000000006</v>
      </c>
      <c r="O2719" t="s">
        <v>4615</v>
      </c>
      <c r="P2719" s="122">
        <v>0.17</v>
      </c>
    </row>
    <row r="2720" spans="4:16" x14ac:dyDescent="0.25">
      <c r="D2720" t="s">
        <v>15331</v>
      </c>
      <c r="E2720" t="s">
        <v>15332</v>
      </c>
      <c r="F2720" t="s">
        <v>15376</v>
      </c>
      <c r="G2720" s="59">
        <v>68307000</v>
      </c>
      <c r="H2720" s="122">
        <v>20.399999999999999</v>
      </c>
      <c r="I2720" s="97" t="b">
        <f>NOT(ISERROR(_xlfn.XLOOKUP(tblStocks2022[[#This Row],[Ticker]],tblTickers[Ticker],tblTickers[Ticker],NA(),0,1)))</f>
        <v>0</v>
      </c>
      <c r="K2720" t="s">
        <v>11459</v>
      </c>
      <c r="L2720" s="122">
        <v>1.46</v>
      </c>
      <c r="O2720" t="s">
        <v>1427</v>
      </c>
      <c r="P2720" s="122">
        <v>0.04</v>
      </c>
    </row>
    <row r="2721" spans="4:16" x14ac:dyDescent="0.25">
      <c r="D2721" t="s">
        <v>13807</v>
      </c>
      <c r="E2721" t="s">
        <v>13808</v>
      </c>
      <c r="F2721" t="s">
        <v>15374</v>
      </c>
      <c r="G2721" s="59">
        <v>133922000</v>
      </c>
      <c r="H2721" s="122">
        <v>147.18</v>
      </c>
      <c r="I2721" s="97" t="b">
        <f>NOT(ISERROR(_xlfn.XLOOKUP(tblStocks2022[[#This Row],[Ticker]],tblTickers[Ticker],tblTickers[Ticker],NA(),0,1)))</f>
        <v>1</v>
      </c>
      <c r="K2721" t="s">
        <v>5229</v>
      </c>
      <c r="L2721" s="122">
        <v>74.34</v>
      </c>
      <c r="O2721" t="s">
        <v>4389</v>
      </c>
      <c r="P2721" s="122">
        <v>1.1399999999999999</v>
      </c>
    </row>
    <row r="2722" spans="4:16" x14ac:dyDescent="0.25">
      <c r="D2722" t="s">
        <v>12723</v>
      </c>
      <c r="E2722" t="s">
        <v>12724</v>
      </c>
      <c r="F2722" t="s">
        <v>9954</v>
      </c>
      <c r="G2722" s="59">
        <v>129080000</v>
      </c>
      <c r="H2722" s="122">
        <v>18.309999999999999</v>
      </c>
      <c r="I2722" s="97" t="b">
        <f>NOT(ISERROR(_xlfn.XLOOKUP(tblStocks2022[[#This Row],[Ticker]],tblTickers[Ticker],tblTickers[Ticker],NA(),0,1)))</f>
        <v>0</v>
      </c>
      <c r="K2722" t="s">
        <v>4393</v>
      </c>
      <c r="L2722" s="122">
        <v>58.22</v>
      </c>
      <c r="O2722" t="s">
        <v>8997</v>
      </c>
      <c r="P2722" s="122">
        <v>0.44</v>
      </c>
    </row>
    <row r="2723" spans="4:16" x14ac:dyDescent="0.25">
      <c r="D2723" t="s">
        <v>3242</v>
      </c>
      <c r="E2723" t="s">
        <v>3243</v>
      </c>
      <c r="F2723" t="s">
        <v>15372</v>
      </c>
      <c r="G2723" s="59">
        <v>78992000</v>
      </c>
      <c r="H2723" s="122">
        <v>38.76</v>
      </c>
      <c r="I2723" s="97" t="b">
        <f>NOT(ISERROR(_xlfn.XLOOKUP(tblStocks2022[[#This Row],[Ticker]],tblTickers[Ticker],tblTickers[Ticker],NA(),0,1)))</f>
        <v>0</v>
      </c>
      <c r="K2723" t="s">
        <v>4374</v>
      </c>
      <c r="L2723" s="122">
        <v>27.65</v>
      </c>
      <c r="O2723" t="s">
        <v>10160</v>
      </c>
      <c r="P2723" s="122">
        <v>8.85</v>
      </c>
    </row>
    <row r="2724" spans="4:16" x14ac:dyDescent="0.25">
      <c r="D2724" t="s">
        <v>3484</v>
      </c>
      <c r="E2724" t="s">
        <v>3485</v>
      </c>
      <c r="F2724" t="s">
        <v>15371</v>
      </c>
      <c r="G2724" s="59">
        <v>37993000</v>
      </c>
      <c r="H2724" s="122">
        <v>1.63</v>
      </c>
      <c r="I2724" s="97" t="b">
        <f>NOT(ISERROR(_xlfn.XLOOKUP(tblStocks2022[[#This Row],[Ticker]],tblTickers[Ticker],tblTickers[Ticker],NA(),0,1)))</f>
        <v>0</v>
      </c>
      <c r="K2724" t="s">
        <v>4372</v>
      </c>
      <c r="L2724" s="122">
        <v>29.67</v>
      </c>
      <c r="O2724" t="s">
        <v>10467</v>
      </c>
      <c r="P2724" s="122">
        <v>0.72</v>
      </c>
    </row>
    <row r="2725" spans="4:16" x14ac:dyDescent="0.25">
      <c r="D2725" t="s">
        <v>3617</v>
      </c>
      <c r="E2725" t="s">
        <v>1420</v>
      </c>
      <c r="F2725" t="s">
        <v>15368</v>
      </c>
      <c r="G2725" s="59">
        <v>4450000</v>
      </c>
      <c r="H2725" s="122">
        <v>28.04</v>
      </c>
      <c r="I2725" s="97" t="b">
        <f>NOT(ISERROR(_xlfn.XLOOKUP(tblStocks2022[[#This Row],[Ticker]],tblTickers[Ticker],tblTickers[Ticker],NA(),0,1)))</f>
        <v>0</v>
      </c>
      <c r="K2725" t="s">
        <v>1246</v>
      </c>
      <c r="L2725" s="122">
        <v>67.48</v>
      </c>
      <c r="O2725" t="s">
        <v>3291</v>
      </c>
      <c r="P2725" s="122">
        <v>0.19</v>
      </c>
    </row>
    <row r="2726" spans="4:16" x14ac:dyDescent="0.25">
      <c r="D2726" t="s">
        <v>13919</v>
      </c>
      <c r="E2726" t="s">
        <v>13920</v>
      </c>
      <c r="F2726" t="s">
        <v>14252</v>
      </c>
      <c r="G2726" s="59">
        <v>34083000</v>
      </c>
      <c r="H2726" s="122">
        <v>3.5</v>
      </c>
      <c r="I2726" s="97" t="b">
        <f>NOT(ISERROR(_xlfn.XLOOKUP(tblStocks2022[[#This Row],[Ticker]],tblTickers[Ticker],tblTickers[Ticker],NA(),0,1)))</f>
        <v>0</v>
      </c>
      <c r="K2726" t="s">
        <v>6120</v>
      </c>
      <c r="L2726" s="122">
        <v>0.32</v>
      </c>
      <c r="O2726" t="s">
        <v>14835</v>
      </c>
      <c r="P2726" s="122">
        <v>0.52</v>
      </c>
    </row>
    <row r="2727" spans="4:16" x14ac:dyDescent="0.25">
      <c r="D2727" t="s">
        <v>13487</v>
      </c>
      <c r="E2727" t="s">
        <v>612</v>
      </c>
      <c r="F2727" t="s">
        <v>15368</v>
      </c>
      <c r="G2727" s="59">
        <v>9200000</v>
      </c>
      <c r="H2727" s="122">
        <v>42.41</v>
      </c>
      <c r="I2727" s="97" t="b">
        <f>NOT(ISERROR(_xlfn.XLOOKUP(tblStocks2022[[#This Row],[Ticker]],tblTickers[Ticker],tblTickers[Ticker],NA(),0,1)))</f>
        <v>0</v>
      </c>
      <c r="K2727" t="s">
        <v>503</v>
      </c>
      <c r="L2727" s="122">
        <v>27.24</v>
      </c>
      <c r="O2727" t="s">
        <v>4322</v>
      </c>
      <c r="P2727" s="122">
        <v>3.4</v>
      </c>
    </row>
    <row r="2728" spans="4:16" x14ac:dyDescent="0.25">
      <c r="D2728" t="s">
        <v>7848</v>
      </c>
      <c r="E2728" t="s">
        <v>7849</v>
      </c>
      <c r="F2728" t="s">
        <v>2235</v>
      </c>
      <c r="G2728" s="59">
        <v>26685000</v>
      </c>
      <c r="H2728" s="122">
        <v>2.25</v>
      </c>
      <c r="I2728" s="97" t="b">
        <f>NOT(ISERROR(_xlfn.XLOOKUP(tblStocks2022[[#This Row],[Ticker]],tblTickers[Ticker],tblTickers[Ticker],NA(),0,1)))</f>
        <v>0</v>
      </c>
      <c r="K2728" t="s">
        <v>8498</v>
      </c>
      <c r="L2728" s="122">
        <v>26.56</v>
      </c>
      <c r="O2728" t="s">
        <v>9900</v>
      </c>
      <c r="P2728" s="122">
        <v>1.96</v>
      </c>
    </row>
    <row r="2729" spans="4:16" x14ac:dyDescent="0.25">
      <c r="D2729" t="s">
        <v>6187</v>
      </c>
      <c r="E2729" t="s">
        <v>6188</v>
      </c>
      <c r="F2729" t="s">
        <v>15382</v>
      </c>
      <c r="G2729" s="59">
        <v>24215000</v>
      </c>
      <c r="H2729" s="122">
        <v>0.67</v>
      </c>
      <c r="I2729" s="97" t="b">
        <f>NOT(ISERROR(_xlfn.XLOOKUP(tblStocks2022[[#This Row],[Ticker]],tblTickers[Ticker],tblTickers[Ticker],NA(),0,1)))</f>
        <v>0</v>
      </c>
      <c r="K2729" t="s">
        <v>2818</v>
      </c>
      <c r="L2729" s="122">
        <v>1.67</v>
      </c>
      <c r="O2729" t="s">
        <v>2318</v>
      </c>
      <c r="P2729" s="122">
        <v>1.35</v>
      </c>
    </row>
    <row r="2730" spans="4:16" x14ac:dyDescent="0.25">
      <c r="D2730" t="s">
        <v>15087</v>
      </c>
      <c r="E2730" t="s">
        <v>498</v>
      </c>
      <c r="F2730" t="s">
        <v>11941</v>
      </c>
      <c r="G2730" s="59">
        <v>190000</v>
      </c>
      <c r="H2730" s="122">
        <v>28.1</v>
      </c>
      <c r="I2730" s="97" t="b">
        <f>NOT(ISERROR(_xlfn.XLOOKUP(tblStocks2022[[#This Row],[Ticker]],tblTickers[Ticker],tblTickers[Ticker],NA(),0,1)))</f>
        <v>0</v>
      </c>
      <c r="K2730" t="s">
        <v>1026</v>
      </c>
      <c r="L2730" s="122">
        <v>16.86</v>
      </c>
      <c r="O2730" t="s">
        <v>1327</v>
      </c>
      <c r="P2730" s="122">
        <v>1.38</v>
      </c>
    </row>
    <row r="2731" spans="4:16" x14ac:dyDescent="0.25">
      <c r="D2731" t="s">
        <v>14566</v>
      </c>
      <c r="E2731" t="s">
        <v>269</v>
      </c>
      <c r="F2731" t="s">
        <v>15371</v>
      </c>
      <c r="G2731" s="59">
        <v>15050000</v>
      </c>
      <c r="H2731" s="122">
        <v>48.62</v>
      </c>
      <c r="I2731" s="97" t="b">
        <f>NOT(ISERROR(_xlfn.XLOOKUP(tblStocks2022[[#This Row],[Ticker]],tblTickers[Ticker],tblTickers[Ticker],NA(),0,1)))</f>
        <v>0</v>
      </c>
      <c r="K2731" t="s">
        <v>3159</v>
      </c>
      <c r="L2731" s="122">
        <v>17.829999999999998</v>
      </c>
      <c r="O2731" t="s">
        <v>1082</v>
      </c>
      <c r="P2731" s="122">
        <v>3.22</v>
      </c>
    </row>
    <row r="2732" spans="4:16" x14ac:dyDescent="0.25">
      <c r="D2732" t="s">
        <v>11093</v>
      </c>
      <c r="E2732" t="s">
        <v>11094</v>
      </c>
      <c r="F2732" t="s">
        <v>14201</v>
      </c>
      <c r="G2732" s="59">
        <v>52878000</v>
      </c>
      <c r="H2732" s="122">
        <v>8.15</v>
      </c>
      <c r="I2732" s="97" t="b">
        <f>NOT(ISERROR(_xlfn.XLOOKUP(tblStocks2022[[#This Row],[Ticker]],tblTickers[Ticker],tblTickers[Ticker],NA(),0,1)))</f>
        <v>0</v>
      </c>
      <c r="K2732" t="s">
        <v>7231</v>
      </c>
      <c r="L2732" s="122">
        <v>20.84</v>
      </c>
      <c r="O2732" t="s">
        <v>12827</v>
      </c>
      <c r="P2732" s="122">
        <v>3.54</v>
      </c>
    </row>
    <row r="2733" spans="4:16" x14ac:dyDescent="0.25">
      <c r="D2733" t="s">
        <v>13025</v>
      </c>
      <c r="E2733" t="s">
        <v>612</v>
      </c>
      <c r="F2733" t="s">
        <v>15368</v>
      </c>
      <c r="G2733" s="59">
        <v>151900000</v>
      </c>
      <c r="H2733" s="122">
        <v>39.47</v>
      </c>
      <c r="I2733" s="97" t="b">
        <f>NOT(ISERROR(_xlfn.XLOOKUP(tblStocks2022[[#This Row],[Ticker]],tblTickers[Ticker],tblTickers[Ticker],NA(),0,1)))</f>
        <v>0</v>
      </c>
      <c r="K2733" t="s">
        <v>3052</v>
      </c>
      <c r="L2733" s="122">
        <v>3.07</v>
      </c>
      <c r="O2733" t="s">
        <v>844</v>
      </c>
      <c r="P2733" s="122">
        <v>1.4</v>
      </c>
    </row>
    <row r="2734" spans="4:16" x14ac:dyDescent="0.25">
      <c r="D2734" t="s">
        <v>9902</v>
      </c>
      <c r="E2734" t="s">
        <v>9903</v>
      </c>
      <c r="F2734" t="s">
        <v>15386</v>
      </c>
      <c r="G2734" s="59">
        <v>3949642000</v>
      </c>
      <c r="H2734" s="122">
        <v>11.63</v>
      </c>
      <c r="I2734" s="97" t="b">
        <f>NOT(ISERROR(_xlfn.XLOOKUP(tblStocks2022[[#This Row],[Ticker]],tblTickers[Ticker],tblTickers[Ticker],NA(),0,1)))</f>
        <v>1</v>
      </c>
      <c r="K2734" t="s">
        <v>1518</v>
      </c>
      <c r="L2734" s="122">
        <v>6.88</v>
      </c>
      <c r="O2734" t="s">
        <v>10778</v>
      </c>
      <c r="P2734" s="122">
        <v>2.34</v>
      </c>
    </row>
    <row r="2735" spans="4:16" x14ac:dyDescent="0.25">
      <c r="D2735" t="s">
        <v>7187</v>
      </c>
      <c r="E2735" t="s">
        <v>7188</v>
      </c>
      <c r="F2735" t="s">
        <v>15372</v>
      </c>
      <c r="G2735" s="59">
        <v>148733000</v>
      </c>
      <c r="H2735" s="122">
        <v>13</v>
      </c>
      <c r="I2735" s="97" t="b">
        <f>NOT(ISERROR(_xlfn.XLOOKUP(tblStocks2022[[#This Row],[Ticker]],tblTickers[Ticker],tblTickers[Ticker],NA(),0,1)))</f>
        <v>0</v>
      </c>
      <c r="K2735" t="s">
        <v>6259</v>
      </c>
      <c r="L2735" s="122">
        <v>21.67</v>
      </c>
      <c r="O2735" t="s">
        <v>11133</v>
      </c>
      <c r="P2735" s="122">
        <v>3.6</v>
      </c>
    </row>
    <row r="2736" spans="4:16" x14ac:dyDescent="0.25">
      <c r="D2736" t="s">
        <v>2578</v>
      </c>
      <c r="E2736" t="s">
        <v>1355</v>
      </c>
      <c r="F2736" t="s">
        <v>15375</v>
      </c>
      <c r="G2736" s="59">
        <v>6950000</v>
      </c>
      <c r="H2736" s="122">
        <v>29.88</v>
      </c>
      <c r="I2736" s="97" t="b">
        <f>NOT(ISERROR(_xlfn.XLOOKUP(tblStocks2022[[#This Row],[Ticker]],tblTickers[Ticker],tblTickers[Ticker],NA(),0,1)))</f>
        <v>0</v>
      </c>
      <c r="K2736" t="s">
        <v>14228</v>
      </c>
      <c r="L2736" s="122">
        <v>95.89</v>
      </c>
      <c r="O2736" t="s">
        <v>13530</v>
      </c>
      <c r="P2736" s="122">
        <v>1.28</v>
      </c>
    </row>
    <row r="2737" spans="4:16" x14ac:dyDescent="0.25">
      <c r="D2737" t="s">
        <v>14649</v>
      </c>
      <c r="E2737" t="s">
        <v>513</v>
      </c>
      <c r="F2737" t="s">
        <v>15375</v>
      </c>
      <c r="G2737" s="59">
        <v>2700000</v>
      </c>
      <c r="H2737" s="122">
        <v>68.819999999999993</v>
      </c>
      <c r="I2737" s="97" t="b">
        <f>NOT(ISERROR(_xlfn.XLOOKUP(tblStocks2022[[#This Row],[Ticker]],tblTickers[Ticker],tblTickers[Ticker],NA(),0,1)))</f>
        <v>0</v>
      </c>
      <c r="K2737" t="s">
        <v>4197</v>
      </c>
      <c r="L2737" s="122">
        <v>22.43</v>
      </c>
      <c r="O2737" t="s">
        <v>11893</v>
      </c>
      <c r="P2737" s="122">
        <v>0.8</v>
      </c>
    </row>
    <row r="2738" spans="4:16" x14ac:dyDescent="0.25">
      <c r="D2738" t="s">
        <v>6790</v>
      </c>
      <c r="E2738" t="s">
        <v>6791</v>
      </c>
      <c r="F2738" t="s">
        <v>15382</v>
      </c>
      <c r="G2738" s="59">
        <v>34500000</v>
      </c>
      <c r="H2738" s="122">
        <v>10.1</v>
      </c>
      <c r="I2738" s="97" t="b">
        <f>NOT(ISERROR(_xlfn.XLOOKUP(tblStocks2022[[#This Row],[Ticker]],tblTickers[Ticker],tblTickers[Ticker],NA(),0,1)))</f>
        <v>0</v>
      </c>
      <c r="K2738" t="s">
        <v>1945</v>
      </c>
      <c r="L2738" s="122">
        <v>42.25</v>
      </c>
      <c r="O2738" t="s">
        <v>10110</v>
      </c>
      <c r="P2738" s="122">
        <v>1</v>
      </c>
    </row>
    <row r="2739" spans="4:16" x14ac:dyDescent="0.25">
      <c r="D2739" t="s">
        <v>14650</v>
      </c>
      <c r="E2739" t="s">
        <v>513</v>
      </c>
      <c r="F2739" t="s">
        <v>15375</v>
      </c>
      <c r="G2739" s="59">
        <v>1700000</v>
      </c>
      <c r="H2739" s="122">
        <v>94.82</v>
      </c>
      <c r="I2739" s="97" t="b">
        <f>NOT(ISERROR(_xlfn.XLOOKUP(tblStocks2022[[#This Row],[Ticker]],tblTickers[Ticker],tblTickers[Ticker],NA(),0,1)))</f>
        <v>0</v>
      </c>
      <c r="K2739" t="s">
        <v>2750</v>
      </c>
      <c r="L2739" s="122">
        <v>54.34</v>
      </c>
      <c r="O2739" t="s">
        <v>2512</v>
      </c>
      <c r="P2739" s="122">
        <v>0.75</v>
      </c>
    </row>
    <row r="2740" spans="4:16" x14ac:dyDescent="0.25">
      <c r="D2740" t="s">
        <v>15333</v>
      </c>
      <c r="E2740" t="s">
        <v>15334</v>
      </c>
      <c r="F2740" t="s">
        <v>15368</v>
      </c>
      <c r="G2740" s="59">
        <v>103542000</v>
      </c>
      <c r="H2740" s="122">
        <v>52.34</v>
      </c>
      <c r="I2740" s="97" t="b">
        <f>NOT(ISERROR(_xlfn.XLOOKUP(tblStocks2022[[#This Row],[Ticker]],tblTickers[Ticker],tblTickers[Ticker],NA(),0,1)))</f>
        <v>0</v>
      </c>
      <c r="K2740" t="s">
        <v>11739</v>
      </c>
      <c r="L2740" s="122">
        <v>52.67</v>
      </c>
      <c r="O2740" t="s">
        <v>986</v>
      </c>
      <c r="P2740" s="122">
        <v>0.09</v>
      </c>
    </row>
    <row r="2741" spans="4:16" x14ac:dyDescent="0.25">
      <c r="D2741" t="s">
        <v>2500</v>
      </c>
      <c r="E2741" t="s">
        <v>1420</v>
      </c>
      <c r="F2741" t="s">
        <v>15368</v>
      </c>
      <c r="G2741" s="59">
        <v>250000</v>
      </c>
      <c r="H2741" s="122">
        <v>20.13</v>
      </c>
      <c r="I2741" s="97" t="b">
        <f>NOT(ISERROR(_xlfn.XLOOKUP(tblStocks2022[[#This Row],[Ticker]],tblTickers[Ticker],tblTickers[Ticker],NA(),0,1)))</f>
        <v>0</v>
      </c>
      <c r="K2741" t="s">
        <v>13591</v>
      </c>
      <c r="L2741" s="122">
        <v>12.66</v>
      </c>
      <c r="O2741" t="s">
        <v>11305</v>
      </c>
      <c r="P2741" s="122">
        <v>0.31</v>
      </c>
    </row>
    <row r="2742" spans="4:16" x14ac:dyDescent="0.25">
      <c r="D2742" t="s">
        <v>13869</v>
      </c>
      <c r="E2742" t="s">
        <v>13870</v>
      </c>
      <c r="F2742" t="s">
        <v>15375</v>
      </c>
      <c r="G2742" s="59">
        <v>10143000</v>
      </c>
      <c r="H2742" s="122">
        <v>6</v>
      </c>
      <c r="I2742" s="97" t="b">
        <f>NOT(ISERROR(_xlfn.XLOOKUP(tblStocks2022[[#This Row],[Ticker]],tblTickers[Ticker],tblTickers[Ticker],NA(),0,1)))</f>
        <v>0</v>
      </c>
      <c r="K2742" t="s">
        <v>4529</v>
      </c>
      <c r="L2742" s="122">
        <v>31.55</v>
      </c>
      <c r="O2742" t="s">
        <v>1029</v>
      </c>
      <c r="P2742" s="122">
        <v>0.16</v>
      </c>
    </row>
    <row r="2743" spans="4:16" x14ac:dyDescent="0.25">
      <c r="D2743" t="s">
        <v>3525</v>
      </c>
      <c r="E2743" t="s">
        <v>3526</v>
      </c>
      <c r="F2743" t="s">
        <v>15382</v>
      </c>
      <c r="G2743" s="59">
        <v>23907000</v>
      </c>
      <c r="H2743" s="122">
        <v>3.2</v>
      </c>
      <c r="I2743" s="97" t="b">
        <f>NOT(ISERROR(_xlfn.XLOOKUP(tblStocks2022[[#This Row],[Ticker]],tblTickers[Ticker],tblTickers[Ticker],NA(),0,1)))</f>
        <v>0</v>
      </c>
      <c r="K2743" t="s">
        <v>1399</v>
      </c>
      <c r="L2743" s="122">
        <v>14.7</v>
      </c>
      <c r="O2743" t="s">
        <v>10616</v>
      </c>
      <c r="P2743" s="122">
        <v>1.62</v>
      </c>
    </row>
    <row r="2744" spans="4:16" x14ac:dyDescent="0.25">
      <c r="D2744" t="s">
        <v>14970</v>
      </c>
      <c r="E2744" t="s">
        <v>14971</v>
      </c>
      <c r="F2744" t="s">
        <v>15375</v>
      </c>
      <c r="G2744" s="59">
        <v>16000000</v>
      </c>
      <c r="H2744" s="122">
        <v>17.32</v>
      </c>
      <c r="I2744" s="97" t="b">
        <f>NOT(ISERROR(_xlfn.XLOOKUP(tblStocks2022[[#This Row],[Ticker]],tblTickers[Ticker],tblTickers[Ticker],NA(),0,1)))</f>
        <v>0</v>
      </c>
      <c r="K2744" t="s">
        <v>10459</v>
      </c>
      <c r="L2744" s="122">
        <v>15.46</v>
      </c>
      <c r="O2744" t="s">
        <v>10439</v>
      </c>
      <c r="P2744" s="122">
        <v>1.39</v>
      </c>
    </row>
    <row r="2745" spans="4:16" x14ac:dyDescent="0.25">
      <c r="D2745" t="s">
        <v>933</v>
      </c>
      <c r="E2745" t="s">
        <v>934</v>
      </c>
      <c r="F2745" t="s">
        <v>14201</v>
      </c>
      <c r="G2745" s="59">
        <v>179841000</v>
      </c>
      <c r="H2745" s="122">
        <v>136.78</v>
      </c>
      <c r="I2745" s="97" t="b">
        <f>NOT(ISERROR(_xlfn.XLOOKUP(tblStocks2022[[#This Row],[Ticker]],tblTickers[Ticker],tblTickers[Ticker],NA(),0,1)))</f>
        <v>1</v>
      </c>
      <c r="K2745" t="s">
        <v>4512</v>
      </c>
      <c r="L2745" s="122">
        <v>3.41</v>
      </c>
      <c r="O2745" t="s">
        <v>13409</v>
      </c>
      <c r="P2745" s="122">
        <v>0.08</v>
      </c>
    </row>
    <row r="2746" spans="4:16" x14ac:dyDescent="0.25">
      <c r="D2746" t="s">
        <v>14779</v>
      </c>
      <c r="E2746" t="s">
        <v>14780</v>
      </c>
      <c r="F2746" t="s">
        <v>15382</v>
      </c>
      <c r="G2746" s="59">
        <v>33142000</v>
      </c>
      <c r="H2746" s="122">
        <v>7.4</v>
      </c>
      <c r="I2746" s="97" t="b">
        <f>NOT(ISERROR(_xlfn.XLOOKUP(tblStocks2022[[#This Row],[Ticker]],tblTickers[Ticker],tblTickers[Ticker],NA(),0,1)))</f>
        <v>0</v>
      </c>
      <c r="K2746" t="s">
        <v>2030</v>
      </c>
      <c r="L2746" s="122">
        <v>26.65</v>
      </c>
      <c r="O2746" t="s">
        <v>12883</v>
      </c>
      <c r="P2746" s="122">
        <v>2.5099999999999998</v>
      </c>
    </row>
    <row r="2747" spans="4:16" x14ac:dyDescent="0.25">
      <c r="D2747" t="s">
        <v>6733</v>
      </c>
      <c r="E2747" t="s">
        <v>2719</v>
      </c>
      <c r="F2747" t="s">
        <v>15375</v>
      </c>
      <c r="G2747" s="59">
        <v>8300000</v>
      </c>
      <c r="H2747" s="122">
        <v>29.25</v>
      </c>
      <c r="I2747" s="97" t="b">
        <f>NOT(ISERROR(_xlfn.XLOOKUP(tblStocks2022[[#This Row],[Ticker]],tblTickers[Ticker],tblTickers[Ticker],NA(),0,1)))</f>
        <v>0</v>
      </c>
      <c r="K2747" t="s">
        <v>4856</v>
      </c>
      <c r="L2747" s="122">
        <v>47.93</v>
      </c>
      <c r="O2747" t="s">
        <v>13453</v>
      </c>
      <c r="P2747" s="122">
        <v>0.51</v>
      </c>
    </row>
    <row r="2748" spans="4:16" x14ac:dyDescent="0.25">
      <c r="D2748" t="s">
        <v>10040</v>
      </c>
      <c r="E2748" t="s">
        <v>10041</v>
      </c>
      <c r="F2748" t="s">
        <v>14201</v>
      </c>
      <c r="G2748" s="59">
        <v>19682000</v>
      </c>
      <c r="H2748" s="122">
        <v>4.6100000000000003</v>
      </c>
      <c r="I2748" s="97" t="b">
        <f>NOT(ISERROR(_xlfn.XLOOKUP(tblStocks2022[[#This Row],[Ticker]],tblTickers[Ticker],tblTickers[Ticker],NA(),0,1)))</f>
        <v>0</v>
      </c>
      <c r="K2748" t="s">
        <v>7496</v>
      </c>
      <c r="L2748" s="122">
        <v>1.87</v>
      </c>
      <c r="O2748" t="s">
        <v>755</v>
      </c>
      <c r="P2748" s="122">
        <v>0.28000000000000003</v>
      </c>
    </row>
    <row r="2749" spans="4:16" x14ac:dyDescent="0.25">
      <c r="D2749" t="s">
        <v>12404</v>
      </c>
      <c r="E2749" t="s">
        <v>12405</v>
      </c>
      <c r="F2749" t="s">
        <v>2235</v>
      </c>
      <c r="G2749" s="59">
        <v>18780000</v>
      </c>
      <c r="H2749" s="122">
        <v>29.41</v>
      </c>
      <c r="I2749" s="97" t="b">
        <f>NOT(ISERROR(_xlfn.XLOOKUP(tblStocks2022[[#This Row],[Ticker]],tblTickers[Ticker],tblTickers[Ticker],NA(),0,1)))</f>
        <v>0</v>
      </c>
      <c r="K2749" t="s">
        <v>6287</v>
      </c>
      <c r="L2749" s="122">
        <v>3.43</v>
      </c>
      <c r="O2749" t="s">
        <v>14763</v>
      </c>
      <c r="P2749" s="122">
        <v>3.26</v>
      </c>
    </row>
    <row r="2750" spans="4:16" x14ac:dyDescent="0.25">
      <c r="D2750" t="s">
        <v>15016</v>
      </c>
      <c r="E2750" t="s">
        <v>131</v>
      </c>
      <c r="F2750" t="s">
        <v>15371</v>
      </c>
      <c r="G2750" s="59">
        <v>24799000</v>
      </c>
      <c r="H2750" s="122">
        <v>73.55</v>
      </c>
      <c r="I2750" s="97" t="b">
        <f>NOT(ISERROR(_xlfn.XLOOKUP(tblStocks2022[[#This Row],[Ticker]],tblTickers[Ticker],tblTickers[Ticker],NA(),0,1)))</f>
        <v>0</v>
      </c>
      <c r="K2750" t="s">
        <v>3170</v>
      </c>
      <c r="L2750" s="122">
        <v>0.34</v>
      </c>
      <c r="O2750" t="s">
        <v>12418</v>
      </c>
      <c r="P2750" s="122">
        <v>2.6</v>
      </c>
    </row>
    <row r="2751" spans="4:16" x14ac:dyDescent="0.25">
      <c r="D2751" t="s">
        <v>184</v>
      </c>
      <c r="E2751" t="s">
        <v>185</v>
      </c>
      <c r="F2751" t="s">
        <v>15377</v>
      </c>
      <c r="G2751" s="59">
        <v>570812000</v>
      </c>
      <c r="H2751" s="122">
        <v>47.32</v>
      </c>
      <c r="I2751" s="97" t="b">
        <f>NOT(ISERROR(_xlfn.XLOOKUP(tblStocks2022[[#This Row],[Ticker]],tblTickers[Ticker],tblTickers[Ticker],NA(),0,1)))</f>
        <v>1</v>
      </c>
      <c r="K2751" t="s">
        <v>14367</v>
      </c>
      <c r="L2751" s="122">
        <v>80.599999999999994</v>
      </c>
      <c r="O2751" t="s">
        <v>8410</v>
      </c>
      <c r="P2751" s="122">
        <v>1.3</v>
      </c>
    </row>
    <row r="2752" spans="4:16" x14ac:dyDescent="0.25">
      <c r="D2752" t="s">
        <v>3250</v>
      </c>
      <c r="E2752" t="s">
        <v>3251</v>
      </c>
      <c r="F2752" t="s">
        <v>15368</v>
      </c>
      <c r="G2752" s="59">
        <v>15301000</v>
      </c>
      <c r="H2752" s="122">
        <v>4.95</v>
      </c>
      <c r="I2752" s="97" t="b">
        <f>NOT(ISERROR(_xlfn.XLOOKUP(tblStocks2022[[#This Row],[Ticker]],tblTickers[Ticker],tblTickers[Ticker],NA(),0,1)))</f>
        <v>0</v>
      </c>
      <c r="K2752" t="s">
        <v>14653</v>
      </c>
      <c r="L2752" s="122">
        <v>26.24</v>
      </c>
      <c r="O2752" t="s">
        <v>4785</v>
      </c>
      <c r="P2752" s="122">
        <v>0.59</v>
      </c>
    </row>
    <row r="2753" spans="4:16" x14ac:dyDescent="0.25">
      <c r="D2753" t="s">
        <v>7646</v>
      </c>
      <c r="E2753" t="s">
        <v>3251</v>
      </c>
      <c r="F2753" t="s">
        <v>15382</v>
      </c>
      <c r="G2753" s="59">
        <v>1271000</v>
      </c>
      <c r="H2753" s="122">
        <v>5.36</v>
      </c>
      <c r="I2753" s="97" t="b">
        <f>NOT(ISERROR(_xlfn.XLOOKUP(tblStocks2022[[#This Row],[Ticker]],tblTickers[Ticker],tblTickers[Ticker],NA(),0,1)))</f>
        <v>0</v>
      </c>
      <c r="K2753" t="s">
        <v>8594</v>
      </c>
      <c r="L2753" s="122">
        <v>10.98</v>
      </c>
      <c r="O2753" t="s">
        <v>540</v>
      </c>
      <c r="P2753" s="122">
        <v>1.49</v>
      </c>
    </row>
    <row r="2754" spans="4:16" x14ac:dyDescent="0.25">
      <c r="D2754" t="s">
        <v>1352</v>
      </c>
      <c r="E2754" t="s">
        <v>1353</v>
      </c>
      <c r="F2754" t="s">
        <v>15368</v>
      </c>
      <c r="G2754" s="59">
        <v>97295000</v>
      </c>
      <c r="H2754" s="122">
        <v>10.09</v>
      </c>
      <c r="I2754" s="97" t="b">
        <f>NOT(ISERROR(_xlfn.XLOOKUP(tblStocks2022[[#This Row],[Ticker]],tblTickers[Ticker],tblTickers[Ticker],NA(),0,1)))</f>
        <v>0</v>
      </c>
      <c r="K2754" t="s">
        <v>5484</v>
      </c>
      <c r="L2754" s="122">
        <v>6.37</v>
      </c>
      <c r="O2754" t="s">
        <v>10864</v>
      </c>
      <c r="P2754" s="122">
        <v>0.37</v>
      </c>
    </row>
    <row r="2755" spans="4:16" x14ac:dyDescent="0.25">
      <c r="D2755" t="s">
        <v>6511</v>
      </c>
      <c r="E2755" t="s">
        <v>6512</v>
      </c>
      <c r="F2755" t="s">
        <v>15366</v>
      </c>
      <c r="G2755" s="59">
        <v>65530000</v>
      </c>
      <c r="H2755" s="122">
        <v>26.4</v>
      </c>
      <c r="I2755" s="97" t="b">
        <f>NOT(ISERROR(_xlfn.XLOOKUP(tblStocks2022[[#This Row],[Ticker]],tblTickers[Ticker],tblTickers[Ticker],NA(),0,1)))</f>
        <v>0</v>
      </c>
      <c r="K2755" t="s">
        <v>10918</v>
      </c>
      <c r="L2755" s="122">
        <v>37.08</v>
      </c>
      <c r="O2755" t="s">
        <v>1065</v>
      </c>
      <c r="P2755" s="122">
        <v>0.7</v>
      </c>
    </row>
    <row r="2756" spans="4:16" x14ac:dyDescent="0.25">
      <c r="D2756" t="s">
        <v>8581</v>
      </c>
      <c r="E2756" t="s">
        <v>8582</v>
      </c>
      <c r="F2756" t="s">
        <v>15382</v>
      </c>
      <c r="G2756" s="59">
        <v>11615000</v>
      </c>
      <c r="H2756" s="122">
        <v>10.14</v>
      </c>
      <c r="I2756" s="97" t="b">
        <f>NOT(ISERROR(_xlfn.XLOOKUP(tblStocks2022[[#This Row],[Ticker]],tblTickers[Ticker],tblTickers[Ticker],NA(),0,1)))</f>
        <v>0</v>
      </c>
      <c r="K2756" t="s">
        <v>8021</v>
      </c>
      <c r="L2756" s="122">
        <v>17.28</v>
      </c>
      <c r="O2756" t="s">
        <v>14825</v>
      </c>
      <c r="P2756" s="122">
        <v>0.2</v>
      </c>
    </row>
    <row r="2757" spans="4:16" x14ac:dyDescent="0.25">
      <c r="D2757" t="s">
        <v>4901</v>
      </c>
      <c r="E2757" t="s">
        <v>2719</v>
      </c>
      <c r="F2757" t="s">
        <v>15375</v>
      </c>
      <c r="G2757" s="59">
        <v>8500000</v>
      </c>
      <c r="H2757" s="122">
        <v>34.65</v>
      </c>
      <c r="I2757" s="97" t="b">
        <f>NOT(ISERROR(_xlfn.XLOOKUP(tblStocks2022[[#This Row],[Ticker]],tblTickers[Ticker],tblTickers[Ticker],NA(),0,1)))</f>
        <v>0</v>
      </c>
      <c r="K2757" t="s">
        <v>13244</v>
      </c>
      <c r="L2757" s="122">
        <v>20.05</v>
      </c>
      <c r="O2757" t="s">
        <v>13297</v>
      </c>
      <c r="P2757" s="122">
        <v>0.05</v>
      </c>
    </row>
    <row r="2758" spans="4:16" x14ac:dyDescent="0.25">
      <c r="D2758" t="s">
        <v>10714</v>
      </c>
      <c r="E2758" t="s">
        <v>10715</v>
      </c>
      <c r="F2758" t="s">
        <v>15382</v>
      </c>
      <c r="G2758" s="59">
        <v>247696000</v>
      </c>
      <c r="H2758" s="122">
        <v>2.63</v>
      </c>
      <c r="I2758" s="97" t="b">
        <f>NOT(ISERROR(_xlfn.XLOOKUP(tblStocks2022[[#This Row],[Ticker]],tblTickers[Ticker],tblTickers[Ticker],NA(),0,1)))</f>
        <v>0</v>
      </c>
      <c r="K2758" t="s">
        <v>5526</v>
      </c>
      <c r="L2758" s="122">
        <v>34.61</v>
      </c>
      <c r="O2758" t="s">
        <v>3392</v>
      </c>
      <c r="P2758" s="122">
        <v>0.12</v>
      </c>
    </row>
    <row r="2759" spans="4:16" x14ac:dyDescent="0.25">
      <c r="D2759" t="s">
        <v>15017</v>
      </c>
      <c r="E2759" t="s">
        <v>131</v>
      </c>
      <c r="F2759" t="s">
        <v>15371</v>
      </c>
      <c r="G2759" s="59">
        <v>8953000</v>
      </c>
      <c r="H2759" s="122">
        <v>19.28</v>
      </c>
      <c r="I2759" s="97" t="b">
        <f>NOT(ISERROR(_xlfn.XLOOKUP(tblStocks2022[[#This Row],[Ticker]],tblTickers[Ticker],tblTickers[Ticker],NA(),0,1)))</f>
        <v>0</v>
      </c>
      <c r="K2759" t="s">
        <v>52</v>
      </c>
      <c r="L2759" s="122">
        <v>62.88</v>
      </c>
      <c r="O2759" t="s">
        <v>1873</v>
      </c>
      <c r="P2759" s="122">
        <v>0.44</v>
      </c>
    </row>
    <row r="2760" spans="4:16" x14ac:dyDescent="0.25">
      <c r="D2760" t="s">
        <v>6847</v>
      </c>
      <c r="E2760" t="s">
        <v>6848</v>
      </c>
      <c r="F2760" t="s">
        <v>15368</v>
      </c>
      <c r="G2760" s="59">
        <v>71552000</v>
      </c>
      <c r="H2760" s="122">
        <v>1.85</v>
      </c>
      <c r="I2760" s="97" t="b">
        <f>NOT(ISERROR(_xlfn.XLOOKUP(tblStocks2022[[#This Row],[Ticker]],tblTickers[Ticker],tblTickers[Ticker],NA(),0,1)))</f>
        <v>0</v>
      </c>
      <c r="K2760" t="s">
        <v>1946</v>
      </c>
      <c r="L2760" s="122">
        <v>86.76</v>
      </c>
      <c r="O2760" t="s">
        <v>11449</v>
      </c>
      <c r="P2760" s="122">
        <v>0.32</v>
      </c>
    </row>
    <row r="2761" spans="4:16" x14ac:dyDescent="0.25">
      <c r="D2761" t="s">
        <v>5246</v>
      </c>
      <c r="E2761" t="s">
        <v>1317</v>
      </c>
      <c r="F2761" t="s">
        <v>14252</v>
      </c>
      <c r="G2761" s="59">
        <v>18375000</v>
      </c>
      <c r="H2761" s="122">
        <v>21.09</v>
      </c>
      <c r="I2761" s="97" t="b">
        <f>NOT(ISERROR(_xlfn.XLOOKUP(tblStocks2022[[#This Row],[Ticker]],tblTickers[Ticker],tblTickers[Ticker],NA(),0,1)))</f>
        <v>0</v>
      </c>
      <c r="K2761" t="s">
        <v>7791</v>
      </c>
      <c r="L2761" s="122">
        <v>23.49</v>
      </c>
      <c r="O2761" t="s">
        <v>13603</v>
      </c>
      <c r="P2761" s="122">
        <v>0.54</v>
      </c>
    </row>
    <row r="2762" spans="4:16" x14ac:dyDescent="0.25">
      <c r="D2762" t="s">
        <v>619</v>
      </c>
      <c r="E2762" t="s">
        <v>620</v>
      </c>
      <c r="F2762" t="s">
        <v>15375</v>
      </c>
      <c r="G2762" s="59">
        <v>128243000</v>
      </c>
      <c r="H2762" s="122">
        <v>57.11</v>
      </c>
      <c r="I2762" s="97" t="b">
        <f>NOT(ISERROR(_xlfn.XLOOKUP(tblStocks2022[[#This Row],[Ticker]],tblTickers[Ticker],tblTickers[Ticker],NA(),0,1)))</f>
        <v>0</v>
      </c>
      <c r="K2762" t="s">
        <v>14463</v>
      </c>
      <c r="L2762" s="122">
        <v>12.66</v>
      </c>
      <c r="O2762" t="s">
        <v>13637</v>
      </c>
      <c r="P2762" s="122">
        <v>1.06</v>
      </c>
    </row>
    <row r="2763" spans="4:16" x14ac:dyDescent="0.25">
      <c r="D2763" t="s">
        <v>687</v>
      </c>
      <c r="E2763" t="s">
        <v>688</v>
      </c>
      <c r="F2763" t="s">
        <v>2235</v>
      </c>
      <c r="G2763" s="59">
        <v>110494000</v>
      </c>
      <c r="H2763" s="122">
        <v>9.82</v>
      </c>
      <c r="I2763" s="97" t="b">
        <f>NOT(ISERROR(_xlfn.XLOOKUP(tblStocks2022[[#This Row],[Ticker]],tblTickers[Ticker],tblTickers[Ticker],NA(),0,1)))</f>
        <v>0</v>
      </c>
      <c r="K2763" t="s">
        <v>3093</v>
      </c>
      <c r="L2763" s="122">
        <v>1.03</v>
      </c>
      <c r="O2763" t="s">
        <v>13016</v>
      </c>
      <c r="P2763" s="122">
        <v>2.23</v>
      </c>
    </row>
    <row r="2764" spans="4:16" x14ac:dyDescent="0.25">
      <c r="D2764" t="s">
        <v>14113</v>
      </c>
      <c r="E2764" t="s">
        <v>14114</v>
      </c>
      <c r="F2764" t="s">
        <v>15366</v>
      </c>
      <c r="G2764" s="59">
        <v>8362000</v>
      </c>
      <c r="H2764" s="122">
        <v>36.549999999999997</v>
      </c>
      <c r="I2764" s="97" t="b">
        <f>NOT(ISERROR(_xlfn.XLOOKUP(tblStocks2022[[#This Row],[Ticker]],tblTickers[Ticker],tblTickers[Ticker],NA(),0,1)))</f>
        <v>0</v>
      </c>
      <c r="K2764" t="s">
        <v>10457</v>
      </c>
      <c r="L2764" s="122">
        <v>103.05</v>
      </c>
      <c r="O2764" t="s">
        <v>10848</v>
      </c>
      <c r="P2764" s="122">
        <v>0.33</v>
      </c>
    </row>
    <row r="2765" spans="4:16" x14ac:dyDescent="0.25">
      <c r="D2765" t="s">
        <v>2747</v>
      </c>
      <c r="E2765" t="s">
        <v>2748</v>
      </c>
      <c r="F2765" t="s">
        <v>15373</v>
      </c>
      <c r="G2765" s="59">
        <v>46930000</v>
      </c>
      <c r="H2765" s="122">
        <v>36.14</v>
      </c>
      <c r="I2765" s="97" t="b">
        <f>NOT(ISERROR(_xlfn.XLOOKUP(tblStocks2022[[#This Row],[Ticker]],tblTickers[Ticker],tblTickers[Ticker],NA(),0,1)))</f>
        <v>0</v>
      </c>
      <c r="K2765" t="s">
        <v>6446</v>
      </c>
      <c r="L2765" s="122">
        <v>13.48</v>
      </c>
      <c r="O2765" t="s">
        <v>14440</v>
      </c>
      <c r="P2765" s="122">
        <v>0.28999999999999998</v>
      </c>
    </row>
    <row r="2766" spans="4:16" x14ac:dyDescent="0.25">
      <c r="D2766" t="s">
        <v>9827</v>
      </c>
      <c r="E2766" t="s">
        <v>3055</v>
      </c>
      <c r="F2766" t="s">
        <v>15371</v>
      </c>
      <c r="G2766" s="59">
        <v>30000</v>
      </c>
      <c r="H2766" s="122">
        <v>26.53</v>
      </c>
      <c r="I2766" s="97" t="b">
        <f>NOT(ISERROR(_xlfn.XLOOKUP(tblStocks2022[[#This Row],[Ticker]],tblTickers[Ticker],tblTickers[Ticker],NA(),0,1)))</f>
        <v>0</v>
      </c>
      <c r="K2766" t="s">
        <v>9461</v>
      </c>
      <c r="L2766" s="122">
        <v>0.54</v>
      </c>
      <c r="O2766" t="s">
        <v>370</v>
      </c>
      <c r="P2766" s="122">
        <v>0.38</v>
      </c>
    </row>
    <row r="2767" spans="4:16" x14ac:dyDescent="0.25">
      <c r="D2767" t="s">
        <v>14262</v>
      </c>
      <c r="E2767" t="s">
        <v>14263</v>
      </c>
      <c r="F2767" t="s">
        <v>10710</v>
      </c>
      <c r="G2767" s="59">
        <v>24026000</v>
      </c>
      <c r="H2767" s="122">
        <v>32.01</v>
      </c>
      <c r="I2767" s="97" t="b">
        <f>NOT(ISERROR(_xlfn.XLOOKUP(tblStocks2022[[#This Row],[Ticker]],tblTickers[Ticker],tblTickers[Ticker],NA(),0,1)))</f>
        <v>0</v>
      </c>
      <c r="K2767" t="s">
        <v>7103</v>
      </c>
      <c r="L2767" s="122">
        <v>26.18</v>
      </c>
      <c r="O2767" t="s">
        <v>1332</v>
      </c>
      <c r="P2767" s="122">
        <v>1.99</v>
      </c>
    </row>
    <row r="2768" spans="4:16" x14ac:dyDescent="0.25">
      <c r="D2768" t="s">
        <v>136</v>
      </c>
      <c r="E2768" t="s">
        <v>137</v>
      </c>
      <c r="F2768" t="s">
        <v>9954</v>
      </c>
      <c r="G2768" s="59">
        <v>35704000</v>
      </c>
      <c r="H2768" s="122">
        <v>42.84</v>
      </c>
      <c r="I2768" s="97" t="b">
        <f>NOT(ISERROR(_xlfn.XLOOKUP(tblStocks2022[[#This Row],[Ticker]],tblTickers[Ticker],tblTickers[Ticker],NA(),0,1)))</f>
        <v>0</v>
      </c>
      <c r="K2768" t="s">
        <v>857</v>
      </c>
      <c r="L2768" s="122">
        <v>36.96</v>
      </c>
      <c r="O2768" t="s">
        <v>9878</v>
      </c>
      <c r="P2768" s="122">
        <v>7.34</v>
      </c>
    </row>
    <row r="2769" spans="4:16" x14ac:dyDescent="0.25">
      <c r="D2769" t="s">
        <v>1868</v>
      </c>
      <c r="E2769" t="s">
        <v>1866</v>
      </c>
      <c r="F2769" t="s">
        <v>15382</v>
      </c>
      <c r="G2769" s="59">
        <v>59152000</v>
      </c>
      <c r="H2769" s="122">
        <v>45.02</v>
      </c>
      <c r="I2769" s="97" t="b">
        <f>NOT(ISERROR(_xlfn.XLOOKUP(tblStocks2022[[#This Row],[Ticker]],tblTickers[Ticker],tblTickers[Ticker],NA(),0,1)))</f>
        <v>0</v>
      </c>
      <c r="K2769" t="s">
        <v>9709</v>
      </c>
      <c r="L2769" s="122">
        <v>5.67</v>
      </c>
      <c r="O2769" t="s">
        <v>14923</v>
      </c>
      <c r="P2769" s="122">
        <v>1.49</v>
      </c>
    </row>
    <row r="2770" spans="4:16" x14ac:dyDescent="0.25">
      <c r="D2770" t="s">
        <v>114</v>
      </c>
      <c r="E2770" t="s">
        <v>115</v>
      </c>
      <c r="F2770" t="s">
        <v>2565</v>
      </c>
      <c r="G2770" s="59">
        <v>184612000</v>
      </c>
      <c r="H2770" s="122">
        <v>12.72</v>
      </c>
      <c r="I2770" s="97" t="b">
        <f>NOT(ISERROR(_xlfn.XLOOKUP(tblStocks2022[[#This Row],[Ticker]],tblTickers[Ticker],tblTickers[Ticker],NA(),0,1)))</f>
        <v>0</v>
      </c>
      <c r="K2770" t="s">
        <v>280</v>
      </c>
      <c r="L2770" s="122">
        <v>12.09</v>
      </c>
      <c r="O2770" t="s">
        <v>12803</v>
      </c>
      <c r="P2770" s="122">
        <v>0.12</v>
      </c>
    </row>
    <row r="2771" spans="4:16" x14ac:dyDescent="0.25">
      <c r="D2771" t="s">
        <v>7985</v>
      </c>
      <c r="E2771" t="s">
        <v>7986</v>
      </c>
      <c r="F2771" t="s">
        <v>15371</v>
      </c>
      <c r="G2771" s="59">
        <v>82480000</v>
      </c>
      <c r="H2771" s="122">
        <v>12.9</v>
      </c>
      <c r="I2771" s="97" t="b">
        <f>NOT(ISERROR(_xlfn.XLOOKUP(tblStocks2022[[#This Row],[Ticker]],tblTickers[Ticker],tblTickers[Ticker],NA(),0,1)))</f>
        <v>0</v>
      </c>
      <c r="K2771" t="s">
        <v>4706</v>
      </c>
      <c r="L2771" s="122">
        <v>7.69</v>
      </c>
      <c r="O2771" t="s">
        <v>11485</v>
      </c>
      <c r="P2771" s="122">
        <v>0.32</v>
      </c>
    </row>
    <row r="2772" spans="4:16" x14ac:dyDescent="0.25">
      <c r="D2772" t="s">
        <v>3004</v>
      </c>
      <c r="E2772" t="s">
        <v>3005</v>
      </c>
      <c r="F2772" t="s">
        <v>14201</v>
      </c>
      <c r="G2772" s="59">
        <v>21007000</v>
      </c>
      <c r="H2772" s="122">
        <v>1</v>
      </c>
      <c r="I2772" s="97" t="b">
        <f>NOT(ISERROR(_xlfn.XLOOKUP(tblStocks2022[[#This Row],[Ticker]],tblTickers[Ticker],tblTickers[Ticker],NA(),0,1)))</f>
        <v>0</v>
      </c>
      <c r="K2772" t="s">
        <v>6467</v>
      </c>
      <c r="L2772" s="122">
        <v>42.87</v>
      </c>
      <c r="O2772" t="s">
        <v>15113</v>
      </c>
      <c r="P2772" s="122">
        <v>1.34</v>
      </c>
    </row>
    <row r="2773" spans="4:16" x14ac:dyDescent="0.25">
      <c r="D2773" t="s">
        <v>14281</v>
      </c>
      <c r="E2773" t="s">
        <v>2598</v>
      </c>
      <c r="F2773" t="s">
        <v>15375</v>
      </c>
      <c r="G2773" s="59">
        <v>9600000</v>
      </c>
      <c r="H2773" s="122">
        <v>154.13</v>
      </c>
      <c r="I2773" s="97" t="b">
        <f>NOT(ISERROR(_xlfn.XLOOKUP(tblStocks2022[[#This Row],[Ticker]],tblTickers[Ticker],tblTickers[Ticker],NA(),0,1)))</f>
        <v>0</v>
      </c>
      <c r="K2773" t="s">
        <v>5570</v>
      </c>
      <c r="L2773" s="122">
        <v>40.24</v>
      </c>
      <c r="O2773" t="s">
        <v>12192</v>
      </c>
      <c r="P2773" s="122">
        <v>0.2</v>
      </c>
    </row>
    <row r="2774" spans="4:16" x14ac:dyDescent="0.25">
      <c r="D2774" t="s">
        <v>507</v>
      </c>
      <c r="E2774" t="s">
        <v>504</v>
      </c>
      <c r="F2774" t="s">
        <v>15375</v>
      </c>
      <c r="G2774" s="59">
        <v>6000000</v>
      </c>
      <c r="H2774" s="122">
        <v>10.47</v>
      </c>
      <c r="I2774" s="97" t="b">
        <f>NOT(ISERROR(_xlfn.XLOOKUP(tblStocks2022[[#This Row],[Ticker]],tblTickers[Ticker],tblTickers[Ticker],NA(),0,1)))</f>
        <v>0</v>
      </c>
      <c r="K2774" t="s">
        <v>15012</v>
      </c>
      <c r="L2774" s="122">
        <v>16.8</v>
      </c>
      <c r="O2774" t="s">
        <v>5847</v>
      </c>
      <c r="P2774" s="122">
        <v>0.79</v>
      </c>
    </row>
    <row r="2775" spans="4:16" x14ac:dyDescent="0.25">
      <c r="D2775" t="s">
        <v>11255</v>
      </c>
      <c r="E2775" t="s">
        <v>11256</v>
      </c>
      <c r="F2775" t="s">
        <v>15374</v>
      </c>
      <c r="G2775" s="59">
        <v>13897000</v>
      </c>
      <c r="H2775" s="122">
        <v>46.77</v>
      </c>
      <c r="I2775" s="97" t="b">
        <f>NOT(ISERROR(_xlfn.XLOOKUP(tblStocks2022[[#This Row],[Ticker]],tblTickers[Ticker],tblTickers[Ticker],NA(),0,1)))</f>
        <v>0</v>
      </c>
      <c r="K2775" t="s">
        <v>13449</v>
      </c>
      <c r="L2775" s="122">
        <v>1.91</v>
      </c>
      <c r="O2775" t="s">
        <v>6762</v>
      </c>
      <c r="P2775" s="122">
        <v>1.04</v>
      </c>
    </row>
    <row r="2776" spans="4:16" x14ac:dyDescent="0.25">
      <c r="D2776" t="s">
        <v>508</v>
      </c>
      <c r="E2776" t="s">
        <v>504</v>
      </c>
      <c r="F2776" t="s">
        <v>15375</v>
      </c>
      <c r="G2776" s="59">
        <v>350000</v>
      </c>
      <c r="H2776" s="122">
        <v>21.33</v>
      </c>
      <c r="I2776" s="97" t="b">
        <f>NOT(ISERROR(_xlfn.XLOOKUP(tblStocks2022[[#This Row],[Ticker]],tblTickers[Ticker],tblTickers[Ticker],NA(),0,1)))</f>
        <v>0</v>
      </c>
      <c r="K2776" t="s">
        <v>8396</v>
      </c>
      <c r="L2776" s="122">
        <v>18.96</v>
      </c>
      <c r="O2776" t="s">
        <v>8499</v>
      </c>
      <c r="P2776" s="122">
        <v>1.07</v>
      </c>
    </row>
    <row r="2777" spans="4:16" x14ac:dyDescent="0.25">
      <c r="D2777" t="s">
        <v>3092</v>
      </c>
      <c r="E2777" t="s">
        <v>1648</v>
      </c>
      <c r="F2777" t="s">
        <v>15375</v>
      </c>
      <c r="G2777" s="59">
        <v>2150000</v>
      </c>
      <c r="H2777" s="122">
        <v>48.39</v>
      </c>
      <c r="I2777" s="97" t="b">
        <f>NOT(ISERROR(_xlfn.XLOOKUP(tblStocks2022[[#This Row],[Ticker]],tblTickers[Ticker],tblTickers[Ticker],NA(),0,1)))</f>
        <v>0</v>
      </c>
      <c r="K2777" t="s">
        <v>9158</v>
      </c>
      <c r="L2777" s="122">
        <v>50.01</v>
      </c>
      <c r="O2777" t="s">
        <v>10042</v>
      </c>
      <c r="P2777" s="122">
        <v>4</v>
      </c>
    </row>
    <row r="2778" spans="4:16" x14ac:dyDescent="0.25">
      <c r="D2778" t="s">
        <v>12683</v>
      </c>
      <c r="E2778" t="s">
        <v>12684</v>
      </c>
      <c r="F2778" t="s">
        <v>15385</v>
      </c>
      <c r="G2778" s="59">
        <v>3371000</v>
      </c>
      <c r="H2778" s="122">
        <v>24.9</v>
      </c>
      <c r="I2778" s="97" t="b">
        <f>NOT(ISERROR(_xlfn.XLOOKUP(tblStocks2022[[#This Row],[Ticker]],tblTickers[Ticker],tblTickers[Ticker],NA(),0,1)))</f>
        <v>0</v>
      </c>
      <c r="K2778" t="s">
        <v>14455</v>
      </c>
      <c r="L2778" s="122">
        <v>172.28</v>
      </c>
      <c r="O2778" t="s">
        <v>13354</v>
      </c>
      <c r="P2778" s="122">
        <v>1.1599999999999999</v>
      </c>
    </row>
    <row r="2779" spans="4:16" x14ac:dyDescent="0.25">
      <c r="D2779" t="s">
        <v>6525</v>
      </c>
      <c r="E2779" t="s">
        <v>6526</v>
      </c>
      <c r="F2779" t="s">
        <v>15382</v>
      </c>
      <c r="G2779" s="59">
        <v>40000000</v>
      </c>
      <c r="H2779" s="122">
        <v>10.1</v>
      </c>
      <c r="I2779" s="97" t="b">
        <f>NOT(ISERROR(_xlfn.XLOOKUP(tblStocks2022[[#This Row],[Ticker]],tblTickers[Ticker],tblTickers[Ticker],NA(),0,1)))</f>
        <v>0</v>
      </c>
      <c r="K2779" t="s">
        <v>4502</v>
      </c>
      <c r="L2779" s="122">
        <v>17.8</v>
      </c>
      <c r="O2779" t="s">
        <v>11451</v>
      </c>
      <c r="P2779" s="122">
        <v>0.42</v>
      </c>
    </row>
    <row r="2780" spans="4:16" x14ac:dyDescent="0.25">
      <c r="D2780" t="s">
        <v>13163</v>
      </c>
      <c r="E2780" t="s">
        <v>13164</v>
      </c>
      <c r="F2780" t="s">
        <v>15370</v>
      </c>
      <c r="G2780" s="59">
        <v>16225000</v>
      </c>
      <c r="H2780" s="122">
        <v>33.9</v>
      </c>
      <c r="I2780" s="97" t="b">
        <f>NOT(ISERROR(_xlfn.XLOOKUP(tblStocks2022[[#This Row],[Ticker]],tblTickers[Ticker],tblTickers[Ticker],NA(),0,1)))</f>
        <v>0</v>
      </c>
      <c r="K2780" t="s">
        <v>621</v>
      </c>
      <c r="L2780" s="122">
        <v>3.86</v>
      </c>
      <c r="O2780" t="s">
        <v>11045</v>
      </c>
      <c r="P2780" s="122">
        <v>0.35</v>
      </c>
    </row>
    <row r="2781" spans="4:16" x14ac:dyDescent="0.25">
      <c r="D2781" t="s">
        <v>13475</v>
      </c>
      <c r="E2781" t="s">
        <v>13476</v>
      </c>
      <c r="F2781" t="s">
        <v>15379</v>
      </c>
      <c r="G2781" s="59">
        <v>7578000</v>
      </c>
      <c r="H2781" s="122">
        <v>21.89</v>
      </c>
      <c r="I2781" s="97" t="b">
        <f>NOT(ISERROR(_xlfn.XLOOKUP(tblStocks2022[[#This Row],[Ticker]],tblTickers[Ticker],tblTickers[Ticker],NA(),0,1)))</f>
        <v>0</v>
      </c>
      <c r="K2781" t="s">
        <v>4230</v>
      </c>
      <c r="L2781" s="122">
        <v>19.95</v>
      </c>
      <c r="O2781" t="s">
        <v>1141</v>
      </c>
      <c r="P2781" s="122">
        <v>1.48</v>
      </c>
    </row>
    <row r="2782" spans="4:16" x14ac:dyDescent="0.25">
      <c r="D2782" t="s">
        <v>2718</v>
      </c>
      <c r="E2782" t="s">
        <v>2719</v>
      </c>
      <c r="F2782" t="s">
        <v>15375</v>
      </c>
      <c r="G2782" s="59">
        <v>1305000</v>
      </c>
      <c r="H2782" s="122">
        <v>19.309999999999999</v>
      </c>
      <c r="I2782" s="97" t="b">
        <f>NOT(ISERROR(_xlfn.XLOOKUP(tblStocks2022[[#This Row],[Ticker]],tblTickers[Ticker],tblTickers[Ticker],NA(),0,1)))</f>
        <v>0</v>
      </c>
      <c r="K2782" t="s">
        <v>4337</v>
      </c>
      <c r="L2782" s="122">
        <v>36.229999999999997</v>
      </c>
      <c r="O2782" t="s">
        <v>5084</v>
      </c>
      <c r="P2782" s="122">
        <v>2.74</v>
      </c>
    </row>
    <row r="2783" spans="4:16" x14ac:dyDescent="0.25">
      <c r="D2783" t="s">
        <v>11273</v>
      </c>
      <c r="E2783" t="s">
        <v>11274</v>
      </c>
      <c r="F2783" t="s">
        <v>15381</v>
      </c>
      <c r="G2783" s="59">
        <v>405723000</v>
      </c>
      <c r="H2783" s="122">
        <v>2.78</v>
      </c>
      <c r="I2783" s="97" t="b">
        <f>NOT(ISERROR(_xlfn.XLOOKUP(tblStocks2022[[#This Row],[Ticker]],tblTickers[Ticker],tblTickers[Ticker],NA(),0,1)))</f>
        <v>0</v>
      </c>
      <c r="K2783" t="s">
        <v>6258</v>
      </c>
      <c r="L2783" s="122">
        <v>23.65</v>
      </c>
      <c r="O2783" t="s">
        <v>13691</v>
      </c>
      <c r="P2783" s="122">
        <v>1.51</v>
      </c>
    </row>
    <row r="2784" spans="4:16" x14ac:dyDescent="0.25">
      <c r="D2784" t="s">
        <v>11259</v>
      </c>
      <c r="E2784" t="s">
        <v>11260</v>
      </c>
      <c r="F2784" t="s">
        <v>15378</v>
      </c>
      <c r="G2784" s="59">
        <v>93376000</v>
      </c>
      <c r="H2784" s="122">
        <v>13.97</v>
      </c>
      <c r="I2784" s="97" t="b">
        <f>NOT(ISERROR(_xlfn.XLOOKUP(tblStocks2022[[#This Row],[Ticker]],tblTickers[Ticker],tblTickers[Ticker],NA(),0,1)))</f>
        <v>0</v>
      </c>
      <c r="K2784" t="s">
        <v>14024</v>
      </c>
      <c r="L2784" s="122">
        <v>2.56</v>
      </c>
      <c r="O2784" t="s">
        <v>4303</v>
      </c>
      <c r="P2784" s="122">
        <v>0.88</v>
      </c>
    </row>
    <row r="2785" spans="4:16" x14ac:dyDescent="0.25">
      <c r="D2785" t="s">
        <v>11105</v>
      </c>
      <c r="E2785" t="s">
        <v>11106</v>
      </c>
      <c r="F2785" t="s">
        <v>14201</v>
      </c>
      <c r="G2785" s="59">
        <v>46292000</v>
      </c>
      <c r="H2785" s="122">
        <v>86.91</v>
      </c>
      <c r="I2785" s="97" t="b">
        <f>NOT(ISERROR(_xlfn.XLOOKUP(tblStocks2022[[#This Row],[Ticker]],tblTickers[Ticker],tblTickers[Ticker],NA(),0,1)))</f>
        <v>0</v>
      </c>
      <c r="K2785" t="s">
        <v>4182</v>
      </c>
      <c r="L2785" s="122">
        <v>1.75</v>
      </c>
      <c r="O2785" t="s">
        <v>11041</v>
      </c>
      <c r="P2785" s="122">
        <v>2.4</v>
      </c>
    </row>
    <row r="2786" spans="4:16" x14ac:dyDescent="0.25">
      <c r="D2786" t="s">
        <v>2597</v>
      </c>
      <c r="E2786" t="s">
        <v>2598</v>
      </c>
      <c r="F2786" t="s">
        <v>15375</v>
      </c>
      <c r="G2786" s="59">
        <v>36248000</v>
      </c>
      <c r="H2786" s="122">
        <v>24.51</v>
      </c>
      <c r="I2786" s="97" t="b">
        <f>NOT(ISERROR(_xlfn.XLOOKUP(tblStocks2022[[#This Row],[Ticker]],tblTickers[Ticker],tblTickers[Ticker],NA(),0,1)))</f>
        <v>0</v>
      </c>
      <c r="K2786" t="s">
        <v>10247</v>
      </c>
      <c r="L2786" s="122">
        <v>76.739999999999995</v>
      </c>
      <c r="O2786" t="s">
        <v>13455</v>
      </c>
      <c r="P2786" s="122">
        <v>0.43</v>
      </c>
    </row>
    <row r="2787" spans="4:16" x14ac:dyDescent="0.25">
      <c r="D2787" t="s">
        <v>8020</v>
      </c>
      <c r="E2787" t="s">
        <v>1317</v>
      </c>
      <c r="F2787" t="s">
        <v>14252</v>
      </c>
      <c r="G2787" s="59">
        <v>1400000</v>
      </c>
      <c r="H2787" s="122">
        <v>14.79</v>
      </c>
      <c r="I2787" s="97" t="b">
        <f>NOT(ISERROR(_xlfn.XLOOKUP(tblStocks2022[[#This Row],[Ticker]],tblTickers[Ticker],tblTickers[Ticker],NA(),0,1)))</f>
        <v>0</v>
      </c>
      <c r="K2787" t="s">
        <v>7232</v>
      </c>
      <c r="L2787" s="122">
        <v>22.54</v>
      </c>
      <c r="O2787" t="s">
        <v>13594</v>
      </c>
      <c r="P2787" s="122">
        <v>0.37</v>
      </c>
    </row>
    <row r="2788" spans="4:16" x14ac:dyDescent="0.25">
      <c r="D2788" t="s">
        <v>12108</v>
      </c>
      <c r="E2788" t="s">
        <v>12109</v>
      </c>
      <c r="F2788" t="s">
        <v>9163</v>
      </c>
      <c r="G2788" s="59">
        <v>34423000</v>
      </c>
      <c r="H2788" s="122">
        <v>158.80000000000001</v>
      </c>
      <c r="I2788" s="97" t="b">
        <f>NOT(ISERROR(_xlfn.XLOOKUP(tblStocks2022[[#This Row],[Ticker]],tblTickers[Ticker],tblTickers[Ticker],NA(),0,1)))</f>
        <v>0</v>
      </c>
      <c r="K2788" t="s">
        <v>10088</v>
      </c>
      <c r="L2788" s="122">
        <v>21.99</v>
      </c>
      <c r="O2788" t="s">
        <v>13425</v>
      </c>
      <c r="P2788" s="122">
        <v>5.43</v>
      </c>
    </row>
    <row r="2789" spans="4:16" x14ac:dyDescent="0.25">
      <c r="D2789" t="s">
        <v>84</v>
      </c>
      <c r="E2789" t="s">
        <v>85</v>
      </c>
      <c r="F2789" t="s">
        <v>9954</v>
      </c>
      <c r="G2789" s="59">
        <v>13501000</v>
      </c>
      <c r="H2789" s="122">
        <v>758.36</v>
      </c>
      <c r="I2789" s="97" t="b">
        <f>NOT(ISERROR(_xlfn.XLOOKUP(tblStocks2022[[#This Row],[Ticker]],tblTickers[Ticker],tblTickers[Ticker],NA(),0,1)))</f>
        <v>0</v>
      </c>
      <c r="K2789" t="s">
        <v>2141</v>
      </c>
      <c r="L2789" s="122">
        <v>162.09</v>
      </c>
      <c r="O2789" t="s">
        <v>10598</v>
      </c>
      <c r="P2789" s="122">
        <v>2.2599999999999998</v>
      </c>
    </row>
    <row r="2790" spans="4:16" x14ac:dyDescent="0.25">
      <c r="D2790" t="s">
        <v>11207</v>
      </c>
      <c r="E2790" t="s">
        <v>11208</v>
      </c>
      <c r="F2790" t="s">
        <v>15382</v>
      </c>
      <c r="G2790" s="59">
        <v>9221000</v>
      </c>
      <c r="H2790" s="122">
        <v>4.82</v>
      </c>
      <c r="I2790" s="97" t="b">
        <f>NOT(ISERROR(_xlfn.XLOOKUP(tblStocks2022[[#This Row],[Ticker]],tblTickers[Ticker],tblTickers[Ticker],NA(),0,1)))</f>
        <v>0</v>
      </c>
      <c r="K2790" t="s">
        <v>8998</v>
      </c>
      <c r="L2790" s="122">
        <v>46.54</v>
      </c>
      <c r="O2790" t="s">
        <v>13171</v>
      </c>
      <c r="P2790" s="122">
        <v>1.6</v>
      </c>
    </row>
    <row r="2791" spans="4:16" x14ac:dyDescent="0.25">
      <c r="D2791" t="s">
        <v>1325</v>
      </c>
      <c r="E2791" t="s">
        <v>1317</v>
      </c>
      <c r="F2791" t="s">
        <v>15368</v>
      </c>
      <c r="G2791" s="59">
        <v>14700000</v>
      </c>
      <c r="H2791" s="122">
        <v>31.06</v>
      </c>
      <c r="I2791" s="97" t="b">
        <f>NOT(ISERROR(_xlfn.XLOOKUP(tblStocks2022[[#This Row],[Ticker]],tblTickers[Ticker],tblTickers[Ticker],NA(),0,1)))</f>
        <v>0</v>
      </c>
      <c r="K2791" t="s">
        <v>715</v>
      </c>
      <c r="L2791" s="122">
        <v>65.040000000000006</v>
      </c>
      <c r="O2791" t="s">
        <v>2133</v>
      </c>
      <c r="P2791" s="122">
        <v>2.23</v>
      </c>
    </row>
    <row r="2792" spans="4:16" x14ac:dyDescent="0.25">
      <c r="D2792" t="s">
        <v>1865</v>
      </c>
      <c r="E2792" t="s">
        <v>1866</v>
      </c>
      <c r="F2792" t="s">
        <v>15382</v>
      </c>
      <c r="G2792" s="59">
        <v>3550000</v>
      </c>
      <c r="H2792" s="122">
        <v>44.84</v>
      </c>
      <c r="I2792" s="97" t="b">
        <f>NOT(ISERROR(_xlfn.XLOOKUP(tblStocks2022[[#This Row],[Ticker]],tblTickers[Ticker],tblTickers[Ticker],NA(),0,1)))</f>
        <v>0</v>
      </c>
      <c r="K2792" t="s">
        <v>14666</v>
      </c>
      <c r="L2792" s="122">
        <v>70.84</v>
      </c>
      <c r="O2792" t="s">
        <v>10612</v>
      </c>
      <c r="P2792" s="122">
        <v>5.4</v>
      </c>
    </row>
    <row r="2793" spans="4:16" x14ac:dyDescent="0.25">
      <c r="D2793" t="s">
        <v>4897</v>
      </c>
      <c r="E2793" t="s">
        <v>1317</v>
      </c>
      <c r="F2793" t="s">
        <v>14252</v>
      </c>
      <c r="G2793" s="59">
        <v>6900000</v>
      </c>
      <c r="H2793" s="122">
        <v>30.95</v>
      </c>
      <c r="I2793" s="97" t="b">
        <f>NOT(ISERROR(_xlfn.XLOOKUP(tblStocks2022[[#This Row],[Ticker]],tblTickers[Ticker],tblTickers[Ticker],NA(),0,1)))</f>
        <v>0</v>
      </c>
      <c r="K2793" t="s">
        <v>15276</v>
      </c>
      <c r="L2793" s="122">
        <v>25.58</v>
      </c>
      <c r="O2793" t="s">
        <v>7670</v>
      </c>
      <c r="P2793" s="122">
        <v>0.03</v>
      </c>
    </row>
    <row r="2794" spans="4:16" x14ac:dyDescent="0.25">
      <c r="D2794" t="s">
        <v>2384</v>
      </c>
      <c r="E2794" t="s">
        <v>2385</v>
      </c>
      <c r="F2794" t="s">
        <v>15368</v>
      </c>
      <c r="G2794" s="59">
        <v>83887000</v>
      </c>
      <c r="H2794" s="122">
        <v>25.93</v>
      </c>
      <c r="I2794" s="97" t="b">
        <f>NOT(ISERROR(_xlfn.XLOOKUP(tblStocks2022[[#This Row],[Ticker]],tblTickers[Ticker],tblTickers[Ticker],NA(),0,1)))</f>
        <v>0</v>
      </c>
      <c r="K2794" t="s">
        <v>2151</v>
      </c>
      <c r="L2794" s="122">
        <v>46.4</v>
      </c>
      <c r="O2794" t="s">
        <v>12829</v>
      </c>
      <c r="P2794" s="122">
        <v>0.26</v>
      </c>
    </row>
    <row r="2795" spans="4:16" x14ac:dyDescent="0.25">
      <c r="D2795" t="s">
        <v>15310</v>
      </c>
      <c r="E2795" t="s">
        <v>15311</v>
      </c>
      <c r="F2795" t="s">
        <v>14252</v>
      </c>
      <c r="G2795" s="59">
        <v>29922000</v>
      </c>
      <c r="H2795" s="122">
        <v>4.26</v>
      </c>
      <c r="I2795" s="97" t="b">
        <f>NOT(ISERROR(_xlfn.XLOOKUP(tblStocks2022[[#This Row],[Ticker]],tblTickers[Ticker],tblTickers[Ticker],NA(),0,1)))</f>
        <v>0</v>
      </c>
      <c r="K2795" t="s">
        <v>14667</v>
      </c>
      <c r="L2795" s="122">
        <v>109.56</v>
      </c>
      <c r="O2795" t="s">
        <v>12248</v>
      </c>
      <c r="P2795" s="122">
        <v>2.23</v>
      </c>
    </row>
    <row r="2796" spans="4:16" x14ac:dyDescent="0.25">
      <c r="D2796" t="s">
        <v>8473</v>
      </c>
      <c r="E2796" t="s">
        <v>8474</v>
      </c>
      <c r="F2796" t="s">
        <v>15378</v>
      </c>
      <c r="G2796" s="59">
        <v>1080000</v>
      </c>
      <c r="H2796" s="122">
        <v>23.22</v>
      </c>
      <c r="I2796" s="97" t="b">
        <f>NOT(ISERROR(_xlfn.XLOOKUP(tblStocks2022[[#This Row],[Ticker]],tblTickers[Ticker],tblTickers[Ticker],NA(),0,1)))</f>
        <v>0</v>
      </c>
      <c r="K2796" t="s">
        <v>6874</v>
      </c>
      <c r="L2796" s="122">
        <v>0.69</v>
      </c>
      <c r="O2796" t="s">
        <v>8468</v>
      </c>
      <c r="P2796" s="122">
        <v>1.44</v>
      </c>
    </row>
    <row r="2797" spans="4:16" x14ac:dyDescent="0.25">
      <c r="D2797" t="s">
        <v>13731</v>
      </c>
      <c r="E2797" t="s">
        <v>13732</v>
      </c>
      <c r="F2797" t="s">
        <v>15375</v>
      </c>
      <c r="G2797" s="59">
        <v>25983000</v>
      </c>
      <c r="H2797" s="122">
        <v>9.5299999999999994</v>
      </c>
      <c r="I2797" s="97" t="b">
        <f>NOT(ISERROR(_xlfn.XLOOKUP(tblStocks2022[[#This Row],[Ticker]],tblTickers[Ticker],tblTickers[Ticker],NA(),0,1)))</f>
        <v>0</v>
      </c>
      <c r="K2797" t="s">
        <v>14336</v>
      </c>
      <c r="L2797" s="122">
        <v>80.040000000000006</v>
      </c>
      <c r="O2797" t="s">
        <v>10409</v>
      </c>
      <c r="P2797" s="122">
        <v>0.22</v>
      </c>
    </row>
    <row r="2798" spans="4:16" x14ac:dyDescent="0.25">
      <c r="D2798" t="s">
        <v>4003</v>
      </c>
      <c r="E2798" t="s">
        <v>2598</v>
      </c>
      <c r="F2798" t="s">
        <v>15375</v>
      </c>
      <c r="G2798" s="59">
        <v>9700000</v>
      </c>
      <c r="H2798" s="122">
        <v>27.9</v>
      </c>
      <c r="I2798" s="97" t="b">
        <f>NOT(ISERROR(_xlfn.XLOOKUP(tblStocks2022[[#This Row],[Ticker]],tblTickers[Ticker],tblTickers[Ticker],NA(),0,1)))</f>
        <v>0</v>
      </c>
      <c r="K2798" t="s">
        <v>4064</v>
      </c>
      <c r="L2798" s="122">
        <v>35.22</v>
      </c>
      <c r="O2798" t="s">
        <v>11984</v>
      </c>
      <c r="P2798" s="122">
        <v>2</v>
      </c>
    </row>
    <row r="2799" spans="4:16" x14ac:dyDescent="0.25">
      <c r="D2799" t="s">
        <v>9806</v>
      </c>
      <c r="E2799" t="s">
        <v>9608</v>
      </c>
      <c r="F2799" t="s">
        <v>15382</v>
      </c>
      <c r="G2799" s="59">
        <v>25000</v>
      </c>
      <c r="H2799" s="122">
        <v>20.059999999999999</v>
      </c>
      <c r="I2799" s="97" t="b">
        <f>NOT(ISERROR(_xlfn.XLOOKUP(tblStocks2022[[#This Row],[Ticker]],tblTickers[Ticker],tblTickers[Ticker],NA(),0,1)))</f>
        <v>0</v>
      </c>
      <c r="K2799" t="s">
        <v>14471</v>
      </c>
      <c r="L2799" s="122">
        <v>46.43</v>
      </c>
      <c r="O2799" t="s">
        <v>2760</v>
      </c>
      <c r="P2799" s="122">
        <v>1.76</v>
      </c>
    </row>
    <row r="2800" spans="4:16" x14ac:dyDescent="0.25">
      <c r="D2800" t="s">
        <v>7722</v>
      </c>
      <c r="E2800" t="s">
        <v>7723</v>
      </c>
      <c r="F2800" t="s">
        <v>15368</v>
      </c>
      <c r="G2800" s="59">
        <v>43531000</v>
      </c>
      <c r="H2800" s="122">
        <v>4.2699999999999996</v>
      </c>
      <c r="I2800" s="97" t="b">
        <f>NOT(ISERROR(_xlfn.XLOOKUP(tblStocks2022[[#This Row],[Ticker]],tblTickers[Ticker],tblTickers[Ticker],NA(),0,1)))</f>
        <v>0</v>
      </c>
      <c r="K2800" t="s">
        <v>1323</v>
      </c>
      <c r="L2800" s="122">
        <v>143.63999999999999</v>
      </c>
      <c r="O2800" t="s">
        <v>13013</v>
      </c>
      <c r="P2800" s="122">
        <v>1.75</v>
      </c>
    </row>
    <row r="2801" spans="4:16" x14ac:dyDescent="0.25">
      <c r="D2801" t="s">
        <v>2441</v>
      </c>
      <c r="E2801" t="s">
        <v>828</v>
      </c>
      <c r="F2801" t="s">
        <v>15375</v>
      </c>
      <c r="G2801" s="59">
        <v>4500000</v>
      </c>
      <c r="H2801" s="122">
        <v>31.69</v>
      </c>
      <c r="I2801" s="97" t="b">
        <f>NOT(ISERROR(_xlfn.XLOOKUP(tblStocks2022[[#This Row],[Ticker]],tblTickers[Ticker],tblTickers[Ticker],NA(),0,1)))</f>
        <v>0</v>
      </c>
      <c r="K2801" t="s">
        <v>11551</v>
      </c>
      <c r="L2801" s="122">
        <v>1.05</v>
      </c>
      <c r="O2801" t="s">
        <v>240</v>
      </c>
      <c r="P2801" s="122">
        <v>3.08</v>
      </c>
    </row>
    <row r="2802" spans="4:16" x14ac:dyDescent="0.25">
      <c r="D2802" t="s">
        <v>11905</v>
      </c>
      <c r="E2802" t="s">
        <v>11906</v>
      </c>
      <c r="F2802" t="s">
        <v>8710</v>
      </c>
      <c r="G2802" s="59">
        <v>1429327000</v>
      </c>
      <c r="H2802" s="122">
        <v>38</v>
      </c>
      <c r="I2802" s="97" t="b">
        <f>NOT(ISERROR(_xlfn.XLOOKUP(tblStocks2022[[#This Row],[Ticker]],tblTickers[Ticker],tblTickers[Ticker],NA(),0,1)))</f>
        <v>1</v>
      </c>
      <c r="K2802" t="s">
        <v>13553</v>
      </c>
      <c r="L2802" s="122">
        <v>6.22</v>
      </c>
      <c r="O2802" t="s">
        <v>11217</v>
      </c>
      <c r="P2802" s="122">
        <v>0.28000000000000003</v>
      </c>
    </row>
    <row r="2803" spans="4:16" x14ac:dyDescent="0.25">
      <c r="D2803" t="s">
        <v>3252</v>
      </c>
      <c r="E2803" t="s">
        <v>3253</v>
      </c>
      <c r="F2803" t="s">
        <v>15378</v>
      </c>
      <c r="G2803" s="59">
        <v>5631000</v>
      </c>
      <c r="H2803" s="122">
        <v>47.14</v>
      </c>
      <c r="I2803" s="97" t="b">
        <f>NOT(ISERROR(_xlfn.XLOOKUP(tblStocks2022[[#This Row],[Ticker]],tblTickers[Ticker],tblTickers[Ticker],NA(),0,1)))</f>
        <v>0</v>
      </c>
      <c r="K2803" t="s">
        <v>15144</v>
      </c>
      <c r="L2803" s="122">
        <v>1.83</v>
      </c>
      <c r="O2803" t="s">
        <v>10054</v>
      </c>
      <c r="P2803" s="122">
        <v>0.1</v>
      </c>
    </row>
    <row r="2804" spans="4:16" x14ac:dyDescent="0.25">
      <c r="D2804" t="s">
        <v>14758</v>
      </c>
      <c r="E2804" t="s">
        <v>474</v>
      </c>
      <c r="F2804" t="s">
        <v>15375</v>
      </c>
      <c r="G2804" s="59">
        <v>15303000</v>
      </c>
      <c r="H2804" s="122">
        <v>11.36</v>
      </c>
      <c r="I2804" s="97" t="b">
        <f>NOT(ISERROR(_xlfn.XLOOKUP(tblStocks2022[[#This Row],[Ticker]],tblTickers[Ticker],tblTickers[Ticker],NA(),0,1)))</f>
        <v>0</v>
      </c>
      <c r="K2804" t="s">
        <v>1354</v>
      </c>
      <c r="L2804" s="122">
        <v>22.44</v>
      </c>
      <c r="O2804" t="s">
        <v>8466</v>
      </c>
      <c r="P2804" s="122">
        <v>1.38</v>
      </c>
    </row>
    <row r="2805" spans="4:16" x14ac:dyDescent="0.25">
      <c r="D2805" t="s">
        <v>5974</v>
      </c>
      <c r="E2805" t="s">
        <v>2719</v>
      </c>
      <c r="F2805" t="s">
        <v>15375</v>
      </c>
      <c r="G2805" s="59">
        <v>6075000</v>
      </c>
      <c r="H2805" s="122">
        <v>31.76</v>
      </c>
      <c r="I2805" s="97" t="b">
        <f>NOT(ISERROR(_xlfn.XLOOKUP(tblStocks2022[[#This Row],[Ticker]],tblTickers[Ticker],tblTickers[Ticker],NA(),0,1)))</f>
        <v>0</v>
      </c>
      <c r="K2805" t="s">
        <v>9648</v>
      </c>
      <c r="L2805" s="122">
        <v>27.23</v>
      </c>
      <c r="O2805" t="s">
        <v>10960</v>
      </c>
      <c r="P2805" s="122">
        <v>2.12</v>
      </c>
    </row>
    <row r="2806" spans="4:16" x14ac:dyDescent="0.25">
      <c r="D2806" t="s">
        <v>4339</v>
      </c>
      <c r="E2806" t="s">
        <v>1317</v>
      </c>
      <c r="F2806" t="s">
        <v>14252</v>
      </c>
      <c r="G2806" s="59">
        <v>1000000</v>
      </c>
      <c r="H2806" s="122">
        <v>21.45</v>
      </c>
      <c r="I2806" s="97" t="b">
        <f>NOT(ISERROR(_xlfn.XLOOKUP(tblStocks2022[[#This Row],[Ticker]],tblTickers[Ticker],tblTickers[Ticker],NA(),0,1)))</f>
        <v>0</v>
      </c>
      <c r="K2806" t="s">
        <v>1454</v>
      </c>
      <c r="L2806" s="122">
        <v>21.36</v>
      </c>
      <c r="O2806" t="s">
        <v>10451</v>
      </c>
      <c r="P2806" s="122">
        <v>3</v>
      </c>
    </row>
    <row r="2807" spans="4:16" x14ac:dyDescent="0.25">
      <c r="D2807" t="s">
        <v>2362</v>
      </c>
      <c r="E2807" t="s">
        <v>2363</v>
      </c>
      <c r="F2807" t="s">
        <v>15382</v>
      </c>
      <c r="G2807" s="59">
        <v>17232000</v>
      </c>
      <c r="H2807" s="122">
        <v>11.28</v>
      </c>
      <c r="I2807" s="97" t="b">
        <f>NOT(ISERROR(_xlfn.XLOOKUP(tblStocks2022[[#This Row],[Ticker]],tblTickers[Ticker],tblTickers[Ticker],NA(),0,1)))</f>
        <v>0</v>
      </c>
      <c r="K2807" t="s">
        <v>5390</v>
      </c>
      <c r="L2807" s="122">
        <v>3.59</v>
      </c>
      <c r="O2807" t="s">
        <v>7042</v>
      </c>
      <c r="P2807" s="122">
        <v>0.69</v>
      </c>
    </row>
    <row r="2808" spans="4:16" x14ac:dyDescent="0.25">
      <c r="D2808" t="s">
        <v>4338</v>
      </c>
      <c r="E2808" t="s">
        <v>1317</v>
      </c>
      <c r="F2808" t="s">
        <v>14252</v>
      </c>
      <c r="G2808" s="59">
        <v>700000</v>
      </c>
      <c r="H2808" s="122">
        <v>24.19</v>
      </c>
      <c r="I2808" s="97" t="b">
        <f>NOT(ISERROR(_xlfn.XLOOKUP(tblStocks2022[[#This Row],[Ticker]],tblTickers[Ticker],tblTickers[Ticker],NA(),0,1)))</f>
        <v>0</v>
      </c>
      <c r="K2808" t="s">
        <v>2876</v>
      </c>
      <c r="L2808" s="122">
        <v>20.14</v>
      </c>
      <c r="O2808" t="s">
        <v>7041</v>
      </c>
      <c r="P2808" s="122">
        <v>0.84</v>
      </c>
    </row>
    <row r="2809" spans="4:16" x14ac:dyDescent="0.25">
      <c r="D2809" t="s">
        <v>5149</v>
      </c>
      <c r="E2809" t="s">
        <v>3461</v>
      </c>
      <c r="F2809" t="s">
        <v>1114</v>
      </c>
      <c r="G2809" s="59">
        <v>2365000</v>
      </c>
      <c r="H2809" s="122">
        <v>51.88</v>
      </c>
      <c r="I2809" s="97" t="b">
        <f>NOT(ISERROR(_xlfn.XLOOKUP(tblStocks2022[[#This Row],[Ticker]],tblTickers[Ticker],tblTickers[Ticker],NA(),0,1)))</f>
        <v>0</v>
      </c>
      <c r="K2809" t="s">
        <v>9198</v>
      </c>
      <c r="L2809" s="122">
        <v>10.86</v>
      </c>
      <c r="O2809" t="s">
        <v>5452</v>
      </c>
      <c r="P2809" s="122">
        <v>0.81</v>
      </c>
    </row>
    <row r="2810" spans="4:16" x14ac:dyDescent="0.25">
      <c r="D2810" t="s">
        <v>8019</v>
      </c>
      <c r="E2810" t="s">
        <v>1317</v>
      </c>
      <c r="F2810" t="s">
        <v>14252</v>
      </c>
      <c r="G2810" s="59">
        <v>500000</v>
      </c>
      <c r="H2810" s="122">
        <v>18.61</v>
      </c>
      <c r="I2810" s="97" t="b">
        <f>NOT(ISERROR(_xlfn.XLOOKUP(tblStocks2022[[#This Row],[Ticker]],tblTickers[Ticker],tblTickers[Ticker],NA(),0,1)))</f>
        <v>0</v>
      </c>
      <c r="K2810" t="s">
        <v>14040</v>
      </c>
      <c r="L2810" s="122">
        <v>3.92</v>
      </c>
      <c r="O2810" t="s">
        <v>4034</v>
      </c>
      <c r="P2810" s="122">
        <v>0.48</v>
      </c>
    </row>
    <row r="2811" spans="4:16" x14ac:dyDescent="0.25">
      <c r="D2811" t="s">
        <v>3928</v>
      </c>
      <c r="E2811" t="s">
        <v>1317</v>
      </c>
      <c r="F2811" t="s">
        <v>15382</v>
      </c>
      <c r="G2811" s="59">
        <v>5850000</v>
      </c>
      <c r="H2811" s="122">
        <v>46</v>
      </c>
      <c r="I2811" s="97" t="b">
        <f>NOT(ISERROR(_xlfn.XLOOKUP(tblStocks2022[[#This Row],[Ticker]],tblTickers[Ticker],tblTickers[Ticker],NA(),0,1)))</f>
        <v>0</v>
      </c>
      <c r="K2811" t="s">
        <v>1819</v>
      </c>
      <c r="L2811" s="122">
        <v>56.26</v>
      </c>
      <c r="O2811" t="s">
        <v>9386</v>
      </c>
      <c r="P2811" s="122">
        <v>0.44</v>
      </c>
    </row>
    <row r="2812" spans="4:16" x14ac:dyDescent="0.25">
      <c r="D2812" t="s">
        <v>9194</v>
      </c>
      <c r="E2812" t="s">
        <v>1317</v>
      </c>
      <c r="F2812" t="s">
        <v>14252</v>
      </c>
      <c r="G2812" s="59">
        <v>1600000</v>
      </c>
      <c r="H2812" s="122">
        <v>10.45</v>
      </c>
      <c r="I2812" s="97" t="b">
        <f>NOT(ISERROR(_xlfn.XLOOKUP(tblStocks2022[[#This Row],[Ticker]],tblTickers[Ticker],tblTickers[Ticker],NA(),0,1)))</f>
        <v>0</v>
      </c>
      <c r="K2812" t="s">
        <v>15186</v>
      </c>
      <c r="L2812" s="122">
        <v>58.53</v>
      </c>
      <c r="O2812" t="s">
        <v>3653</v>
      </c>
      <c r="P2812" s="122">
        <v>0.92</v>
      </c>
    </row>
    <row r="2813" spans="4:16" x14ac:dyDescent="0.25">
      <c r="D2813" t="s">
        <v>1316</v>
      </c>
      <c r="E2813" t="s">
        <v>1317</v>
      </c>
      <c r="F2813" t="s">
        <v>15368</v>
      </c>
      <c r="G2813" s="59">
        <v>16400000</v>
      </c>
      <c r="H2813" s="122">
        <v>56.68</v>
      </c>
      <c r="I2813" s="97" t="b">
        <f>NOT(ISERROR(_xlfn.XLOOKUP(tblStocks2022[[#This Row],[Ticker]],tblTickers[Ticker],tblTickers[Ticker],NA(),0,1)))</f>
        <v>0</v>
      </c>
      <c r="K2813" t="s">
        <v>1455</v>
      </c>
      <c r="L2813" s="122">
        <v>19.82</v>
      </c>
      <c r="O2813" t="s">
        <v>10050</v>
      </c>
      <c r="P2813" s="122">
        <v>2.0699999999999998</v>
      </c>
    </row>
    <row r="2814" spans="4:16" x14ac:dyDescent="0.25">
      <c r="D2814" t="s">
        <v>14211</v>
      </c>
      <c r="E2814" t="s">
        <v>2598</v>
      </c>
      <c r="F2814" t="s">
        <v>15375</v>
      </c>
      <c r="G2814" s="59">
        <v>130200000</v>
      </c>
      <c r="H2814" s="122">
        <v>36.56</v>
      </c>
      <c r="I2814" s="97" t="b">
        <f>NOT(ISERROR(_xlfn.XLOOKUP(tblStocks2022[[#This Row],[Ticker]],tblTickers[Ticker],tblTickers[Ticker],NA(),0,1)))</f>
        <v>0</v>
      </c>
      <c r="K2814" t="s">
        <v>15271</v>
      </c>
      <c r="L2814" s="122">
        <v>13.02</v>
      </c>
      <c r="O2814" t="s">
        <v>3654</v>
      </c>
      <c r="P2814" s="122">
        <v>0.64</v>
      </c>
    </row>
    <row r="2815" spans="4:16" x14ac:dyDescent="0.25">
      <c r="D2815" t="s">
        <v>2752</v>
      </c>
      <c r="E2815" t="s">
        <v>1317</v>
      </c>
      <c r="F2815" t="s">
        <v>14252</v>
      </c>
      <c r="G2815" s="59">
        <v>10050000</v>
      </c>
      <c r="H2815" s="122">
        <v>46.18</v>
      </c>
      <c r="I2815" s="97" t="b">
        <f>NOT(ISERROR(_xlfn.XLOOKUP(tblStocks2022[[#This Row],[Ticker]],tblTickers[Ticker],tblTickers[Ticker],NA(),0,1)))</f>
        <v>0</v>
      </c>
      <c r="K2815" t="s">
        <v>2762</v>
      </c>
      <c r="L2815" s="122">
        <v>41.13</v>
      </c>
      <c r="O2815" t="s">
        <v>7957</v>
      </c>
      <c r="P2815" s="122">
        <v>0.05</v>
      </c>
    </row>
    <row r="2816" spans="4:16" x14ac:dyDescent="0.25">
      <c r="D2816" t="s">
        <v>9507</v>
      </c>
      <c r="E2816" t="s">
        <v>2917</v>
      </c>
      <c r="F2816" t="s">
        <v>3344</v>
      </c>
      <c r="G2816" s="59">
        <v>1850000</v>
      </c>
      <c r="H2816" s="122">
        <v>24.56</v>
      </c>
      <c r="I2816" s="97" t="b">
        <f>NOT(ISERROR(_xlfn.XLOOKUP(tblStocks2022[[#This Row],[Ticker]],tblTickers[Ticker],tblTickers[Ticker],NA(),0,1)))</f>
        <v>0</v>
      </c>
      <c r="K2816" t="s">
        <v>1136</v>
      </c>
      <c r="L2816" s="122">
        <v>46.07</v>
      </c>
      <c r="O2816" t="s">
        <v>389</v>
      </c>
      <c r="P2816" s="122">
        <v>0.57999999999999996</v>
      </c>
    </row>
    <row r="2817" spans="4:16" x14ac:dyDescent="0.25">
      <c r="D2817" t="s">
        <v>14083</v>
      </c>
      <c r="E2817" t="s">
        <v>2598</v>
      </c>
      <c r="F2817" t="s">
        <v>15375</v>
      </c>
      <c r="G2817" s="59">
        <v>2605000</v>
      </c>
      <c r="H2817" s="122">
        <v>55.49</v>
      </c>
      <c r="I2817" s="97" t="b">
        <f>NOT(ISERROR(_xlfn.XLOOKUP(tblStocks2022[[#This Row],[Ticker]],tblTickers[Ticker],tblTickers[Ticker],NA(),0,1)))</f>
        <v>0</v>
      </c>
      <c r="K2817" t="s">
        <v>1799</v>
      </c>
      <c r="L2817" s="122">
        <v>59.66</v>
      </c>
      <c r="O2817" t="s">
        <v>3647</v>
      </c>
      <c r="P2817" s="122">
        <v>0.3</v>
      </c>
    </row>
    <row r="2818" spans="4:16" x14ac:dyDescent="0.25">
      <c r="D2818" t="s">
        <v>2751</v>
      </c>
      <c r="E2818" t="s">
        <v>1317</v>
      </c>
      <c r="F2818" t="s">
        <v>14252</v>
      </c>
      <c r="G2818" s="59">
        <v>2700000</v>
      </c>
      <c r="H2818" s="122">
        <v>42.82</v>
      </c>
      <c r="I2818" s="97" t="b">
        <f>NOT(ISERROR(_xlfn.XLOOKUP(tblStocks2022[[#This Row],[Ticker]],tblTickers[Ticker],tblTickers[Ticker],NA(),0,1)))</f>
        <v>0</v>
      </c>
      <c r="K2818" t="s">
        <v>2612</v>
      </c>
      <c r="L2818" s="122">
        <v>73.63</v>
      </c>
      <c r="O2818" t="s">
        <v>3649</v>
      </c>
      <c r="P2818" s="122">
        <v>0.92</v>
      </c>
    </row>
    <row r="2819" spans="4:16" x14ac:dyDescent="0.25">
      <c r="D2819" t="s">
        <v>6040</v>
      </c>
      <c r="E2819" t="s">
        <v>6041</v>
      </c>
      <c r="F2819" t="s">
        <v>15368</v>
      </c>
      <c r="G2819" s="59">
        <v>32627000</v>
      </c>
      <c r="H2819" s="122">
        <v>22.21</v>
      </c>
      <c r="I2819" s="97" t="b">
        <f>NOT(ISERROR(_xlfn.XLOOKUP(tblStocks2022[[#This Row],[Ticker]],tblTickers[Ticker],tblTickers[Ticker],NA(),0,1)))</f>
        <v>0</v>
      </c>
      <c r="K2819" t="s">
        <v>2724</v>
      </c>
      <c r="L2819" s="122">
        <v>24.26</v>
      </c>
      <c r="O2819" t="s">
        <v>3650</v>
      </c>
      <c r="P2819" s="122">
        <v>0.08</v>
      </c>
    </row>
    <row r="2820" spans="4:16" x14ac:dyDescent="0.25">
      <c r="D2820" t="s">
        <v>14282</v>
      </c>
      <c r="E2820" t="s">
        <v>2598</v>
      </c>
      <c r="F2820" t="s">
        <v>15375</v>
      </c>
      <c r="G2820" s="59">
        <v>28900000</v>
      </c>
      <c r="H2820" s="122">
        <v>123.15</v>
      </c>
      <c r="I2820" s="97" t="b">
        <f>NOT(ISERROR(_xlfn.XLOOKUP(tblStocks2022[[#This Row],[Ticker]],tblTickers[Ticker],tblTickers[Ticker],NA(),0,1)))</f>
        <v>0</v>
      </c>
      <c r="K2820" t="s">
        <v>2725</v>
      </c>
      <c r="L2820" s="122">
        <v>26.61</v>
      </c>
      <c r="O2820" t="s">
        <v>3652</v>
      </c>
      <c r="P2820" s="122">
        <v>1.1499999999999999</v>
      </c>
    </row>
    <row r="2821" spans="4:16" x14ac:dyDescent="0.25">
      <c r="D2821" t="s">
        <v>4245</v>
      </c>
      <c r="E2821" t="s">
        <v>474</v>
      </c>
      <c r="F2821" t="s">
        <v>15375</v>
      </c>
      <c r="G2821" s="59">
        <v>1400000</v>
      </c>
      <c r="H2821" s="122">
        <v>22.21</v>
      </c>
      <c r="I2821" s="97" t="b">
        <f>NOT(ISERROR(_xlfn.XLOOKUP(tblStocks2022[[#This Row],[Ticker]],tblTickers[Ticker],tblTickers[Ticker],NA(),0,1)))</f>
        <v>0</v>
      </c>
      <c r="K2821" t="s">
        <v>2726</v>
      </c>
      <c r="L2821" s="122">
        <v>81.53</v>
      </c>
      <c r="O2821" t="s">
        <v>12210</v>
      </c>
      <c r="P2821" s="122">
        <v>1.56</v>
      </c>
    </row>
    <row r="2822" spans="4:16" x14ac:dyDescent="0.25">
      <c r="D2822" t="s">
        <v>12436</v>
      </c>
      <c r="E2822" t="s">
        <v>12437</v>
      </c>
      <c r="F2822" t="s">
        <v>15382</v>
      </c>
      <c r="G2822" s="59">
        <v>47847000</v>
      </c>
      <c r="H2822" s="122">
        <v>26.19</v>
      </c>
      <c r="I2822" s="97" t="b">
        <f>NOT(ISERROR(_xlfn.XLOOKUP(tblStocks2022[[#This Row],[Ticker]],tblTickers[Ticker],tblTickers[Ticker],NA(),0,1)))</f>
        <v>0</v>
      </c>
      <c r="K2822" t="s">
        <v>2727</v>
      </c>
      <c r="L2822" s="122">
        <v>28.3</v>
      </c>
      <c r="O2822" t="s">
        <v>3651</v>
      </c>
      <c r="P2822" s="122">
        <v>0.43</v>
      </c>
    </row>
    <row r="2823" spans="4:16" x14ac:dyDescent="0.25">
      <c r="D2823" t="s">
        <v>2753</v>
      </c>
      <c r="E2823" t="s">
        <v>1317</v>
      </c>
      <c r="F2823" t="s">
        <v>14252</v>
      </c>
      <c r="G2823" s="59">
        <v>14250000</v>
      </c>
      <c r="H2823" s="122">
        <v>39.85</v>
      </c>
      <c r="I2823" s="97" t="b">
        <f>NOT(ISERROR(_xlfn.XLOOKUP(tblStocks2022[[#This Row],[Ticker]],tblTickers[Ticker],tblTickers[Ticker],NA(),0,1)))</f>
        <v>0</v>
      </c>
      <c r="K2823" t="s">
        <v>2728</v>
      </c>
      <c r="L2823" s="122">
        <v>25.26</v>
      </c>
      <c r="O2823" t="s">
        <v>4947</v>
      </c>
      <c r="P2823" s="122">
        <v>1.61</v>
      </c>
    </row>
    <row r="2824" spans="4:16" x14ac:dyDescent="0.25">
      <c r="D2824" t="s">
        <v>8018</v>
      </c>
      <c r="E2824" t="s">
        <v>1317</v>
      </c>
      <c r="F2824" t="s">
        <v>14252</v>
      </c>
      <c r="G2824" s="59">
        <v>2600000</v>
      </c>
      <c r="H2824" s="122">
        <v>15.28</v>
      </c>
      <c r="I2824" s="97" t="b">
        <f>NOT(ISERROR(_xlfn.XLOOKUP(tblStocks2022[[#This Row],[Ticker]],tblTickers[Ticker],tblTickers[Ticker],NA(),0,1)))</f>
        <v>0</v>
      </c>
      <c r="K2824" t="s">
        <v>2729</v>
      </c>
      <c r="L2824" s="122">
        <v>30.01</v>
      </c>
      <c r="O2824" t="s">
        <v>10822</v>
      </c>
      <c r="P2824" s="122">
        <v>0.34</v>
      </c>
    </row>
    <row r="2825" spans="4:16" x14ac:dyDescent="0.25">
      <c r="D2825" t="s">
        <v>12118</v>
      </c>
      <c r="E2825" t="s">
        <v>12119</v>
      </c>
      <c r="F2825" t="s">
        <v>15381</v>
      </c>
      <c r="G2825" s="59">
        <v>38098000</v>
      </c>
      <c r="H2825" s="122">
        <v>401.21</v>
      </c>
      <c r="I2825" s="97" t="b">
        <f>NOT(ISERROR(_xlfn.XLOOKUP(tblStocks2022[[#This Row],[Ticker]],tblTickers[Ticker],tblTickers[Ticker],NA(),0,1)))</f>
        <v>1</v>
      </c>
      <c r="K2825" t="s">
        <v>5696</v>
      </c>
      <c r="L2825" s="122">
        <v>3.18</v>
      </c>
      <c r="O2825" t="s">
        <v>15055</v>
      </c>
      <c r="P2825" s="122">
        <v>0.49</v>
      </c>
    </row>
    <row r="2826" spans="4:16" x14ac:dyDescent="0.25">
      <c r="D2826" t="s">
        <v>510</v>
      </c>
      <c r="E2826" t="s">
        <v>504</v>
      </c>
      <c r="F2826" t="s">
        <v>15375</v>
      </c>
      <c r="G2826" s="59">
        <v>8686000</v>
      </c>
      <c r="H2826" s="122">
        <v>47.73</v>
      </c>
      <c r="I2826" s="97" t="b">
        <f>NOT(ISERROR(_xlfn.XLOOKUP(tblStocks2022[[#This Row],[Ticker]],tblTickers[Ticker],tblTickers[Ticker],NA(),0,1)))</f>
        <v>0</v>
      </c>
      <c r="K2826" t="s">
        <v>10094</v>
      </c>
      <c r="L2826" s="122">
        <v>81.41</v>
      </c>
      <c r="O2826" t="s">
        <v>12687</v>
      </c>
      <c r="P2826" s="122">
        <v>0.16</v>
      </c>
    </row>
    <row r="2827" spans="4:16" x14ac:dyDescent="0.25">
      <c r="D2827" t="s">
        <v>717</v>
      </c>
      <c r="E2827" t="s">
        <v>504</v>
      </c>
      <c r="F2827" t="s">
        <v>15375</v>
      </c>
      <c r="G2827" s="59">
        <v>200000</v>
      </c>
      <c r="H2827" s="122">
        <v>37.56</v>
      </c>
      <c r="I2827" s="97" t="b">
        <f>NOT(ISERROR(_xlfn.XLOOKUP(tblStocks2022[[#This Row],[Ticker]],tblTickers[Ticker],tblTickers[Ticker],NA(),0,1)))</f>
        <v>0</v>
      </c>
      <c r="K2827" t="s">
        <v>4708</v>
      </c>
      <c r="L2827" s="122">
        <v>6.75</v>
      </c>
      <c r="O2827" t="s">
        <v>9837</v>
      </c>
      <c r="P2827" s="122">
        <v>10.11</v>
      </c>
    </row>
    <row r="2828" spans="4:16" x14ac:dyDescent="0.25">
      <c r="D2828" t="s">
        <v>9754</v>
      </c>
      <c r="E2828" t="s">
        <v>8474</v>
      </c>
      <c r="F2828" t="s">
        <v>15378</v>
      </c>
      <c r="G2828" s="59">
        <v>805000</v>
      </c>
      <c r="H2828" s="122">
        <v>25.44</v>
      </c>
      <c r="I2828" s="97" t="b">
        <f>NOT(ISERROR(_xlfn.XLOOKUP(tblStocks2022[[#This Row],[Ticker]],tblTickers[Ticker],tblTickers[Ticker],NA(),0,1)))</f>
        <v>0</v>
      </c>
      <c r="K2828" t="s">
        <v>12950</v>
      </c>
      <c r="L2828" s="122">
        <v>16.46</v>
      </c>
      <c r="O2828" t="s">
        <v>13483</v>
      </c>
      <c r="P2828" s="122">
        <v>4</v>
      </c>
    </row>
    <row r="2829" spans="4:16" x14ac:dyDescent="0.25">
      <c r="D2829" t="s">
        <v>2754</v>
      </c>
      <c r="E2829" t="s">
        <v>1317</v>
      </c>
      <c r="F2829" t="s">
        <v>14252</v>
      </c>
      <c r="G2829" s="59">
        <v>35850000</v>
      </c>
      <c r="H2829" s="122">
        <v>37.299999999999997</v>
      </c>
      <c r="I2829" s="97" t="b">
        <f>NOT(ISERROR(_xlfn.XLOOKUP(tblStocks2022[[#This Row],[Ticker]],tblTickers[Ticker],tblTickers[Ticker],NA(),0,1)))</f>
        <v>0</v>
      </c>
      <c r="K2829" t="s">
        <v>4231</v>
      </c>
      <c r="L2829" s="122">
        <v>20.059999999999999</v>
      </c>
      <c r="O2829" t="s">
        <v>8170</v>
      </c>
      <c r="P2829" s="122">
        <v>0.2</v>
      </c>
    </row>
    <row r="2830" spans="4:16" x14ac:dyDescent="0.25">
      <c r="D2830" t="s">
        <v>7233</v>
      </c>
      <c r="E2830" t="s">
        <v>1317</v>
      </c>
      <c r="F2830" t="s">
        <v>14252</v>
      </c>
      <c r="G2830" s="59">
        <v>150000</v>
      </c>
      <c r="H2830" s="122">
        <v>16.829999999999998</v>
      </c>
      <c r="I2830" s="97" t="b">
        <f>NOT(ISERROR(_xlfn.XLOOKUP(tblStocks2022[[#This Row],[Ticker]],tblTickers[Ticker],tblTickers[Ticker],NA(),0,1)))</f>
        <v>0</v>
      </c>
      <c r="K2830" t="s">
        <v>10804</v>
      </c>
      <c r="L2830" s="122">
        <v>39.799999999999997</v>
      </c>
      <c r="O2830" t="s">
        <v>13326</v>
      </c>
      <c r="P2830" s="122">
        <v>0.53</v>
      </c>
    </row>
    <row r="2831" spans="4:16" x14ac:dyDescent="0.25">
      <c r="D2831" t="s">
        <v>10525</v>
      </c>
      <c r="E2831" t="s">
        <v>10526</v>
      </c>
      <c r="F2831" t="s">
        <v>15373</v>
      </c>
      <c r="G2831" s="59">
        <v>252397000</v>
      </c>
      <c r="H2831" s="122">
        <v>173.2</v>
      </c>
      <c r="I2831" s="97" t="b">
        <f>NOT(ISERROR(_xlfn.XLOOKUP(tblStocks2022[[#This Row],[Ticker]],tblTickers[Ticker],tblTickers[Ticker],NA(),0,1)))</f>
        <v>1</v>
      </c>
      <c r="K2831" t="s">
        <v>11297</v>
      </c>
      <c r="L2831" s="122">
        <v>23.51</v>
      </c>
      <c r="O2831" t="s">
        <v>1395</v>
      </c>
      <c r="P2831" s="122">
        <v>0.1</v>
      </c>
    </row>
    <row r="2832" spans="4:16" x14ac:dyDescent="0.25">
      <c r="D2832" t="s">
        <v>9202</v>
      </c>
      <c r="E2832" t="s">
        <v>9203</v>
      </c>
      <c r="F2832" t="s">
        <v>15376</v>
      </c>
      <c r="G2832" s="59">
        <v>571753000</v>
      </c>
      <c r="H2832" s="122">
        <v>41.94</v>
      </c>
      <c r="I2832" s="97" t="b">
        <f>NOT(ISERROR(_xlfn.XLOOKUP(tblStocks2022[[#This Row],[Ticker]],tblTickers[Ticker],tblTickers[Ticker],NA(),0,1)))</f>
        <v>1</v>
      </c>
      <c r="K2832" t="s">
        <v>26</v>
      </c>
      <c r="L2832" s="122">
        <v>8</v>
      </c>
      <c r="O2832" t="s">
        <v>10592</v>
      </c>
      <c r="P2832" s="122">
        <v>1.03</v>
      </c>
    </row>
    <row r="2833" spans="4:16" x14ac:dyDescent="0.25">
      <c r="D2833" t="s">
        <v>9057</v>
      </c>
      <c r="E2833" t="s">
        <v>9058</v>
      </c>
      <c r="F2833" t="s">
        <v>15368</v>
      </c>
      <c r="G2833" s="59">
        <v>43889000</v>
      </c>
      <c r="H2833" s="122">
        <v>7.88</v>
      </c>
      <c r="I2833" s="97" t="b">
        <f>NOT(ISERROR(_xlfn.XLOOKUP(tblStocks2022[[#This Row],[Ticker]],tblTickers[Ticker],tblTickers[Ticker],NA(),0,1)))</f>
        <v>0</v>
      </c>
      <c r="K2833" t="s">
        <v>5467</v>
      </c>
      <c r="L2833" s="122">
        <v>36.67</v>
      </c>
      <c r="O2833" t="s">
        <v>5970</v>
      </c>
      <c r="P2833" s="122">
        <v>0.52</v>
      </c>
    </row>
    <row r="2834" spans="4:16" x14ac:dyDescent="0.25">
      <c r="D2834" t="s">
        <v>6271</v>
      </c>
      <c r="E2834" t="s">
        <v>4616</v>
      </c>
      <c r="F2834" t="s">
        <v>15375</v>
      </c>
      <c r="G2834" s="59">
        <v>100000</v>
      </c>
      <c r="H2834" s="122">
        <v>27.03</v>
      </c>
      <c r="I2834" s="97" t="b">
        <f>NOT(ISERROR(_xlfn.XLOOKUP(tblStocks2022[[#This Row],[Ticker]],tblTickers[Ticker],tblTickers[Ticker],NA(),0,1)))</f>
        <v>0</v>
      </c>
      <c r="K2834" t="s">
        <v>3141</v>
      </c>
      <c r="L2834" s="122">
        <v>0.51</v>
      </c>
      <c r="O2834" t="s">
        <v>12969</v>
      </c>
      <c r="P2834" s="122">
        <v>8.6199999999999992</v>
      </c>
    </row>
    <row r="2835" spans="4:16" x14ac:dyDescent="0.25">
      <c r="D2835" t="s">
        <v>7939</v>
      </c>
      <c r="E2835" t="s">
        <v>617</v>
      </c>
      <c r="F2835" t="s">
        <v>15375</v>
      </c>
      <c r="G2835" s="59">
        <v>550000</v>
      </c>
      <c r="H2835" s="122">
        <v>42.07</v>
      </c>
      <c r="I2835" s="97" t="b">
        <f>NOT(ISERROR(_xlfn.XLOOKUP(tblStocks2022[[#This Row],[Ticker]],tblTickers[Ticker],tblTickers[Ticker],NA(),0,1)))</f>
        <v>0</v>
      </c>
      <c r="K2835" t="s">
        <v>13018</v>
      </c>
      <c r="L2835" s="122">
        <v>10.31</v>
      </c>
      <c r="O2835" t="s">
        <v>3714</v>
      </c>
      <c r="P2835" s="122">
        <v>0.7</v>
      </c>
    </row>
    <row r="2836" spans="4:16" x14ac:dyDescent="0.25">
      <c r="D2836" t="s">
        <v>3316</v>
      </c>
      <c r="E2836" t="s">
        <v>3317</v>
      </c>
      <c r="F2836" t="s">
        <v>15382</v>
      </c>
      <c r="G2836" s="59">
        <v>505000</v>
      </c>
      <c r="H2836" s="122">
        <v>7.21</v>
      </c>
      <c r="I2836" s="97" t="b">
        <f>NOT(ISERROR(_xlfn.XLOOKUP(tblStocks2022[[#This Row],[Ticker]],tblTickers[Ticker],tblTickers[Ticker],NA(),0,1)))</f>
        <v>0</v>
      </c>
      <c r="K2836" t="s">
        <v>5288</v>
      </c>
      <c r="L2836" s="122">
        <v>9.61</v>
      </c>
      <c r="O2836" t="s">
        <v>11813</v>
      </c>
      <c r="P2836" s="122">
        <v>0.8</v>
      </c>
    </row>
    <row r="2837" spans="4:16" x14ac:dyDescent="0.25">
      <c r="D2837" t="s">
        <v>9159</v>
      </c>
      <c r="E2837" t="s">
        <v>617</v>
      </c>
      <c r="F2837" t="s">
        <v>15375</v>
      </c>
      <c r="G2837" s="59">
        <v>100000</v>
      </c>
      <c r="H2837" s="122">
        <v>43.9</v>
      </c>
      <c r="I2837" s="97" t="b">
        <f>NOT(ISERROR(_xlfn.XLOOKUP(tblStocks2022[[#This Row],[Ticker]],tblTickers[Ticker],tblTickers[Ticker],NA(),0,1)))</f>
        <v>0</v>
      </c>
      <c r="K2837" t="s">
        <v>4415</v>
      </c>
      <c r="L2837" s="122">
        <v>54.63</v>
      </c>
      <c r="O2837" t="s">
        <v>13883</v>
      </c>
      <c r="P2837" s="122">
        <v>2.56</v>
      </c>
    </row>
    <row r="2838" spans="4:16" x14ac:dyDescent="0.25">
      <c r="D2838" t="s">
        <v>953</v>
      </c>
      <c r="E2838" t="s">
        <v>954</v>
      </c>
      <c r="F2838" t="s">
        <v>15375</v>
      </c>
      <c r="G2838" s="59">
        <v>45229000</v>
      </c>
      <c r="H2838" s="122">
        <v>7.81</v>
      </c>
      <c r="I2838" s="97" t="b">
        <f>NOT(ISERROR(_xlfn.XLOOKUP(tblStocks2022[[#This Row],[Ticker]],tblTickers[Ticker],tblTickers[Ticker],NA(),0,1)))</f>
        <v>0</v>
      </c>
      <c r="K2838" t="s">
        <v>1324</v>
      </c>
      <c r="L2838" s="122">
        <v>40.86</v>
      </c>
      <c r="O2838" t="s">
        <v>12534</v>
      </c>
      <c r="P2838" s="122">
        <v>1.1599999999999999</v>
      </c>
    </row>
    <row r="2839" spans="4:16" x14ac:dyDescent="0.25">
      <c r="D2839" t="s">
        <v>10570</v>
      </c>
      <c r="E2839" t="s">
        <v>10571</v>
      </c>
      <c r="F2839" t="s">
        <v>15371</v>
      </c>
      <c r="G2839" s="59">
        <v>9344000</v>
      </c>
      <c r="H2839" s="122">
        <v>7.05</v>
      </c>
      <c r="I2839" s="97" t="b">
        <f>NOT(ISERROR(_xlfn.XLOOKUP(tblStocks2022[[#This Row],[Ticker]],tblTickers[Ticker],tblTickers[Ticker],NA(),0,1)))</f>
        <v>0</v>
      </c>
      <c r="K2839" t="s">
        <v>3202</v>
      </c>
      <c r="L2839" s="122">
        <v>0.86</v>
      </c>
      <c r="O2839" t="s">
        <v>14800</v>
      </c>
      <c r="P2839" s="122">
        <v>0.38</v>
      </c>
    </row>
    <row r="2840" spans="4:16" x14ac:dyDescent="0.25">
      <c r="D2840" t="s">
        <v>10090</v>
      </c>
      <c r="E2840" t="s">
        <v>10091</v>
      </c>
      <c r="F2840" t="s">
        <v>15385</v>
      </c>
      <c r="G2840" s="59">
        <v>46193000</v>
      </c>
      <c r="H2840" s="122">
        <v>79.75</v>
      </c>
      <c r="I2840" s="97" t="b">
        <f>NOT(ISERROR(_xlfn.XLOOKUP(tblStocks2022[[#This Row],[Ticker]],tblTickers[Ticker],tblTickers[Ticker],NA(),0,1)))</f>
        <v>0</v>
      </c>
      <c r="K2840" t="s">
        <v>1542</v>
      </c>
      <c r="L2840" s="122">
        <v>51.55</v>
      </c>
      <c r="O2840" t="s">
        <v>10533</v>
      </c>
      <c r="P2840" s="122">
        <v>0.44</v>
      </c>
    </row>
    <row r="2841" spans="4:16" x14ac:dyDescent="0.25">
      <c r="D2841" t="s">
        <v>511</v>
      </c>
      <c r="E2841" t="s">
        <v>504</v>
      </c>
      <c r="F2841" t="s">
        <v>15375</v>
      </c>
      <c r="G2841" s="59">
        <v>17650000</v>
      </c>
      <c r="H2841" s="122">
        <v>21.03</v>
      </c>
      <c r="I2841" s="97" t="b">
        <f>NOT(ISERROR(_xlfn.XLOOKUP(tblStocks2022[[#This Row],[Ticker]],tblTickers[Ticker],tblTickers[Ticker],NA(),0,1)))</f>
        <v>0</v>
      </c>
      <c r="K2841" t="s">
        <v>2749</v>
      </c>
      <c r="L2841" s="122">
        <v>53</v>
      </c>
      <c r="O2841" t="s">
        <v>7671</v>
      </c>
      <c r="P2841" s="122">
        <v>0</v>
      </c>
    </row>
    <row r="2842" spans="4:16" x14ac:dyDescent="0.25">
      <c r="D2842" t="s">
        <v>9365</v>
      </c>
      <c r="E2842" t="s">
        <v>4445</v>
      </c>
      <c r="F2842" t="s">
        <v>15378</v>
      </c>
      <c r="G2842" s="59">
        <v>25000</v>
      </c>
      <c r="H2842" s="122">
        <v>24.27</v>
      </c>
      <c r="I2842" s="97" t="b">
        <f>NOT(ISERROR(_xlfn.XLOOKUP(tblStocks2022[[#This Row],[Ticker]],tblTickers[Ticker],tblTickers[Ticker],NA(),0,1)))</f>
        <v>0</v>
      </c>
      <c r="K2842" t="s">
        <v>2518</v>
      </c>
      <c r="L2842" s="122">
        <v>32.78</v>
      </c>
      <c r="O2842" t="s">
        <v>10421</v>
      </c>
      <c r="P2842" s="122">
        <v>0.36</v>
      </c>
    </row>
    <row r="2843" spans="4:16" x14ac:dyDescent="0.25">
      <c r="D2843" t="s">
        <v>1940</v>
      </c>
      <c r="E2843" t="s">
        <v>1648</v>
      </c>
      <c r="F2843" t="s">
        <v>15375</v>
      </c>
      <c r="G2843" s="59">
        <v>4600000</v>
      </c>
      <c r="H2843" s="122">
        <v>26.25</v>
      </c>
      <c r="I2843" s="97" t="b">
        <f>NOT(ISERROR(_xlfn.XLOOKUP(tblStocks2022[[#This Row],[Ticker]],tblTickers[Ticker],tblTickers[Ticker],NA(),0,1)))</f>
        <v>0</v>
      </c>
      <c r="K2843" t="s">
        <v>4114</v>
      </c>
      <c r="L2843" s="122">
        <v>14.2</v>
      </c>
      <c r="O2843" t="s">
        <v>10455</v>
      </c>
      <c r="P2843" s="122">
        <v>1.94</v>
      </c>
    </row>
    <row r="2844" spans="4:16" x14ac:dyDescent="0.25">
      <c r="D2844" t="s">
        <v>716</v>
      </c>
      <c r="E2844" t="s">
        <v>504</v>
      </c>
      <c r="F2844" t="s">
        <v>15375</v>
      </c>
      <c r="G2844" s="59">
        <v>4300000</v>
      </c>
      <c r="H2844" s="122">
        <v>38.94</v>
      </c>
      <c r="I2844" s="97" t="b">
        <f>NOT(ISERROR(_xlfn.XLOOKUP(tblStocks2022[[#This Row],[Ticker]],tblTickers[Ticker],tblTickers[Ticker],NA(),0,1)))</f>
        <v>0</v>
      </c>
      <c r="K2844" t="s">
        <v>13550</v>
      </c>
      <c r="L2844" s="122">
        <v>40.56</v>
      </c>
      <c r="O2844" t="s">
        <v>1160</v>
      </c>
      <c r="P2844" s="122">
        <v>0.2</v>
      </c>
    </row>
    <row r="2845" spans="4:16" x14ac:dyDescent="0.25">
      <c r="D2845" t="s">
        <v>7309</v>
      </c>
      <c r="E2845" t="s">
        <v>7310</v>
      </c>
      <c r="F2845" t="s">
        <v>15372</v>
      </c>
      <c r="G2845" s="59">
        <v>11870000</v>
      </c>
      <c r="H2845" s="122">
        <v>0.9</v>
      </c>
      <c r="I2845" s="97" t="b">
        <f>NOT(ISERROR(_xlfn.XLOOKUP(tblStocks2022[[#This Row],[Ticker]],tblTickers[Ticker],tblTickers[Ticker],NA(),0,1)))</f>
        <v>0</v>
      </c>
      <c r="K2845" t="s">
        <v>4623</v>
      </c>
      <c r="L2845" s="122">
        <v>27.22</v>
      </c>
      <c r="O2845" t="s">
        <v>1158</v>
      </c>
      <c r="P2845" s="122">
        <v>0.2</v>
      </c>
    </row>
    <row r="2846" spans="4:16" x14ac:dyDescent="0.25">
      <c r="D2846" t="s">
        <v>13755</v>
      </c>
      <c r="E2846" t="s">
        <v>13756</v>
      </c>
      <c r="F2846" t="s">
        <v>15375</v>
      </c>
      <c r="G2846" s="59">
        <v>19453000</v>
      </c>
      <c r="H2846" s="122">
        <v>14.19</v>
      </c>
      <c r="I2846" s="97" t="b">
        <f>NOT(ISERROR(_xlfn.XLOOKUP(tblStocks2022[[#This Row],[Ticker]],tblTickers[Ticker],tblTickers[Ticker],NA(),0,1)))</f>
        <v>0</v>
      </c>
      <c r="K2846" t="s">
        <v>7107</v>
      </c>
      <c r="L2846" s="122">
        <v>4.05</v>
      </c>
      <c r="O2846" t="s">
        <v>14938</v>
      </c>
      <c r="P2846" s="122">
        <v>0.32</v>
      </c>
    </row>
    <row r="2847" spans="4:16" x14ac:dyDescent="0.25">
      <c r="D2847" t="s">
        <v>13863</v>
      </c>
      <c r="E2847" t="s">
        <v>13864</v>
      </c>
      <c r="F2847" t="s">
        <v>9954</v>
      </c>
      <c r="G2847" s="59">
        <v>26361000</v>
      </c>
      <c r="H2847" s="122">
        <v>9.6</v>
      </c>
      <c r="I2847" s="97" t="b">
        <f>NOT(ISERROR(_xlfn.XLOOKUP(tblStocks2022[[#This Row],[Ticker]],tblTickers[Ticker],tblTickers[Ticker],NA(),0,1)))</f>
        <v>0</v>
      </c>
      <c r="K2847" t="s">
        <v>2774</v>
      </c>
      <c r="L2847" s="122">
        <v>4.2</v>
      </c>
      <c r="O2847" t="s">
        <v>14283</v>
      </c>
      <c r="P2847" s="122">
        <v>0.6</v>
      </c>
    </row>
    <row r="2848" spans="4:16" x14ac:dyDescent="0.25">
      <c r="D2848" t="s">
        <v>544</v>
      </c>
      <c r="E2848" t="s">
        <v>545</v>
      </c>
      <c r="F2848" t="s">
        <v>15382</v>
      </c>
      <c r="G2848" s="59">
        <v>5519000</v>
      </c>
      <c r="H2848" s="122">
        <v>2.68</v>
      </c>
      <c r="I2848" s="97" t="b">
        <f>NOT(ISERROR(_xlfn.XLOOKUP(tblStocks2022[[#This Row],[Ticker]],tblTickers[Ticker],tblTickers[Ticker],NA(),0,1)))</f>
        <v>0</v>
      </c>
      <c r="K2848" t="s">
        <v>1012</v>
      </c>
      <c r="L2848" s="122">
        <v>57.98</v>
      </c>
      <c r="O2848" t="s">
        <v>882</v>
      </c>
      <c r="P2848" s="122">
        <v>4.26</v>
      </c>
    </row>
    <row r="2849" spans="4:16" x14ac:dyDescent="0.25">
      <c r="D2849" t="s">
        <v>1319</v>
      </c>
      <c r="E2849" t="s">
        <v>1317</v>
      </c>
      <c r="F2849" t="s">
        <v>15368</v>
      </c>
      <c r="G2849" s="59">
        <v>68650000</v>
      </c>
      <c r="H2849" s="122">
        <v>23.84</v>
      </c>
      <c r="I2849" s="97" t="b">
        <f>NOT(ISERROR(_xlfn.XLOOKUP(tblStocks2022[[#This Row],[Ticker]],tblTickers[Ticker],tblTickers[Ticker],NA(),0,1)))</f>
        <v>0</v>
      </c>
      <c r="K2849" t="s">
        <v>1761</v>
      </c>
      <c r="L2849" s="122">
        <v>63.13</v>
      </c>
      <c r="O2849" t="s">
        <v>13159</v>
      </c>
      <c r="P2849" s="122">
        <v>0.38</v>
      </c>
    </row>
    <row r="2850" spans="4:16" x14ac:dyDescent="0.25">
      <c r="D2850" t="s">
        <v>505</v>
      </c>
      <c r="E2850" t="s">
        <v>504</v>
      </c>
      <c r="F2850" t="s">
        <v>15375</v>
      </c>
      <c r="G2850" s="59">
        <v>7850000</v>
      </c>
      <c r="H2850" s="122">
        <v>32.18</v>
      </c>
      <c r="I2850" s="97" t="b">
        <f>NOT(ISERROR(_xlfn.XLOOKUP(tblStocks2022[[#This Row],[Ticker]],tblTickers[Ticker],tblTickers[Ticker],NA(),0,1)))</f>
        <v>0</v>
      </c>
      <c r="K2850" t="s">
        <v>11601</v>
      </c>
      <c r="L2850" s="122">
        <v>62.87</v>
      </c>
      <c r="O2850" t="s">
        <v>11271</v>
      </c>
      <c r="P2850" s="122">
        <v>0.48</v>
      </c>
    </row>
    <row r="2851" spans="4:16" x14ac:dyDescent="0.25">
      <c r="D2851" t="s">
        <v>6523</v>
      </c>
      <c r="E2851" t="s">
        <v>6524</v>
      </c>
      <c r="F2851" t="s">
        <v>15382</v>
      </c>
      <c r="G2851" s="59">
        <v>207655000</v>
      </c>
      <c r="H2851" s="122">
        <v>126.97</v>
      </c>
      <c r="I2851" s="97" t="b">
        <f>NOT(ISERROR(_xlfn.XLOOKUP(tblStocks2022[[#This Row],[Ticker]],tblTickers[Ticker],tblTickers[Ticker],NA(),0,1)))</f>
        <v>0</v>
      </c>
      <c r="K2851" t="s">
        <v>8140</v>
      </c>
      <c r="L2851" s="122">
        <v>20.100000000000001</v>
      </c>
      <c r="O2851" t="s">
        <v>11215</v>
      </c>
      <c r="P2851" s="122">
        <v>0.57999999999999996</v>
      </c>
    </row>
    <row r="2852" spans="4:16" x14ac:dyDescent="0.25">
      <c r="D2852" t="s">
        <v>777</v>
      </c>
      <c r="E2852" t="s">
        <v>778</v>
      </c>
      <c r="F2852" t="s">
        <v>14201</v>
      </c>
      <c r="G2852" s="59">
        <v>5731000</v>
      </c>
      <c r="H2852" s="122">
        <v>29.5</v>
      </c>
      <c r="I2852" s="97" t="b">
        <f>NOT(ISERROR(_xlfn.XLOOKUP(tblStocks2022[[#This Row],[Ticker]],tblTickers[Ticker],tblTickers[Ticker],NA(),0,1)))</f>
        <v>0</v>
      </c>
      <c r="K2852" t="s">
        <v>14275</v>
      </c>
      <c r="L2852" s="122">
        <v>67.52</v>
      </c>
      <c r="O2852" t="s">
        <v>276</v>
      </c>
      <c r="P2852" s="122">
        <v>4.0599999999999996</v>
      </c>
    </row>
    <row r="2853" spans="4:16" x14ac:dyDescent="0.25">
      <c r="D2853" t="s">
        <v>7940</v>
      </c>
      <c r="E2853" t="s">
        <v>617</v>
      </c>
      <c r="F2853" t="s">
        <v>15375</v>
      </c>
      <c r="G2853" s="59">
        <v>550000</v>
      </c>
      <c r="H2853" s="122">
        <v>43.68</v>
      </c>
      <c r="I2853" s="97" t="b">
        <f>NOT(ISERROR(_xlfn.XLOOKUP(tblStocks2022[[#This Row],[Ticker]],tblTickers[Ticker],tblTickers[Ticker],NA(),0,1)))</f>
        <v>0</v>
      </c>
      <c r="K2853" t="s">
        <v>14273</v>
      </c>
      <c r="L2853" s="122">
        <v>122.79</v>
      </c>
      <c r="O2853" t="s">
        <v>2059</v>
      </c>
      <c r="P2853" s="122">
        <v>1.72</v>
      </c>
    </row>
    <row r="2854" spans="4:16" x14ac:dyDescent="0.25">
      <c r="D2854" t="s">
        <v>1896</v>
      </c>
      <c r="E2854" t="s">
        <v>504</v>
      </c>
      <c r="F2854" t="s">
        <v>15375</v>
      </c>
      <c r="G2854" s="59">
        <v>450000</v>
      </c>
      <c r="H2854" s="122">
        <v>35.75</v>
      </c>
      <c r="I2854" s="97" t="b">
        <f>NOT(ISERROR(_xlfn.XLOOKUP(tblStocks2022[[#This Row],[Ticker]],tblTickers[Ticker],tblTickers[Ticker],NA(),0,1)))</f>
        <v>0</v>
      </c>
      <c r="K2854" t="s">
        <v>14279</v>
      </c>
      <c r="L2854" s="122">
        <v>73.88</v>
      </c>
      <c r="O2854" t="s">
        <v>13613</v>
      </c>
      <c r="P2854" s="122">
        <v>5.4</v>
      </c>
    </row>
    <row r="2855" spans="4:16" x14ac:dyDescent="0.25">
      <c r="D2855" t="s">
        <v>14654</v>
      </c>
      <c r="E2855" t="s">
        <v>513</v>
      </c>
      <c r="F2855" t="s">
        <v>15375</v>
      </c>
      <c r="G2855" s="59">
        <v>13950000</v>
      </c>
      <c r="H2855" s="122">
        <v>80.069999999999993</v>
      </c>
      <c r="I2855" s="97" t="b">
        <f>NOT(ISERROR(_xlfn.XLOOKUP(tblStocks2022[[#This Row],[Ticker]],tblTickers[Ticker],tblTickers[Ticker],NA(),0,1)))</f>
        <v>0</v>
      </c>
      <c r="K2855" t="s">
        <v>14655</v>
      </c>
      <c r="L2855" s="122">
        <v>58.98</v>
      </c>
      <c r="O2855" t="s">
        <v>9574</v>
      </c>
      <c r="P2855" s="122">
        <v>0.25</v>
      </c>
    </row>
    <row r="2856" spans="4:16" x14ac:dyDescent="0.25">
      <c r="D2856" t="s">
        <v>8741</v>
      </c>
      <c r="E2856" t="s">
        <v>8742</v>
      </c>
      <c r="F2856" t="s">
        <v>15382</v>
      </c>
      <c r="G2856" s="59">
        <v>11558000</v>
      </c>
      <c r="H2856" s="122">
        <v>10.25</v>
      </c>
      <c r="I2856" s="97" t="b">
        <f>NOT(ISERROR(_xlfn.XLOOKUP(tblStocks2022[[#This Row],[Ticker]],tblTickers[Ticker],tblTickers[Ticker],NA(),0,1)))</f>
        <v>0</v>
      </c>
      <c r="K2856" t="s">
        <v>14165</v>
      </c>
      <c r="L2856" s="122">
        <v>102.04</v>
      </c>
      <c r="O2856" t="s">
        <v>473</v>
      </c>
      <c r="P2856" s="122">
        <v>1.65</v>
      </c>
    </row>
    <row r="2857" spans="4:16" x14ac:dyDescent="0.25">
      <c r="D2857" t="s">
        <v>13422</v>
      </c>
      <c r="E2857" t="s">
        <v>300</v>
      </c>
      <c r="F2857" t="s">
        <v>14252</v>
      </c>
      <c r="G2857" s="59">
        <v>50101000</v>
      </c>
      <c r="H2857" s="122">
        <v>38.700000000000003</v>
      </c>
      <c r="I2857" s="97" t="b">
        <f>NOT(ISERROR(_xlfn.XLOOKUP(tblStocks2022[[#This Row],[Ticker]],tblTickers[Ticker],tblTickers[Ticker],NA(),0,1)))</f>
        <v>0</v>
      </c>
      <c r="K2857" t="s">
        <v>14277</v>
      </c>
      <c r="L2857" s="122">
        <v>105.78</v>
      </c>
      <c r="O2857" t="s">
        <v>11607</v>
      </c>
      <c r="P2857" s="122">
        <v>0.68</v>
      </c>
    </row>
    <row r="2858" spans="4:16" x14ac:dyDescent="0.25">
      <c r="D2858" t="s">
        <v>485</v>
      </c>
      <c r="E2858" t="s">
        <v>486</v>
      </c>
      <c r="F2858" t="s">
        <v>1114</v>
      </c>
      <c r="G2858" s="59">
        <v>43763000</v>
      </c>
      <c r="H2858" s="122">
        <v>8.1300000000000008</v>
      </c>
      <c r="I2858" s="97" t="b">
        <f>NOT(ISERROR(_xlfn.XLOOKUP(tblStocks2022[[#This Row],[Ticker]],tblTickers[Ticker],tblTickers[Ticker],NA(),0,1)))</f>
        <v>0</v>
      </c>
      <c r="K2858" t="s">
        <v>14656</v>
      </c>
      <c r="L2858" s="122">
        <v>63.09</v>
      </c>
      <c r="O2858" t="s">
        <v>13759</v>
      </c>
      <c r="P2858" s="122">
        <v>1.2</v>
      </c>
    </row>
    <row r="2859" spans="4:16" x14ac:dyDescent="0.25">
      <c r="D2859" t="s">
        <v>13809</v>
      </c>
      <c r="E2859" t="s">
        <v>13810</v>
      </c>
      <c r="F2859" t="s">
        <v>15375</v>
      </c>
      <c r="G2859" s="59">
        <v>19983000</v>
      </c>
      <c r="H2859" s="122">
        <v>15.76</v>
      </c>
      <c r="I2859" s="97" t="b">
        <f>NOT(ISERROR(_xlfn.XLOOKUP(tblStocks2022[[#This Row],[Ticker]],tblTickers[Ticker],tblTickers[Ticker],NA(),0,1)))</f>
        <v>0</v>
      </c>
      <c r="K2859" t="s">
        <v>14659</v>
      </c>
      <c r="L2859" s="122">
        <v>103.55</v>
      </c>
      <c r="O2859" t="s">
        <v>10237</v>
      </c>
      <c r="P2859" s="122">
        <v>0.42</v>
      </c>
    </row>
    <row r="2860" spans="4:16" x14ac:dyDescent="0.25">
      <c r="D2860" t="s">
        <v>10066</v>
      </c>
      <c r="E2860" t="s">
        <v>10067</v>
      </c>
      <c r="F2860" t="s">
        <v>15376</v>
      </c>
      <c r="G2860" s="59">
        <v>94891000</v>
      </c>
      <c r="H2860" s="122">
        <v>24.23</v>
      </c>
      <c r="I2860" s="97" t="b">
        <f>NOT(ISERROR(_xlfn.XLOOKUP(tblStocks2022[[#This Row],[Ticker]],tblTickers[Ticker],tblTickers[Ticker],NA(),0,1)))</f>
        <v>0</v>
      </c>
      <c r="K2860" t="s">
        <v>13844</v>
      </c>
      <c r="L2860" s="122">
        <v>24.03</v>
      </c>
      <c r="O2860" t="s">
        <v>1923</v>
      </c>
      <c r="P2860" s="122">
        <v>0.52</v>
      </c>
    </row>
    <row r="2861" spans="4:16" x14ac:dyDescent="0.25">
      <c r="D2861" t="s">
        <v>3254</v>
      </c>
      <c r="E2861" t="s">
        <v>3255</v>
      </c>
      <c r="F2861" t="s">
        <v>15366</v>
      </c>
      <c r="G2861" s="59">
        <v>5554000</v>
      </c>
      <c r="H2861" s="122">
        <v>11.61</v>
      </c>
      <c r="I2861" s="97" t="b">
        <f>NOT(ISERROR(_xlfn.XLOOKUP(tblStocks2022[[#This Row],[Ticker]],tblTickers[Ticker],tblTickers[Ticker],NA(),0,1)))</f>
        <v>0</v>
      </c>
      <c r="K2861" t="s">
        <v>14662</v>
      </c>
      <c r="L2861" s="122">
        <v>128.07</v>
      </c>
      <c r="O2861" t="s">
        <v>13250</v>
      </c>
      <c r="P2861" s="122">
        <v>0.53</v>
      </c>
    </row>
    <row r="2862" spans="4:16" x14ac:dyDescent="0.25">
      <c r="D2862" t="s">
        <v>13479</v>
      </c>
      <c r="E2862" t="s">
        <v>13480</v>
      </c>
      <c r="F2862" t="s">
        <v>15368</v>
      </c>
      <c r="G2862" s="59">
        <v>47349000</v>
      </c>
      <c r="H2862" s="122">
        <v>15.02</v>
      </c>
      <c r="I2862" s="97" t="b">
        <f>NOT(ISERROR(_xlfn.XLOOKUP(tblStocks2022[[#This Row],[Ticker]],tblTickers[Ticker],tblTickers[Ticker],NA(),0,1)))</f>
        <v>0</v>
      </c>
      <c r="K2862" t="s">
        <v>14657</v>
      </c>
      <c r="L2862" s="122">
        <v>16.690000000000001</v>
      </c>
      <c r="O2862" t="s">
        <v>9226</v>
      </c>
      <c r="P2862" s="122">
        <v>0.28999999999999998</v>
      </c>
    </row>
    <row r="2863" spans="4:16" x14ac:dyDescent="0.25">
      <c r="D2863" t="s">
        <v>5072</v>
      </c>
      <c r="E2863" t="s">
        <v>2719</v>
      </c>
      <c r="F2863" t="s">
        <v>15375</v>
      </c>
      <c r="G2863" s="59">
        <v>7650000</v>
      </c>
      <c r="H2863" s="122">
        <v>35.57</v>
      </c>
      <c r="I2863" s="97" t="b">
        <f>NOT(ISERROR(_xlfn.XLOOKUP(tblStocks2022[[#This Row],[Ticker]],tblTickers[Ticker],tblTickers[Ticker],NA(),0,1)))</f>
        <v>0</v>
      </c>
      <c r="K2863" t="s">
        <v>4465</v>
      </c>
      <c r="L2863" s="122">
        <v>21.75</v>
      </c>
      <c r="O2863" t="s">
        <v>11801</v>
      </c>
      <c r="P2863" s="122">
        <v>3.05</v>
      </c>
    </row>
    <row r="2864" spans="4:16" x14ac:dyDescent="0.25">
      <c r="D2864" t="s">
        <v>3646</v>
      </c>
      <c r="E2864" t="s">
        <v>2917</v>
      </c>
      <c r="F2864" t="s">
        <v>15375</v>
      </c>
      <c r="G2864" s="59">
        <v>2500000</v>
      </c>
      <c r="H2864" s="122">
        <v>31.59</v>
      </c>
      <c r="I2864" s="97" t="b">
        <f>NOT(ISERROR(_xlfn.XLOOKUP(tblStocks2022[[#This Row],[Ticker]],tblTickers[Ticker],tblTickers[Ticker],NA(),0,1)))</f>
        <v>0</v>
      </c>
      <c r="K2864" t="s">
        <v>14658</v>
      </c>
      <c r="L2864" s="122">
        <v>43.29</v>
      </c>
      <c r="O2864" t="s">
        <v>9129</v>
      </c>
      <c r="P2864" s="122">
        <v>0.89</v>
      </c>
    </row>
    <row r="2865" spans="4:16" x14ac:dyDescent="0.25">
      <c r="D2865" t="s">
        <v>11976</v>
      </c>
      <c r="E2865" t="s">
        <v>11977</v>
      </c>
      <c r="F2865" t="s">
        <v>15371</v>
      </c>
      <c r="G2865" s="59">
        <v>29476000</v>
      </c>
      <c r="H2865" s="122">
        <v>19.38</v>
      </c>
      <c r="I2865" s="97" t="b">
        <f>NOT(ISERROR(_xlfn.XLOOKUP(tblStocks2022[[#This Row],[Ticker]],tblTickers[Ticker],tblTickers[Ticker],NA(),0,1)))</f>
        <v>0</v>
      </c>
      <c r="K2865" t="s">
        <v>14821</v>
      </c>
      <c r="L2865" s="122">
        <v>39.17</v>
      </c>
      <c r="O2865" t="s">
        <v>9593</v>
      </c>
      <c r="P2865" s="122">
        <v>0.48</v>
      </c>
    </row>
    <row r="2866" spans="4:16" x14ac:dyDescent="0.25">
      <c r="D2866" t="s">
        <v>5516</v>
      </c>
      <c r="E2866" t="s">
        <v>5517</v>
      </c>
      <c r="F2866" t="s">
        <v>15368</v>
      </c>
      <c r="G2866" s="59">
        <v>563346000</v>
      </c>
      <c r="H2866" s="122">
        <v>23.22</v>
      </c>
      <c r="I2866" s="97" t="b">
        <f>NOT(ISERROR(_xlfn.XLOOKUP(tblStocks2022[[#This Row],[Ticker]],tblTickers[Ticker],tblTickers[Ticker],NA(),0,1)))</f>
        <v>0</v>
      </c>
      <c r="K2866" t="s">
        <v>14660</v>
      </c>
      <c r="L2866" s="122">
        <v>64.86</v>
      </c>
      <c r="O2866" t="s">
        <v>9792</v>
      </c>
      <c r="P2866" s="122">
        <v>0.85</v>
      </c>
    </row>
    <row r="2867" spans="4:16" x14ac:dyDescent="0.25">
      <c r="D2867" t="s">
        <v>11597</v>
      </c>
      <c r="E2867" t="s">
        <v>11598</v>
      </c>
      <c r="F2867" t="s">
        <v>14201</v>
      </c>
      <c r="G2867" s="59">
        <v>141729000</v>
      </c>
      <c r="H2867" s="122">
        <v>34.4</v>
      </c>
      <c r="I2867" s="97" t="b">
        <f>NOT(ISERROR(_xlfn.XLOOKUP(tblStocks2022[[#This Row],[Ticker]],tblTickers[Ticker],tblTickers[Ticker],NA(),0,1)))</f>
        <v>0</v>
      </c>
      <c r="K2867" t="s">
        <v>14663</v>
      </c>
      <c r="L2867" s="122">
        <v>31.68</v>
      </c>
      <c r="O2867" t="s">
        <v>9341</v>
      </c>
      <c r="P2867" s="122">
        <v>1.26</v>
      </c>
    </row>
    <row r="2868" spans="4:16" x14ac:dyDescent="0.25">
      <c r="D2868" t="s">
        <v>3164</v>
      </c>
      <c r="E2868" t="s">
        <v>3165</v>
      </c>
      <c r="F2868" t="s">
        <v>9954</v>
      </c>
      <c r="G2868" s="59">
        <v>3100000</v>
      </c>
      <c r="H2868" s="122">
        <v>21.4</v>
      </c>
      <c r="I2868" s="97" t="b">
        <f>NOT(ISERROR(_xlfn.XLOOKUP(tblStocks2022[[#This Row],[Ticker]],tblTickers[Ticker],tblTickers[Ticker],NA(),0,1)))</f>
        <v>0</v>
      </c>
      <c r="K2868" t="s">
        <v>14531</v>
      </c>
      <c r="L2868" s="122">
        <v>65.81</v>
      </c>
      <c r="O2868" t="s">
        <v>9592</v>
      </c>
      <c r="P2868" s="122">
        <v>0.59</v>
      </c>
    </row>
    <row r="2869" spans="4:16" x14ac:dyDescent="0.25">
      <c r="D2869" t="s">
        <v>12755</v>
      </c>
      <c r="E2869" t="s">
        <v>12756</v>
      </c>
      <c r="F2869" t="s">
        <v>15369</v>
      </c>
      <c r="G2869" s="59">
        <v>60117000</v>
      </c>
      <c r="H2869" s="122">
        <v>143.51</v>
      </c>
      <c r="I2869" s="97" t="b">
        <f>NOT(ISERROR(_xlfn.XLOOKUP(tblStocks2022[[#This Row],[Ticker]],tblTickers[Ticker],tblTickers[Ticker],NA(),0,1)))</f>
        <v>1</v>
      </c>
      <c r="K2869" t="s">
        <v>14661</v>
      </c>
      <c r="L2869" s="122">
        <v>68.959999999999994</v>
      </c>
      <c r="O2869" t="s">
        <v>8421</v>
      </c>
      <c r="P2869" s="122">
        <v>0.1</v>
      </c>
    </row>
    <row r="2870" spans="4:16" x14ac:dyDescent="0.25">
      <c r="D2870" t="s">
        <v>7667</v>
      </c>
      <c r="E2870" t="s">
        <v>7668</v>
      </c>
      <c r="F2870" t="s">
        <v>5172</v>
      </c>
      <c r="G2870" s="59">
        <v>540000</v>
      </c>
      <c r="H2870" s="122">
        <v>14.59</v>
      </c>
      <c r="I2870" s="97" t="b">
        <f>NOT(ISERROR(_xlfn.XLOOKUP(tblStocks2022[[#This Row],[Ticker]],tblTickers[Ticker],tblTickers[Ticker],NA(),0,1)))</f>
        <v>0</v>
      </c>
      <c r="K2870" t="s">
        <v>7109</v>
      </c>
      <c r="L2870" s="122">
        <v>25.34</v>
      </c>
      <c r="O2870" t="s">
        <v>9769</v>
      </c>
      <c r="P2870" s="122">
        <v>6.55</v>
      </c>
    </row>
    <row r="2871" spans="4:16" x14ac:dyDescent="0.25">
      <c r="D2871" t="s">
        <v>14781</v>
      </c>
      <c r="E2871" t="s">
        <v>14782</v>
      </c>
      <c r="F2871" t="s">
        <v>15369</v>
      </c>
      <c r="G2871" s="59">
        <v>9128000</v>
      </c>
      <c r="H2871" s="122">
        <v>14.98</v>
      </c>
      <c r="I2871" s="97" t="b">
        <f>NOT(ISERROR(_xlfn.XLOOKUP(tblStocks2022[[#This Row],[Ticker]],tblTickers[Ticker],tblTickers[Ticker],NA(),0,1)))</f>
        <v>0</v>
      </c>
      <c r="K2871" t="s">
        <v>515</v>
      </c>
      <c r="L2871" s="122">
        <v>62.92</v>
      </c>
      <c r="O2871" t="s">
        <v>3830</v>
      </c>
      <c r="P2871" s="122">
        <v>0.6</v>
      </c>
    </row>
    <row r="2872" spans="4:16" x14ac:dyDescent="0.25">
      <c r="D2872" t="s">
        <v>3706</v>
      </c>
      <c r="E2872" t="s">
        <v>2917</v>
      </c>
      <c r="F2872" t="s">
        <v>15375</v>
      </c>
      <c r="G2872" s="59">
        <v>1075000</v>
      </c>
      <c r="H2872" s="122">
        <v>24.42</v>
      </c>
      <c r="I2872" s="97" t="b">
        <f>NOT(ISERROR(_xlfn.XLOOKUP(tblStocks2022[[#This Row],[Ticker]],tblTickers[Ticker],tblTickers[Ticker],NA(),0,1)))</f>
        <v>0</v>
      </c>
      <c r="K2872" t="s">
        <v>1419</v>
      </c>
      <c r="L2872" s="122">
        <v>25.78</v>
      </c>
      <c r="O2872" t="s">
        <v>3224</v>
      </c>
      <c r="P2872" s="122">
        <v>0.69</v>
      </c>
    </row>
    <row r="2873" spans="4:16" x14ac:dyDescent="0.25">
      <c r="D2873" t="s">
        <v>3645</v>
      </c>
      <c r="E2873" t="s">
        <v>2917</v>
      </c>
      <c r="F2873" t="s">
        <v>15375</v>
      </c>
      <c r="G2873" s="59">
        <v>4450000</v>
      </c>
      <c r="H2873" s="122">
        <v>20.34</v>
      </c>
      <c r="I2873" s="97" t="b">
        <f>NOT(ISERROR(_xlfn.XLOOKUP(tblStocks2022[[#This Row],[Ticker]],tblTickers[Ticker],tblTickers[Ticker],NA(),0,1)))</f>
        <v>0</v>
      </c>
      <c r="K2873" t="s">
        <v>9758</v>
      </c>
      <c r="L2873" s="122">
        <v>24.64</v>
      </c>
      <c r="O2873" t="s">
        <v>7743</v>
      </c>
      <c r="P2873" s="122">
        <v>0.92</v>
      </c>
    </row>
    <row r="2874" spans="4:16" x14ac:dyDescent="0.25">
      <c r="D2874" t="s">
        <v>2117</v>
      </c>
      <c r="E2874" t="s">
        <v>2118</v>
      </c>
      <c r="F2874" t="s">
        <v>15368</v>
      </c>
      <c r="G2874" s="59">
        <v>3550000</v>
      </c>
      <c r="H2874" s="122">
        <v>21.82</v>
      </c>
      <c r="I2874" s="97" t="b">
        <f>NOT(ISERROR(_xlfn.XLOOKUP(tblStocks2022[[#This Row],[Ticker]],tblTickers[Ticker],tblTickers[Ticker],NA(),0,1)))</f>
        <v>0</v>
      </c>
      <c r="K2874" t="s">
        <v>516</v>
      </c>
      <c r="L2874" s="122">
        <v>54.39</v>
      </c>
      <c r="O2874" t="s">
        <v>14409</v>
      </c>
      <c r="P2874" s="122">
        <v>2.08</v>
      </c>
    </row>
    <row r="2875" spans="4:16" x14ac:dyDescent="0.25">
      <c r="D2875" t="s">
        <v>1941</v>
      </c>
      <c r="E2875" t="s">
        <v>1942</v>
      </c>
      <c r="F2875" t="s">
        <v>14201</v>
      </c>
      <c r="G2875" s="59">
        <v>56351000</v>
      </c>
      <c r="H2875" s="122">
        <v>14.33</v>
      </c>
      <c r="I2875" s="97" t="b">
        <f>NOT(ISERROR(_xlfn.XLOOKUP(tblStocks2022[[#This Row],[Ticker]],tblTickers[Ticker],tblTickers[Ticker],NA(),0,1)))</f>
        <v>0</v>
      </c>
      <c r="K2875" t="s">
        <v>14664</v>
      </c>
      <c r="L2875" s="122">
        <v>91.56</v>
      </c>
      <c r="O2875" t="s">
        <v>4204</v>
      </c>
      <c r="P2875" s="122">
        <v>1.85</v>
      </c>
    </row>
    <row r="2876" spans="4:16" x14ac:dyDescent="0.25">
      <c r="D2876" t="s">
        <v>9705</v>
      </c>
      <c r="E2876" t="s">
        <v>9706</v>
      </c>
      <c r="F2876" t="s">
        <v>15380</v>
      </c>
      <c r="G2876" s="59">
        <v>125000000</v>
      </c>
      <c r="H2876" s="122">
        <v>20.010000000000002</v>
      </c>
      <c r="I2876" s="97" t="b">
        <f>NOT(ISERROR(_xlfn.XLOOKUP(tblStocks2022[[#This Row],[Ticker]],tblTickers[Ticker],tblTickers[Ticker],NA(),0,1)))</f>
        <v>0</v>
      </c>
      <c r="K2876" t="s">
        <v>14768</v>
      </c>
      <c r="L2876" s="122">
        <v>34.71</v>
      </c>
      <c r="O2876" t="s">
        <v>8029</v>
      </c>
      <c r="P2876" s="122">
        <v>0.42</v>
      </c>
    </row>
    <row r="2877" spans="4:16" x14ac:dyDescent="0.25">
      <c r="D2877" t="s">
        <v>14651</v>
      </c>
      <c r="E2877" t="s">
        <v>14652</v>
      </c>
      <c r="F2877" t="s">
        <v>15375</v>
      </c>
      <c r="G2877" s="59">
        <v>14368000</v>
      </c>
      <c r="H2877" s="122">
        <v>3.06</v>
      </c>
      <c r="I2877" s="97" t="b">
        <f>NOT(ISERROR(_xlfn.XLOOKUP(tblStocks2022[[#This Row],[Ticker]],tblTickers[Ticker],tblTickers[Ticker],NA(),0,1)))</f>
        <v>0</v>
      </c>
      <c r="K2877" t="s">
        <v>10726</v>
      </c>
      <c r="L2877" s="122">
        <v>5.08</v>
      </c>
      <c r="O2877" t="s">
        <v>12152</v>
      </c>
      <c r="P2877" s="122">
        <v>0.8</v>
      </c>
    </row>
    <row r="2878" spans="4:16" x14ac:dyDescent="0.25">
      <c r="D2878" t="s">
        <v>2442</v>
      </c>
      <c r="E2878" t="s">
        <v>2443</v>
      </c>
      <c r="F2878" t="s">
        <v>15390</v>
      </c>
      <c r="G2878" s="59">
        <v>10717000</v>
      </c>
      <c r="H2878" s="122">
        <v>23.45</v>
      </c>
      <c r="I2878" s="97" t="b">
        <f>NOT(ISERROR(_xlfn.XLOOKUP(tblStocks2022[[#This Row],[Ticker]],tblTickers[Ticker],tblTickers[Ticker],NA(),0,1)))</f>
        <v>0</v>
      </c>
      <c r="K2878" t="s">
        <v>11477</v>
      </c>
      <c r="L2878" s="122">
        <v>32.409999999999997</v>
      </c>
      <c r="O2878" t="s">
        <v>5711</v>
      </c>
      <c r="P2878" s="122">
        <v>1.0900000000000001</v>
      </c>
    </row>
    <row r="2879" spans="4:16" x14ac:dyDescent="0.25">
      <c r="D2879" t="s">
        <v>14809</v>
      </c>
      <c r="E2879" t="s">
        <v>474</v>
      </c>
      <c r="F2879" t="s">
        <v>15375</v>
      </c>
      <c r="G2879" s="59">
        <v>24450000</v>
      </c>
      <c r="H2879" s="122">
        <v>21.98</v>
      </c>
      <c r="I2879" s="97" t="b">
        <f>NOT(ISERROR(_xlfn.XLOOKUP(tblStocks2022[[#This Row],[Ticker]],tblTickers[Ticker],tblTickers[Ticker],NA(),0,1)))</f>
        <v>0</v>
      </c>
      <c r="K2879" t="s">
        <v>9270</v>
      </c>
      <c r="L2879" s="122">
        <v>32.79</v>
      </c>
      <c r="O2879" t="s">
        <v>10477</v>
      </c>
      <c r="P2879" s="122">
        <v>1.1399999999999999</v>
      </c>
    </row>
    <row r="2880" spans="4:16" x14ac:dyDescent="0.25">
      <c r="D2880" t="s">
        <v>1943</v>
      </c>
      <c r="E2880" t="s">
        <v>1944</v>
      </c>
      <c r="F2880" t="s">
        <v>15368</v>
      </c>
      <c r="G2880" s="59">
        <v>94166000</v>
      </c>
      <c r="H2880" s="122">
        <v>16.02</v>
      </c>
      <c r="I2880" s="97" t="b">
        <f>NOT(ISERROR(_xlfn.XLOOKUP(tblStocks2022[[#This Row],[Ticker]],tblTickers[Ticker],tblTickers[Ticker],NA(),0,1)))</f>
        <v>0</v>
      </c>
      <c r="K2880" t="s">
        <v>12841</v>
      </c>
      <c r="L2880" s="122">
        <v>2.7</v>
      </c>
      <c r="O2880" t="s">
        <v>9227</v>
      </c>
      <c r="P2880" s="122">
        <v>0.13</v>
      </c>
    </row>
    <row r="2881" spans="4:16" x14ac:dyDescent="0.25">
      <c r="D2881" t="s">
        <v>1603</v>
      </c>
      <c r="E2881" t="s">
        <v>1604</v>
      </c>
      <c r="F2881" t="s">
        <v>15375</v>
      </c>
      <c r="G2881" s="59">
        <v>9410000</v>
      </c>
      <c r="H2881" s="122">
        <v>2.85</v>
      </c>
      <c r="I2881" s="97" t="b">
        <f>NOT(ISERROR(_xlfn.XLOOKUP(tblStocks2022[[#This Row],[Ticker]],tblTickers[Ticker],tblTickers[Ticker],NA(),0,1)))</f>
        <v>0</v>
      </c>
      <c r="K2881" t="s">
        <v>769</v>
      </c>
      <c r="L2881" s="122">
        <v>1.66</v>
      </c>
      <c r="O2881" t="s">
        <v>11131</v>
      </c>
      <c r="P2881" s="122">
        <v>1.6</v>
      </c>
    </row>
    <row r="2882" spans="4:16" x14ac:dyDescent="0.25">
      <c r="D2882" t="s">
        <v>11935</v>
      </c>
      <c r="E2882" t="s">
        <v>11936</v>
      </c>
      <c r="F2882" t="s">
        <v>9954</v>
      </c>
      <c r="G2882" s="59">
        <v>19470000</v>
      </c>
      <c r="H2882" s="122">
        <v>2.62</v>
      </c>
      <c r="I2882" s="97" t="b">
        <f>NOT(ISERROR(_xlfn.XLOOKUP(tblStocks2022[[#This Row],[Ticker]],tblTickers[Ticker],tblTickers[Ticker],NA(),0,1)))</f>
        <v>0</v>
      </c>
      <c r="K2882" t="s">
        <v>4510</v>
      </c>
      <c r="L2882" s="122">
        <v>42.95</v>
      </c>
      <c r="O2882" t="s">
        <v>1741</v>
      </c>
      <c r="P2882" s="122">
        <v>0.1</v>
      </c>
    </row>
    <row r="2883" spans="4:16" x14ac:dyDescent="0.25">
      <c r="D2883" t="s">
        <v>8694</v>
      </c>
      <c r="E2883" t="s">
        <v>8695</v>
      </c>
      <c r="F2883" t="s">
        <v>15365</v>
      </c>
      <c r="G2883" s="59">
        <v>9500000</v>
      </c>
      <c r="H2883" s="122">
        <v>2.15</v>
      </c>
      <c r="I2883" s="97" t="b">
        <f>NOT(ISERROR(_xlfn.XLOOKUP(tblStocks2022[[#This Row],[Ticker]],tblTickers[Ticker],tblTickers[Ticker],NA(),0,1)))</f>
        <v>0</v>
      </c>
      <c r="K2883" t="s">
        <v>7530</v>
      </c>
      <c r="L2883" s="122">
        <v>9.75</v>
      </c>
      <c r="O2883" t="s">
        <v>15001</v>
      </c>
      <c r="P2883" s="122">
        <v>2.65</v>
      </c>
    </row>
    <row r="2884" spans="4:16" x14ac:dyDescent="0.25">
      <c r="D2884" t="s">
        <v>9330</v>
      </c>
      <c r="E2884" t="s">
        <v>9331</v>
      </c>
      <c r="F2884" t="s">
        <v>15371</v>
      </c>
      <c r="G2884" s="59">
        <v>1100000</v>
      </c>
      <c r="H2884" s="122">
        <v>24.41</v>
      </c>
      <c r="I2884" s="97" t="b">
        <f>NOT(ISERROR(_xlfn.XLOOKUP(tblStocks2022[[#This Row],[Ticker]],tblTickers[Ticker],tblTickers[Ticker],NA(),0,1)))</f>
        <v>0</v>
      </c>
      <c r="K2884" t="s">
        <v>7111</v>
      </c>
      <c r="L2884" s="122">
        <v>10.58</v>
      </c>
      <c r="O2884" t="s">
        <v>9325</v>
      </c>
      <c r="P2884" s="122">
        <v>1.21</v>
      </c>
    </row>
    <row r="2885" spans="4:16" x14ac:dyDescent="0.25">
      <c r="D2885" t="s">
        <v>713</v>
      </c>
      <c r="E2885" t="s">
        <v>504</v>
      </c>
      <c r="F2885" t="s">
        <v>15375</v>
      </c>
      <c r="G2885" s="59">
        <v>400000</v>
      </c>
      <c r="H2885" s="122">
        <v>35.32</v>
      </c>
      <c r="I2885" s="97" t="b">
        <f>NOT(ISERROR(_xlfn.XLOOKUP(tblStocks2022[[#This Row],[Ticker]],tblTickers[Ticker],tblTickers[Ticker],NA(),0,1)))</f>
        <v>0</v>
      </c>
      <c r="K2885" t="s">
        <v>7311</v>
      </c>
      <c r="L2885" s="122">
        <v>1.81</v>
      </c>
      <c r="O2885" t="s">
        <v>11169</v>
      </c>
      <c r="P2885" s="122">
        <v>1.1399999999999999</v>
      </c>
    </row>
    <row r="2886" spans="4:16" x14ac:dyDescent="0.25">
      <c r="D2886" t="s">
        <v>9195</v>
      </c>
      <c r="E2886" t="s">
        <v>9196</v>
      </c>
      <c r="F2886" t="s">
        <v>15382</v>
      </c>
      <c r="G2886" s="59">
        <v>10158000</v>
      </c>
      <c r="H2886" s="122">
        <v>10.220000000000001</v>
      </c>
      <c r="I2886" s="97" t="b">
        <f>NOT(ISERROR(_xlfn.XLOOKUP(tblStocks2022[[#This Row],[Ticker]],tblTickers[Ticker],tblTickers[Ticker],NA(),0,1)))</f>
        <v>0</v>
      </c>
      <c r="K2886" t="s">
        <v>2535</v>
      </c>
      <c r="L2886" s="122">
        <v>59.2</v>
      </c>
      <c r="O2886" t="s">
        <v>424</v>
      </c>
      <c r="P2886" s="122">
        <v>0.2</v>
      </c>
    </row>
    <row r="2887" spans="4:16" x14ac:dyDescent="0.25">
      <c r="D2887" t="s">
        <v>6261</v>
      </c>
      <c r="E2887" t="s">
        <v>1317</v>
      </c>
      <c r="F2887" t="s">
        <v>14252</v>
      </c>
      <c r="G2887" s="59">
        <v>4375000</v>
      </c>
      <c r="H2887" s="122">
        <v>12.67</v>
      </c>
      <c r="I2887" s="97" t="b">
        <f>NOT(ISERROR(_xlfn.XLOOKUP(tblStocks2022[[#This Row],[Ticker]],tblTickers[Ticker],tblTickers[Ticker],NA(),0,1)))</f>
        <v>0</v>
      </c>
      <c r="K2887" t="s">
        <v>5219</v>
      </c>
      <c r="L2887" s="122">
        <v>1.58</v>
      </c>
      <c r="O2887" t="s">
        <v>128</v>
      </c>
      <c r="P2887" s="122">
        <v>0.88</v>
      </c>
    </row>
    <row r="2888" spans="4:16" x14ac:dyDescent="0.25">
      <c r="D2888" t="s">
        <v>2694</v>
      </c>
      <c r="E2888" t="s">
        <v>2695</v>
      </c>
      <c r="F2888" t="s">
        <v>14918</v>
      </c>
      <c r="G2888" s="59">
        <v>127363000</v>
      </c>
      <c r="H2888" s="122">
        <v>26.04</v>
      </c>
      <c r="I2888" s="97" t="b">
        <f>NOT(ISERROR(_xlfn.XLOOKUP(tblStocks2022[[#This Row],[Ticker]],tblTickers[Ticker],tblTickers[Ticker],NA(),0,1)))</f>
        <v>0</v>
      </c>
      <c r="K2888" t="s">
        <v>6585</v>
      </c>
      <c r="L2888" s="122">
        <v>3.27</v>
      </c>
      <c r="O2888" t="s">
        <v>14070</v>
      </c>
      <c r="P2888" s="122">
        <v>1.31</v>
      </c>
    </row>
    <row r="2889" spans="4:16" x14ac:dyDescent="0.25">
      <c r="D2889" t="s">
        <v>12590</v>
      </c>
      <c r="E2889" t="s">
        <v>12591</v>
      </c>
      <c r="F2889" t="s">
        <v>15378</v>
      </c>
      <c r="G2889" s="59">
        <v>88986000</v>
      </c>
      <c r="H2889" s="122">
        <v>36.31</v>
      </c>
      <c r="I2889" s="97" t="b">
        <f>NOT(ISERROR(_xlfn.XLOOKUP(tblStocks2022[[#This Row],[Ticker]],tblTickers[Ticker],tblTickers[Ticker],NA(),0,1)))</f>
        <v>0</v>
      </c>
      <c r="K2889" t="s">
        <v>9138</v>
      </c>
      <c r="L2889" s="122">
        <v>10.88</v>
      </c>
      <c r="O2889" t="s">
        <v>965</v>
      </c>
      <c r="P2889" s="122">
        <v>1.34</v>
      </c>
    </row>
    <row r="2890" spans="4:16" x14ac:dyDescent="0.25">
      <c r="D2890" t="s">
        <v>1321</v>
      </c>
      <c r="E2890" t="s">
        <v>1317</v>
      </c>
      <c r="F2890" t="s">
        <v>15368</v>
      </c>
      <c r="G2890" s="59">
        <v>49350000</v>
      </c>
      <c r="H2890" s="122">
        <v>63.98</v>
      </c>
      <c r="I2890" s="97" t="b">
        <f>NOT(ISERROR(_xlfn.XLOOKUP(tblStocks2022[[#This Row],[Ticker]],tblTickers[Ticker],tblTickers[Ticker],NA(),0,1)))</f>
        <v>0</v>
      </c>
      <c r="K2890" t="s">
        <v>14115</v>
      </c>
      <c r="L2890" s="122">
        <v>6.46</v>
      </c>
      <c r="O2890" t="s">
        <v>1312</v>
      </c>
      <c r="P2890" s="122">
        <v>0.14000000000000001</v>
      </c>
    </row>
    <row r="2891" spans="4:16" x14ac:dyDescent="0.25">
      <c r="D2891" t="s">
        <v>8583</v>
      </c>
      <c r="E2891" t="s">
        <v>8584</v>
      </c>
      <c r="F2891" t="s">
        <v>15382</v>
      </c>
      <c r="G2891" s="59">
        <v>6592000</v>
      </c>
      <c r="H2891" s="122">
        <v>10.63</v>
      </c>
      <c r="I2891" s="97" t="b">
        <f>NOT(ISERROR(_xlfn.XLOOKUP(tblStocks2022[[#This Row],[Ticker]],tblTickers[Ticker],tblTickers[Ticker],NA(),0,1)))</f>
        <v>0</v>
      </c>
      <c r="K2891" t="s">
        <v>8837</v>
      </c>
      <c r="L2891" s="122">
        <v>24.45</v>
      </c>
      <c r="O2891" t="s">
        <v>9870</v>
      </c>
      <c r="P2891" s="122">
        <v>1.66</v>
      </c>
    </row>
    <row r="2892" spans="4:16" x14ac:dyDescent="0.25">
      <c r="D2892" t="s">
        <v>10076</v>
      </c>
      <c r="E2892" t="s">
        <v>10077</v>
      </c>
      <c r="F2892" t="s">
        <v>15373</v>
      </c>
      <c r="G2892" s="59">
        <v>536804000</v>
      </c>
      <c r="H2892" s="122">
        <v>24.5</v>
      </c>
      <c r="I2892" s="97" t="b">
        <f>NOT(ISERROR(_xlfn.XLOOKUP(tblStocks2022[[#This Row],[Ticker]],tblTickers[Ticker],tblTickers[Ticker],NA(),0,1)))</f>
        <v>0</v>
      </c>
      <c r="K2892" t="s">
        <v>8291</v>
      </c>
      <c r="L2892" s="122">
        <v>10.42</v>
      </c>
      <c r="O2892" t="s">
        <v>6980</v>
      </c>
      <c r="P2892" s="122">
        <v>1.1200000000000001</v>
      </c>
    </row>
    <row r="2893" spans="4:16" x14ac:dyDescent="0.25">
      <c r="D2893" t="s">
        <v>5771</v>
      </c>
      <c r="E2893" t="s">
        <v>5772</v>
      </c>
      <c r="F2893" t="s">
        <v>14252</v>
      </c>
      <c r="G2893" s="59">
        <v>41803000</v>
      </c>
      <c r="H2893" s="122">
        <v>6.38</v>
      </c>
      <c r="I2893" s="97" t="b">
        <f>NOT(ISERROR(_xlfn.XLOOKUP(tblStocks2022[[#This Row],[Ticker]],tblTickers[Ticker],tblTickers[Ticker],NA(),0,1)))</f>
        <v>0</v>
      </c>
      <c r="K2893" t="s">
        <v>5698</v>
      </c>
      <c r="L2893" s="122">
        <v>6.54</v>
      </c>
      <c r="O2893" t="s">
        <v>1442</v>
      </c>
      <c r="P2893" s="122">
        <v>2.6</v>
      </c>
    </row>
    <row r="2894" spans="4:16" x14ac:dyDescent="0.25">
      <c r="D2894" t="s">
        <v>8475</v>
      </c>
      <c r="E2894" t="s">
        <v>8474</v>
      </c>
      <c r="F2894" t="s">
        <v>15378</v>
      </c>
      <c r="G2894" s="59">
        <v>1274000</v>
      </c>
      <c r="H2894" s="122">
        <v>22.04</v>
      </c>
      <c r="I2894" s="97" t="b">
        <f>NOT(ISERROR(_xlfn.XLOOKUP(tblStocks2022[[#This Row],[Ticker]],tblTickers[Ticker],tblTickers[Ticker],NA(),0,1)))</f>
        <v>0</v>
      </c>
      <c r="K2894" t="s">
        <v>248</v>
      </c>
      <c r="L2894" s="122">
        <v>120.22</v>
      </c>
      <c r="O2894" t="s">
        <v>11291</v>
      </c>
      <c r="P2894" s="122">
        <v>2.68</v>
      </c>
    </row>
    <row r="2895" spans="4:16" x14ac:dyDescent="0.25">
      <c r="D2895" t="s">
        <v>8585</v>
      </c>
      <c r="E2895" t="s">
        <v>8586</v>
      </c>
      <c r="F2895" t="s">
        <v>15382</v>
      </c>
      <c r="G2895" s="59">
        <v>23000000</v>
      </c>
      <c r="H2895" s="122">
        <v>10.18</v>
      </c>
      <c r="I2895" s="97" t="b">
        <f>NOT(ISERROR(_xlfn.XLOOKUP(tblStocks2022[[#This Row],[Ticker]],tblTickers[Ticker],tblTickers[Ticker],NA(),0,1)))</f>
        <v>0</v>
      </c>
      <c r="K2895" t="s">
        <v>14886</v>
      </c>
      <c r="L2895" s="122">
        <v>0.94</v>
      </c>
      <c r="O2895" t="s">
        <v>3444</v>
      </c>
      <c r="P2895" s="122">
        <v>0.32</v>
      </c>
    </row>
    <row r="2896" spans="4:16" x14ac:dyDescent="0.25">
      <c r="D2896" t="s">
        <v>9768</v>
      </c>
      <c r="E2896" t="s">
        <v>9608</v>
      </c>
      <c r="F2896" t="s">
        <v>15366</v>
      </c>
      <c r="G2896" s="59">
        <v>1025000</v>
      </c>
      <c r="H2896" s="122">
        <v>19.95</v>
      </c>
      <c r="I2896" s="97" t="b">
        <f>NOT(ISERROR(_xlfn.XLOOKUP(tblStocks2022[[#This Row],[Ticker]],tblTickers[Ticker],tblTickers[Ticker],NA(),0,1)))</f>
        <v>0</v>
      </c>
      <c r="K2896" t="s">
        <v>3926</v>
      </c>
      <c r="L2896" s="122">
        <v>4.7300000000000004</v>
      </c>
      <c r="O2896" t="s">
        <v>681</v>
      </c>
      <c r="P2896" s="122">
        <v>4.22</v>
      </c>
    </row>
    <row r="2897" spans="4:16" x14ac:dyDescent="0.25">
      <c r="D2897" t="s">
        <v>15272</v>
      </c>
      <c r="E2897" t="s">
        <v>15273</v>
      </c>
      <c r="F2897" t="s">
        <v>12382</v>
      </c>
      <c r="G2897" s="59">
        <v>104442000</v>
      </c>
      <c r="H2897" s="122">
        <v>38.65</v>
      </c>
      <c r="I2897" s="97" t="b">
        <f>NOT(ISERROR(_xlfn.XLOOKUP(tblStocks2022[[#This Row],[Ticker]],tblTickers[Ticker],tblTickers[Ticker],NA(),0,1)))</f>
        <v>0</v>
      </c>
      <c r="K2897" t="s">
        <v>332</v>
      </c>
      <c r="L2897" s="122">
        <v>16.190000000000001</v>
      </c>
      <c r="O2897" t="s">
        <v>3676</v>
      </c>
      <c r="P2897" s="122">
        <v>2.44</v>
      </c>
    </row>
    <row r="2898" spans="4:16" x14ac:dyDescent="0.25">
      <c r="D2898" t="s">
        <v>170</v>
      </c>
      <c r="E2898" t="s">
        <v>171</v>
      </c>
      <c r="F2898" t="s">
        <v>12382</v>
      </c>
      <c r="G2898" s="59">
        <v>24976000</v>
      </c>
      <c r="H2898" s="122">
        <v>598.58000000000004</v>
      </c>
      <c r="I2898" s="97" t="b">
        <f>NOT(ISERROR(_xlfn.XLOOKUP(tblStocks2022[[#This Row],[Ticker]],tblTickers[Ticker],tblTickers[Ticker],NA(),0,1)))</f>
        <v>0</v>
      </c>
      <c r="K2898" t="s">
        <v>9368</v>
      </c>
      <c r="L2898" s="122">
        <v>10.55</v>
      </c>
      <c r="O2898" t="s">
        <v>9886</v>
      </c>
      <c r="P2898" s="122">
        <v>3.82</v>
      </c>
    </row>
    <row r="2899" spans="4:16" x14ac:dyDescent="0.25">
      <c r="D2899" t="s">
        <v>6042</v>
      </c>
      <c r="E2899" t="s">
        <v>872</v>
      </c>
      <c r="F2899" t="s">
        <v>15375</v>
      </c>
      <c r="G2899" s="59">
        <v>1050000</v>
      </c>
      <c r="H2899" s="122">
        <v>28.89</v>
      </c>
      <c r="I2899" s="97" t="b">
        <f>NOT(ISERROR(_xlfn.XLOOKUP(tblStocks2022[[#This Row],[Ticker]],tblTickers[Ticker],tblTickers[Ticker],NA(),0,1)))</f>
        <v>0</v>
      </c>
      <c r="K2899" t="s">
        <v>12928</v>
      </c>
      <c r="L2899" s="122">
        <v>41.32</v>
      </c>
      <c r="O2899" t="s">
        <v>11249</v>
      </c>
      <c r="P2899" s="122">
        <v>1.4</v>
      </c>
    </row>
    <row r="2900" spans="4:16" x14ac:dyDescent="0.25">
      <c r="D2900" t="s">
        <v>7724</v>
      </c>
      <c r="E2900" t="s">
        <v>7725</v>
      </c>
      <c r="F2900" t="s">
        <v>15382</v>
      </c>
      <c r="G2900" s="59">
        <v>20000000</v>
      </c>
      <c r="H2900" s="122">
        <v>10.02</v>
      </c>
      <c r="I2900" s="97" t="b">
        <f>NOT(ISERROR(_xlfn.XLOOKUP(tblStocks2022[[#This Row],[Ticker]],tblTickers[Ticker],tblTickers[Ticker],NA(),0,1)))</f>
        <v>0</v>
      </c>
      <c r="K2900" t="s">
        <v>15306</v>
      </c>
      <c r="L2900" s="122">
        <v>15.1</v>
      </c>
      <c r="O2900" t="s">
        <v>911</v>
      </c>
      <c r="P2900" s="122">
        <v>0.8</v>
      </c>
    </row>
    <row r="2901" spans="4:16" x14ac:dyDescent="0.25">
      <c r="D2901" t="s">
        <v>1254</v>
      </c>
      <c r="E2901" t="s">
        <v>872</v>
      </c>
      <c r="F2901" t="s">
        <v>15375</v>
      </c>
      <c r="G2901" s="59">
        <v>3650000</v>
      </c>
      <c r="H2901" s="122">
        <v>15.32</v>
      </c>
      <c r="I2901" s="97" t="b">
        <f>NOT(ISERROR(_xlfn.XLOOKUP(tblStocks2022[[#This Row],[Ticker]],tblTickers[Ticker],tblTickers[Ticker],NA(),0,1)))</f>
        <v>0</v>
      </c>
      <c r="K2901" t="s">
        <v>5290</v>
      </c>
      <c r="L2901" s="122">
        <v>1.65</v>
      </c>
      <c r="O2901" t="s">
        <v>10503</v>
      </c>
      <c r="P2901" s="122">
        <v>1.8</v>
      </c>
    </row>
    <row r="2902" spans="4:16" x14ac:dyDescent="0.25">
      <c r="D2902" t="s">
        <v>3466</v>
      </c>
      <c r="E2902" t="s">
        <v>1317</v>
      </c>
      <c r="F2902" t="s">
        <v>14252</v>
      </c>
      <c r="G2902" s="59">
        <v>4700000</v>
      </c>
      <c r="H2902" s="122">
        <v>18.649999999999999</v>
      </c>
      <c r="I2902" s="97" t="b">
        <f>NOT(ISERROR(_xlfn.XLOOKUP(tblStocks2022[[#This Row],[Ticker]],tblTickers[Ticker],tblTickers[Ticker],NA(),0,1)))</f>
        <v>0</v>
      </c>
      <c r="K2902" t="s">
        <v>6752</v>
      </c>
      <c r="L2902" s="122">
        <v>17.649999999999999</v>
      </c>
      <c r="O2902" t="s">
        <v>14461</v>
      </c>
      <c r="P2902" s="122">
        <v>4.3899999999999997</v>
      </c>
    </row>
    <row r="2903" spans="4:16" x14ac:dyDescent="0.25">
      <c r="D2903" t="s">
        <v>1322</v>
      </c>
      <c r="E2903" t="s">
        <v>1317</v>
      </c>
      <c r="F2903" t="s">
        <v>15368</v>
      </c>
      <c r="G2903" s="59">
        <v>13750000</v>
      </c>
      <c r="H2903" s="122">
        <v>50.71</v>
      </c>
      <c r="I2903" s="97" t="b">
        <f>NOT(ISERROR(_xlfn.XLOOKUP(tblStocks2022[[#This Row],[Ticker]],tblTickers[Ticker],tblTickers[Ticker],NA(),0,1)))</f>
        <v>0</v>
      </c>
      <c r="K2903" t="s">
        <v>13627</v>
      </c>
      <c r="L2903" s="122">
        <v>32.24</v>
      </c>
      <c r="O2903" t="s">
        <v>9994</v>
      </c>
      <c r="P2903" s="122">
        <v>2.8</v>
      </c>
    </row>
    <row r="2904" spans="4:16" x14ac:dyDescent="0.25">
      <c r="D2904" t="s">
        <v>614</v>
      </c>
      <c r="E2904" t="s">
        <v>615</v>
      </c>
      <c r="F2904" t="s">
        <v>15382</v>
      </c>
      <c r="G2904" s="59">
        <v>16505000</v>
      </c>
      <c r="H2904" s="122">
        <v>14.42</v>
      </c>
      <c r="I2904" s="97" t="b">
        <f>NOT(ISERROR(_xlfn.XLOOKUP(tblStocks2022[[#This Row],[Ticker]],tblTickers[Ticker],tblTickers[Ticker],NA(),0,1)))</f>
        <v>0</v>
      </c>
      <c r="K2904" t="s">
        <v>6587</v>
      </c>
      <c r="L2904" s="122">
        <v>0.27</v>
      </c>
      <c r="O2904" t="s">
        <v>1339</v>
      </c>
      <c r="P2904" s="122">
        <v>4</v>
      </c>
    </row>
    <row r="2905" spans="4:16" x14ac:dyDescent="0.25">
      <c r="D2905" t="s">
        <v>9282</v>
      </c>
      <c r="E2905" t="s">
        <v>5587</v>
      </c>
      <c r="F2905" t="s">
        <v>15371</v>
      </c>
      <c r="G2905" s="59">
        <v>925000</v>
      </c>
      <c r="H2905" s="122">
        <v>23.32</v>
      </c>
      <c r="I2905" s="97" t="b">
        <f>NOT(ISERROR(_xlfn.XLOOKUP(tblStocks2022[[#This Row],[Ticker]],tblTickers[Ticker],tblTickers[Ticker],NA(),0,1)))</f>
        <v>0</v>
      </c>
      <c r="K2905" t="s">
        <v>6189</v>
      </c>
      <c r="L2905" s="122">
        <v>10.14</v>
      </c>
      <c r="O2905" t="s">
        <v>4567</v>
      </c>
      <c r="P2905" s="122">
        <v>0.7</v>
      </c>
    </row>
    <row r="2906" spans="4:16" x14ac:dyDescent="0.25">
      <c r="D2906" t="s">
        <v>6466</v>
      </c>
      <c r="E2906" t="s">
        <v>1866</v>
      </c>
      <c r="F2906" t="s">
        <v>14252</v>
      </c>
      <c r="G2906" s="59">
        <v>200000</v>
      </c>
      <c r="H2906" s="122">
        <v>42.41</v>
      </c>
      <c r="I2906" s="97" t="b">
        <f>NOT(ISERROR(_xlfn.XLOOKUP(tblStocks2022[[#This Row],[Ticker]],tblTickers[Ticker],tblTickers[Ticker],NA(),0,1)))</f>
        <v>0</v>
      </c>
      <c r="K2906" t="s">
        <v>11455</v>
      </c>
      <c r="L2906" s="122">
        <v>1</v>
      </c>
      <c r="O2906" t="s">
        <v>4566</v>
      </c>
      <c r="P2906" s="122">
        <v>0.49</v>
      </c>
    </row>
    <row r="2907" spans="4:16" x14ac:dyDescent="0.25">
      <c r="D2907" t="s">
        <v>7002</v>
      </c>
      <c r="E2907" t="s">
        <v>7003</v>
      </c>
      <c r="F2907" t="s">
        <v>15368</v>
      </c>
      <c r="G2907" s="59">
        <v>159090000</v>
      </c>
      <c r="H2907" s="122">
        <v>6.73</v>
      </c>
      <c r="I2907" s="97" t="b">
        <f>NOT(ISERROR(_xlfn.XLOOKUP(tblStocks2022[[#This Row],[Ticker]],tblTickers[Ticker],tblTickers[Ticker],NA(),0,1)))</f>
        <v>0</v>
      </c>
      <c r="K2907" t="s">
        <v>6876</v>
      </c>
      <c r="L2907" s="122">
        <v>8.25</v>
      </c>
      <c r="O2907" t="s">
        <v>264</v>
      </c>
      <c r="P2907" s="122">
        <v>0.56000000000000005</v>
      </c>
    </row>
    <row r="2908" spans="4:16" x14ac:dyDescent="0.25">
      <c r="D2908" t="s">
        <v>722</v>
      </c>
      <c r="E2908" t="s">
        <v>612</v>
      </c>
      <c r="F2908" t="s">
        <v>15368</v>
      </c>
      <c r="G2908" s="59">
        <v>5200000</v>
      </c>
      <c r="H2908" s="122">
        <v>24.25</v>
      </c>
      <c r="I2908" s="97" t="b">
        <f>NOT(ISERROR(_xlfn.XLOOKUP(tblStocks2022[[#This Row],[Ticker]],tblTickers[Ticker],tblTickers[Ticker],NA(),0,1)))</f>
        <v>0</v>
      </c>
      <c r="K2908" t="s">
        <v>5862</v>
      </c>
      <c r="L2908" s="122">
        <v>6.45</v>
      </c>
      <c r="O2908" t="s">
        <v>8065</v>
      </c>
      <c r="P2908" s="122">
        <v>0.19</v>
      </c>
    </row>
    <row r="2909" spans="4:16" x14ac:dyDescent="0.25">
      <c r="D2909" t="s">
        <v>6579</v>
      </c>
      <c r="E2909" t="s">
        <v>6580</v>
      </c>
      <c r="F2909" t="s">
        <v>15382</v>
      </c>
      <c r="G2909" s="59">
        <v>41400000</v>
      </c>
      <c r="H2909" s="122">
        <v>10.130000000000001</v>
      </c>
      <c r="I2909" s="97" t="b">
        <f>NOT(ISERROR(_xlfn.XLOOKUP(tblStocks2022[[#This Row],[Ticker]],tblTickers[Ticker],tblTickers[Ticker],NA(),0,1)))</f>
        <v>0</v>
      </c>
      <c r="K2909" t="s">
        <v>11745</v>
      </c>
      <c r="L2909" s="122">
        <v>44.18</v>
      </c>
      <c r="O2909" t="s">
        <v>2476</v>
      </c>
      <c r="P2909" s="122">
        <v>1.63</v>
      </c>
    </row>
    <row r="2910" spans="4:16" x14ac:dyDescent="0.25">
      <c r="D2910" t="s">
        <v>4560</v>
      </c>
      <c r="E2910" t="s">
        <v>4561</v>
      </c>
      <c r="F2910" t="s">
        <v>15382</v>
      </c>
      <c r="G2910" s="59">
        <v>25063000</v>
      </c>
      <c r="H2910" s="122">
        <v>12.81</v>
      </c>
      <c r="I2910" s="97" t="b">
        <f>NOT(ISERROR(_xlfn.XLOOKUP(tblStocks2022[[#This Row],[Ticker]],tblTickers[Ticker],tblTickers[Ticker],NA(),0,1)))</f>
        <v>0</v>
      </c>
      <c r="K2910" t="s">
        <v>12787</v>
      </c>
      <c r="L2910" s="122">
        <v>28.2</v>
      </c>
      <c r="O2910" t="s">
        <v>13585</v>
      </c>
      <c r="P2910" s="122">
        <v>0.42</v>
      </c>
    </row>
    <row r="2911" spans="4:16" x14ac:dyDescent="0.25">
      <c r="D2911" t="s">
        <v>3352</v>
      </c>
      <c r="E2911" t="s">
        <v>3353</v>
      </c>
      <c r="F2911" t="s">
        <v>15382</v>
      </c>
      <c r="G2911" s="59">
        <v>17000000</v>
      </c>
      <c r="H2911" s="122">
        <v>4.96</v>
      </c>
      <c r="I2911" s="97" t="b">
        <f>NOT(ISERROR(_xlfn.XLOOKUP(tblStocks2022[[#This Row],[Ticker]],tblTickers[Ticker],tblTickers[Ticker],NA(),0,1)))</f>
        <v>0</v>
      </c>
      <c r="K2911" t="s">
        <v>6003</v>
      </c>
      <c r="L2911" s="122">
        <v>16.93</v>
      </c>
      <c r="O2911" t="s">
        <v>2475</v>
      </c>
      <c r="P2911" s="122">
        <v>2.0499999999999998</v>
      </c>
    </row>
    <row r="2912" spans="4:16" x14ac:dyDescent="0.25">
      <c r="D2912" t="s">
        <v>8287</v>
      </c>
      <c r="E2912" t="s">
        <v>8288</v>
      </c>
      <c r="F2912" t="s">
        <v>15374</v>
      </c>
      <c r="G2912" s="59">
        <v>12831000</v>
      </c>
      <c r="H2912" s="122">
        <v>9.26</v>
      </c>
      <c r="I2912" s="97" t="b">
        <f>NOT(ISERROR(_xlfn.XLOOKUP(tblStocks2022[[#This Row],[Ticker]],tblTickers[Ticker],tblTickers[Ticker],NA(),0,1)))</f>
        <v>0</v>
      </c>
      <c r="K2912" t="s">
        <v>1502</v>
      </c>
      <c r="L2912" s="122">
        <v>2.2999999999999998</v>
      </c>
      <c r="O2912" t="s">
        <v>2477</v>
      </c>
      <c r="P2912" s="122">
        <v>3.16</v>
      </c>
    </row>
    <row r="2913" spans="4:16" x14ac:dyDescent="0.25">
      <c r="D2913" t="s">
        <v>2720</v>
      </c>
      <c r="E2913" t="s">
        <v>161</v>
      </c>
      <c r="F2913" t="s">
        <v>15371</v>
      </c>
      <c r="G2913" s="59">
        <v>21050000</v>
      </c>
      <c r="H2913" s="122">
        <v>19.25</v>
      </c>
      <c r="I2913" s="97" t="b">
        <f>NOT(ISERROR(_xlfn.XLOOKUP(tblStocks2022[[#This Row],[Ticker]],tblTickers[Ticker],tblTickers[Ticker],NA(),0,1)))</f>
        <v>0</v>
      </c>
      <c r="K2913" t="s">
        <v>9000</v>
      </c>
      <c r="L2913" s="122">
        <v>34.25</v>
      </c>
      <c r="O2913" t="s">
        <v>8829</v>
      </c>
      <c r="P2913" s="122">
        <v>0.14000000000000001</v>
      </c>
    </row>
    <row r="2914" spans="4:16" x14ac:dyDescent="0.25">
      <c r="D2914" t="s">
        <v>9426</v>
      </c>
      <c r="E2914" t="s">
        <v>9427</v>
      </c>
      <c r="F2914" t="s">
        <v>15371</v>
      </c>
      <c r="G2914" s="59">
        <v>99445000</v>
      </c>
      <c r="H2914" s="122">
        <v>2.95</v>
      </c>
      <c r="I2914" s="97" t="b">
        <f>NOT(ISERROR(_xlfn.XLOOKUP(tblStocks2022[[#This Row],[Ticker]],tblTickers[Ticker],tblTickers[Ticker],NA(),0,1)))</f>
        <v>0</v>
      </c>
      <c r="K2914" t="s">
        <v>4311</v>
      </c>
      <c r="L2914" s="122">
        <v>8.9600000000000009</v>
      </c>
      <c r="O2914" t="s">
        <v>8232</v>
      </c>
      <c r="P2914" s="122">
        <v>0.4</v>
      </c>
    </row>
    <row r="2915" spans="4:16" x14ac:dyDescent="0.25">
      <c r="D2915" t="s">
        <v>13189</v>
      </c>
      <c r="E2915" t="s">
        <v>13190</v>
      </c>
      <c r="F2915" t="s">
        <v>2235</v>
      </c>
      <c r="G2915" s="59">
        <v>593379000</v>
      </c>
      <c r="H2915" s="122">
        <v>67.849999999999994</v>
      </c>
      <c r="I2915" s="97" t="b">
        <f>NOT(ISERROR(_xlfn.XLOOKUP(tblStocks2022[[#This Row],[Ticker]],tblTickers[Ticker],tblTickers[Ticker],NA(),0,1)))</f>
        <v>1</v>
      </c>
      <c r="K2915" t="s">
        <v>6880</v>
      </c>
      <c r="L2915" s="122">
        <v>35.21</v>
      </c>
      <c r="O2915" t="s">
        <v>6130</v>
      </c>
      <c r="P2915" s="122">
        <v>0.4</v>
      </c>
    </row>
    <row r="2916" spans="4:16" x14ac:dyDescent="0.25">
      <c r="D2916" t="s">
        <v>12757</v>
      </c>
      <c r="E2916" t="s">
        <v>12758</v>
      </c>
      <c r="F2916" t="s">
        <v>15371</v>
      </c>
      <c r="G2916" s="59">
        <v>15340000</v>
      </c>
      <c r="H2916" s="122">
        <v>24.36</v>
      </c>
      <c r="I2916" s="97" t="b">
        <f>NOT(ISERROR(_xlfn.XLOOKUP(tblStocks2022[[#This Row],[Ticker]],tblTickers[Ticker],tblTickers[Ticker],NA(),0,1)))</f>
        <v>0</v>
      </c>
      <c r="K2916" t="s">
        <v>3659</v>
      </c>
      <c r="L2916" s="122">
        <v>34.270000000000003</v>
      </c>
      <c r="O2916" t="s">
        <v>6234</v>
      </c>
      <c r="P2916" s="122">
        <v>1.0900000000000001</v>
      </c>
    </row>
    <row r="2917" spans="4:16" x14ac:dyDescent="0.25">
      <c r="D2917" t="s">
        <v>1313</v>
      </c>
      <c r="E2917" t="s">
        <v>1311</v>
      </c>
      <c r="F2917" t="s">
        <v>15382</v>
      </c>
      <c r="G2917" s="59">
        <v>2817000</v>
      </c>
      <c r="H2917" s="122">
        <v>6.44</v>
      </c>
      <c r="I2917" s="97" t="b">
        <f>NOT(ISERROR(_xlfn.XLOOKUP(tblStocks2022[[#This Row],[Ticker]],tblTickers[Ticker],tblTickers[Ticker],NA(),0,1)))</f>
        <v>0</v>
      </c>
      <c r="K2917" t="s">
        <v>9529</v>
      </c>
      <c r="L2917" s="122">
        <v>18.3</v>
      </c>
      <c r="O2917" t="s">
        <v>7222</v>
      </c>
      <c r="P2917" s="122">
        <v>0.14000000000000001</v>
      </c>
    </row>
    <row r="2918" spans="4:16" x14ac:dyDescent="0.25">
      <c r="D2918" t="s">
        <v>82</v>
      </c>
      <c r="E2918" t="s">
        <v>83</v>
      </c>
      <c r="F2918" t="s">
        <v>15366</v>
      </c>
      <c r="G2918" s="59">
        <v>630000000</v>
      </c>
      <c r="H2918" s="122">
        <v>101.07</v>
      </c>
      <c r="I2918" s="97" t="b">
        <f>NOT(ISERROR(_xlfn.XLOOKUP(tblStocks2022[[#This Row],[Ticker]],tblTickers[Ticker],tblTickers[Ticker],NA(),0,1)))</f>
        <v>1</v>
      </c>
      <c r="K2918" t="s">
        <v>8607</v>
      </c>
      <c r="L2918" s="122">
        <v>0.26</v>
      </c>
      <c r="O2918" t="s">
        <v>3581</v>
      </c>
      <c r="P2918" s="122">
        <v>0.48</v>
      </c>
    </row>
    <row r="2919" spans="4:16" x14ac:dyDescent="0.25">
      <c r="D2919" t="s">
        <v>10048</v>
      </c>
      <c r="E2919" t="s">
        <v>10049</v>
      </c>
      <c r="F2919" t="s">
        <v>15376</v>
      </c>
      <c r="G2919" s="59">
        <v>683386000</v>
      </c>
      <c r="H2919" s="122">
        <v>32.81</v>
      </c>
      <c r="I2919" s="97" t="b">
        <f>NOT(ISERROR(_xlfn.XLOOKUP(tblStocks2022[[#This Row],[Ticker]],tblTickers[Ticker],tblTickers[Ticker],NA(),0,1)))</f>
        <v>1</v>
      </c>
      <c r="K2919" t="s">
        <v>11853</v>
      </c>
      <c r="L2919" s="122">
        <v>3.6</v>
      </c>
      <c r="O2919" t="s">
        <v>4000</v>
      </c>
      <c r="P2919" s="122">
        <v>5.03</v>
      </c>
    </row>
    <row r="2920" spans="4:16" x14ac:dyDescent="0.25">
      <c r="D2920" t="s">
        <v>3437</v>
      </c>
      <c r="E2920" t="s">
        <v>449</v>
      </c>
      <c r="F2920" t="s">
        <v>14252</v>
      </c>
      <c r="G2920" s="59">
        <v>630000</v>
      </c>
      <c r="H2920" s="122">
        <v>42.98</v>
      </c>
      <c r="I2920" s="97" t="b">
        <f>NOT(ISERROR(_xlfn.XLOOKUP(tblStocks2022[[#This Row],[Ticker]],tblTickers[Ticker],tblTickers[Ticker],NA(),0,1)))</f>
        <v>0</v>
      </c>
      <c r="K2920" t="s">
        <v>254</v>
      </c>
      <c r="L2920" s="122">
        <v>259.67</v>
      </c>
      <c r="O2920" t="s">
        <v>15076</v>
      </c>
      <c r="P2920" s="122">
        <v>1.3</v>
      </c>
    </row>
    <row r="2921" spans="4:16" x14ac:dyDescent="0.25">
      <c r="D2921" t="s">
        <v>3465</v>
      </c>
      <c r="E2921" t="s">
        <v>1317</v>
      </c>
      <c r="F2921" t="s">
        <v>14252</v>
      </c>
      <c r="G2921" s="59">
        <v>1900000</v>
      </c>
      <c r="H2921" s="122">
        <v>21.08</v>
      </c>
      <c r="I2921" s="97" t="b">
        <f>NOT(ISERROR(_xlfn.XLOOKUP(tblStocks2022[[#This Row],[Ticker]],tblTickers[Ticker],tblTickers[Ticker],NA(),0,1)))</f>
        <v>0</v>
      </c>
      <c r="K2921" t="s">
        <v>2124</v>
      </c>
      <c r="L2921" s="122">
        <v>106.16</v>
      </c>
      <c r="O2921" t="s">
        <v>12946</v>
      </c>
      <c r="P2921" s="122">
        <v>0.56000000000000005</v>
      </c>
    </row>
    <row r="2922" spans="4:16" x14ac:dyDescent="0.25">
      <c r="D2922" t="s">
        <v>855</v>
      </c>
      <c r="E2922" t="s">
        <v>856</v>
      </c>
      <c r="F2922" t="s">
        <v>15378</v>
      </c>
      <c r="G2922" s="59">
        <v>55514000</v>
      </c>
      <c r="H2922" s="122">
        <v>176.87</v>
      </c>
      <c r="I2922" s="97" t="b">
        <f>NOT(ISERROR(_xlfn.XLOOKUP(tblStocks2022[[#This Row],[Ticker]],tblTickers[Ticker],tblTickers[Ticker],NA(),0,1)))</f>
        <v>0</v>
      </c>
      <c r="K2922" t="s">
        <v>9133</v>
      </c>
      <c r="L2922" s="122">
        <v>27.4</v>
      </c>
      <c r="O2922" t="s">
        <v>2756</v>
      </c>
      <c r="P2922" s="122">
        <v>1.23</v>
      </c>
    </row>
    <row r="2923" spans="4:16" x14ac:dyDescent="0.25">
      <c r="D2923" t="s">
        <v>4390</v>
      </c>
      <c r="E2923" t="s">
        <v>1369</v>
      </c>
      <c r="F2923" t="s">
        <v>2235</v>
      </c>
      <c r="G2923" s="59">
        <v>23100000</v>
      </c>
      <c r="H2923" s="122">
        <v>29.87</v>
      </c>
      <c r="I2923" s="97" t="b">
        <f>NOT(ISERROR(_xlfn.XLOOKUP(tblStocks2022[[#This Row],[Ticker]],tblTickers[Ticker],tblTickers[Ticker],NA(),0,1)))</f>
        <v>0</v>
      </c>
      <c r="K2923" t="s">
        <v>12685</v>
      </c>
      <c r="L2923" s="122">
        <v>39.93</v>
      </c>
      <c r="O2923" t="s">
        <v>3981</v>
      </c>
      <c r="P2923" s="122">
        <v>1.2</v>
      </c>
    </row>
    <row r="2924" spans="4:16" x14ac:dyDescent="0.25">
      <c r="D2924" t="s">
        <v>1593</v>
      </c>
      <c r="E2924" t="s">
        <v>1594</v>
      </c>
      <c r="F2924" t="s">
        <v>15368</v>
      </c>
      <c r="G2924" s="59">
        <v>71047000</v>
      </c>
      <c r="H2924" s="122">
        <v>67.86</v>
      </c>
      <c r="I2924" s="97" t="b">
        <f>NOT(ISERROR(_xlfn.XLOOKUP(tblStocks2022[[#This Row],[Ticker]],tblTickers[Ticker],tblTickers[Ticker],NA(),0,1)))</f>
        <v>0</v>
      </c>
      <c r="K2924" t="s">
        <v>7726</v>
      </c>
      <c r="L2924" s="122">
        <v>2.21</v>
      </c>
      <c r="O2924" t="s">
        <v>11367</v>
      </c>
      <c r="P2924" s="122">
        <v>0.6</v>
      </c>
    </row>
    <row r="2925" spans="4:16" x14ac:dyDescent="0.25">
      <c r="D2925" t="s">
        <v>8587</v>
      </c>
      <c r="E2925" t="s">
        <v>3487</v>
      </c>
      <c r="F2925" t="s">
        <v>2565</v>
      </c>
      <c r="G2925" s="59">
        <v>125000</v>
      </c>
      <c r="H2925" s="122">
        <v>20.5</v>
      </c>
      <c r="I2925" s="97" t="b">
        <f>NOT(ISERROR(_xlfn.XLOOKUP(tblStocks2022[[#This Row],[Ticker]],tblTickers[Ticker],tblTickers[Ticker],NA(),0,1)))</f>
        <v>0</v>
      </c>
      <c r="K2925" t="s">
        <v>14503</v>
      </c>
      <c r="L2925" s="122">
        <v>8.0399999999999991</v>
      </c>
      <c r="O2925" t="s">
        <v>2662</v>
      </c>
      <c r="P2925" s="122">
        <v>0.17</v>
      </c>
    </row>
    <row r="2926" spans="4:16" x14ac:dyDescent="0.25">
      <c r="D2926" t="s">
        <v>14688</v>
      </c>
      <c r="E2926" t="s">
        <v>14689</v>
      </c>
      <c r="F2926" t="s">
        <v>15375</v>
      </c>
      <c r="G2926" s="59">
        <v>15750000</v>
      </c>
      <c r="H2926" s="122">
        <v>79.36</v>
      </c>
      <c r="I2926" s="97" t="b">
        <f>NOT(ISERROR(_xlfn.XLOOKUP(tblStocks2022[[#This Row],[Ticker]],tblTickers[Ticker],tblTickers[Ticker],NA(),0,1)))</f>
        <v>0</v>
      </c>
      <c r="K2926" t="s">
        <v>5832</v>
      </c>
      <c r="L2926" s="122">
        <v>30.1</v>
      </c>
      <c r="O2926" t="s">
        <v>13875</v>
      </c>
      <c r="P2926" s="122">
        <v>0.48</v>
      </c>
    </row>
    <row r="2927" spans="4:16" x14ac:dyDescent="0.25">
      <c r="D2927" t="s">
        <v>12344</v>
      </c>
      <c r="E2927" t="s">
        <v>12345</v>
      </c>
      <c r="F2927" t="s">
        <v>14201</v>
      </c>
      <c r="G2927" s="59">
        <v>35761000</v>
      </c>
      <c r="H2927" s="122">
        <v>115.08</v>
      </c>
      <c r="I2927" s="97" t="b">
        <f>NOT(ISERROR(_xlfn.XLOOKUP(tblStocks2022[[#This Row],[Ticker]],tblTickers[Ticker],tblTickers[Ticker],NA(),0,1)))</f>
        <v>0</v>
      </c>
      <c r="K2927" t="s">
        <v>8506</v>
      </c>
      <c r="L2927" s="122">
        <v>23.95</v>
      </c>
      <c r="O2927" t="s">
        <v>12426</v>
      </c>
      <c r="P2927" s="122">
        <v>0.75</v>
      </c>
    </row>
    <row r="2928" spans="4:16" x14ac:dyDescent="0.25">
      <c r="D2928" t="s">
        <v>2921</v>
      </c>
      <c r="E2928" t="s">
        <v>2719</v>
      </c>
      <c r="F2928" t="s">
        <v>15375</v>
      </c>
      <c r="G2928" s="59">
        <v>69900000</v>
      </c>
      <c r="H2928" s="122">
        <v>43.92</v>
      </c>
      <c r="I2928" s="97" t="b">
        <f>NOT(ISERROR(_xlfn.XLOOKUP(tblStocks2022[[#This Row],[Ticker]],tblTickers[Ticker],tblTickers[Ticker],NA(),0,1)))</f>
        <v>0</v>
      </c>
      <c r="K2928" t="s">
        <v>15178</v>
      </c>
      <c r="L2928" s="122">
        <v>12.77</v>
      </c>
      <c r="O2928" t="s">
        <v>1031</v>
      </c>
      <c r="P2928" s="122">
        <v>1.8</v>
      </c>
    </row>
    <row r="2929" spans="4:16" x14ac:dyDescent="0.25">
      <c r="D2929" t="s">
        <v>3565</v>
      </c>
      <c r="E2929" t="s">
        <v>3566</v>
      </c>
      <c r="F2929" t="s">
        <v>14252</v>
      </c>
      <c r="G2929" s="59">
        <v>57484000</v>
      </c>
      <c r="H2929" s="122">
        <v>1.26</v>
      </c>
      <c r="I2929" s="97" t="b">
        <f>NOT(ISERROR(_xlfn.XLOOKUP(tblStocks2022[[#This Row],[Ticker]],tblTickers[Ticker],tblTickers[Ticker],NA(),0,1)))</f>
        <v>0</v>
      </c>
      <c r="K2929" t="s">
        <v>8400</v>
      </c>
      <c r="L2929" s="122">
        <v>32.71</v>
      </c>
      <c r="O2929" t="s">
        <v>4670</v>
      </c>
      <c r="P2929" s="122">
        <v>1.59</v>
      </c>
    </row>
    <row r="2930" spans="4:16" x14ac:dyDescent="0.25">
      <c r="D2930" t="s">
        <v>11101</v>
      </c>
      <c r="E2930" t="s">
        <v>11102</v>
      </c>
      <c r="F2930" t="s">
        <v>2235</v>
      </c>
      <c r="G2930" s="59">
        <v>93353000</v>
      </c>
      <c r="H2930" s="122">
        <v>46.53</v>
      </c>
      <c r="I2930" s="97" t="b">
        <f>NOT(ISERROR(_xlfn.XLOOKUP(tblStocks2022[[#This Row],[Ticker]],tblTickers[Ticker],tblTickers[Ticker],NA(),0,1)))</f>
        <v>0</v>
      </c>
      <c r="K2930" t="s">
        <v>194</v>
      </c>
      <c r="L2930" s="122">
        <v>9.9</v>
      </c>
      <c r="O2930" t="s">
        <v>12</v>
      </c>
      <c r="P2930" s="122">
        <v>1.52</v>
      </c>
    </row>
    <row r="2931" spans="4:16" x14ac:dyDescent="0.25">
      <c r="D2931" t="s">
        <v>6124</v>
      </c>
      <c r="E2931" t="s">
        <v>2719</v>
      </c>
      <c r="F2931" t="s">
        <v>15375</v>
      </c>
      <c r="G2931" s="59">
        <v>5500000</v>
      </c>
      <c r="H2931" s="122">
        <v>32.74</v>
      </c>
      <c r="I2931" s="97" t="b">
        <f>NOT(ISERROR(_xlfn.XLOOKUP(tblStocks2022[[#This Row],[Ticker]],tblTickers[Ticker],tblTickers[Ticker],NA(),0,1)))</f>
        <v>0</v>
      </c>
      <c r="K2931" t="s">
        <v>5536</v>
      </c>
      <c r="L2931" s="122">
        <v>6.7</v>
      </c>
      <c r="O2931" t="s">
        <v>9283</v>
      </c>
      <c r="P2931" s="122">
        <v>0.12</v>
      </c>
    </row>
    <row r="2932" spans="4:16" x14ac:dyDescent="0.25">
      <c r="D2932" t="s">
        <v>509</v>
      </c>
      <c r="E2932" t="s">
        <v>504</v>
      </c>
      <c r="F2932" t="s">
        <v>15375</v>
      </c>
      <c r="G2932" s="59">
        <v>2000000</v>
      </c>
      <c r="H2932" s="122">
        <v>42.46</v>
      </c>
      <c r="I2932" s="97" t="b">
        <f>NOT(ISERROR(_xlfn.XLOOKUP(tblStocks2022[[#This Row],[Ticker]],tblTickers[Ticker],tblTickers[Ticker],NA(),0,1)))</f>
        <v>0</v>
      </c>
      <c r="K2932" t="s">
        <v>2820</v>
      </c>
      <c r="L2932" s="122">
        <v>9.1199999999999992</v>
      </c>
      <c r="O2932" t="s">
        <v>10485</v>
      </c>
      <c r="P2932" s="122">
        <v>0.98</v>
      </c>
    </row>
    <row r="2933" spans="4:16" x14ac:dyDescent="0.25">
      <c r="D2933" t="s">
        <v>5355</v>
      </c>
      <c r="E2933" t="s">
        <v>2719</v>
      </c>
      <c r="F2933" t="s">
        <v>15370</v>
      </c>
      <c r="G2933" s="59">
        <v>6175000</v>
      </c>
      <c r="H2933" s="122">
        <v>34.299999999999997</v>
      </c>
      <c r="I2933" s="97" t="b">
        <f>NOT(ISERROR(_xlfn.XLOOKUP(tblStocks2022[[#This Row],[Ticker]],tblTickers[Ticker],tblTickers[Ticker],NA(),0,1)))</f>
        <v>0</v>
      </c>
      <c r="K2933" t="s">
        <v>9200</v>
      </c>
      <c r="L2933" s="122">
        <v>10.78</v>
      </c>
      <c r="O2933" t="s">
        <v>15069</v>
      </c>
      <c r="P2933" s="122">
        <v>0.8</v>
      </c>
    </row>
    <row r="2934" spans="4:16" x14ac:dyDescent="0.25">
      <c r="D2934" t="s">
        <v>5248</v>
      </c>
      <c r="E2934" t="s">
        <v>2719</v>
      </c>
      <c r="F2934" t="s">
        <v>15375</v>
      </c>
      <c r="G2934" s="59">
        <v>8025000</v>
      </c>
      <c r="H2934" s="122">
        <v>36.1</v>
      </c>
      <c r="I2934" s="97" t="b">
        <f>NOT(ISERROR(_xlfn.XLOOKUP(tblStocks2022[[#This Row],[Ticker]],tblTickers[Ticker],tblTickers[Ticker],NA(),0,1)))</f>
        <v>0</v>
      </c>
      <c r="K2934" t="s">
        <v>9125</v>
      </c>
      <c r="L2934" s="122">
        <v>23.46</v>
      </c>
      <c r="O2934" t="s">
        <v>11603</v>
      </c>
      <c r="P2934" s="122">
        <v>0.2</v>
      </c>
    </row>
    <row r="2935" spans="4:16" x14ac:dyDescent="0.25">
      <c r="D2935" t="s">
        <v>714</v>
      </c>
      <c r="E2935" t="s">
        <v>504</v>
      </c>
      <c r="F2935" t="s">
        <v>15375</v>
      </c>
      <c r="G2935" s="59">
        <v>1000000</v>
      </c>
      <c r="H2935" s="122">
        <v>31.66</v>
      </c>
      <c r="I2935" s="97" t="b">
        <f>NOT(ISERROR(_xlfn.XLOOKUP(tblStocks2022[[#This Row],[Ticker]],tblTickers[Ticker],tblTickers[Ticker],NA(),0,1)))</f>
        <v>0</v>
      </c>
      <c r="K2935" t="s">
        <v>14251</v>
      </c>
      <c r="L2935" s="122">
        <v>31.01</v>
      </c>
      <c r="O2935" t="s">
        <v>3999</v>
      </c>
      <c r="P2935" s="122">
        <v>0.52</v>
      </c>
    </row>
    <row r="2936" spans="4:16" x14ac:dyDescent="0.25">
      <c r="D2936" t="s">
        <v>10</v>
      </c>
      <c r="E2936" t="s">
        <v>11</v>
      </c>
      <c r="F2936" t="s">
        <v>15368</v>
      </c>
      <c r="G2936" s="59">
        <v>11784000</v>
      </c>
      <c r="H2936" s="122">
        <v>4.46</v>
      </c>
      <c r="I2936" s="97" t="b">
        <f>NOT(ISERROR(_xlfn.XLOOKUP(tblStocks2022[[#This Row],[Ticker]],tblTickers[Ticker],tblTickers[Ticker],NA(),0,1)))</f>
        <v>0</v>
      </c>
      <c r="K2936" t="s">
        <v>15164</v>
      </c>
      <c r="L2936" s="122">
        <v>37.909999999999997</v>
      </c>
      <c r="O2936" t="s">
        <v>9571</v>
      </c>
      <c r="P2936" s="122">
        <v>0.17</v>
      </c>
    </row>
    <row r="2937" spans="4:16" x14ac:dyDescent="0.25">
      <c r="D2937" t="s">
        <v>2235</v>
      </c>
      <c r="E2937" t="s">
        <v>2236</v>
      </c>
      <c r="F2937" t="s">
        <v>15371</v>
      </c>
      <c r="G2937" s="59">
        <v>93320000</v>
      </c>
      <c r="H2937" s="122">
        <v>37.79</v>
      </c>
      <c r="I2937" s="97" t="b">
        <f>NOT(ISERROR(_xlfn.XLOOKUP(tblStocks2022[[#This Row],[Ticker]],tblTickers[Ticker],tblTickers[Ticker],NA(),0,1)))</f>
        <v>0</v>
      </c>
      <c r="K2937" t="s">
        <v>4193</v>
      </c>
      <c r="L2937" s="122">
        <v>13.33</v>
      </c>
      <c r="O2937" t="s">
        <v>2465</v>
      </c>
      <c r="P2937" s="122">
        <v>0.06</v>
      </c>
    </row>
    <row r="2938" spans="4:16" x14ac:dyDescent="0.25">
      <c r="D2938" t="s">
        <v>8394</v>
      </c>
      <c r="E2938" t="s">
        <v>8395</v>
      </c>
      <c r="F2938" t="s">
        <v>15382</v>
      </c>
      <c r="G2938" s="59">
        <v>4128000</v>
      </c>
      <c r="H2938" s="122">
        <v>10.17</v>
      </c>
      <c r="I2938" s="97" t="b">
        <f>NOT(ISERROR(_xlfn.XLOOKUP(tblStocks2022[[#This Row],[Ticker]],tblTickers[Ticker],tblTickers[Ticker],NA(),0,1)))</f>
        <v>0</v>
      </c>
      <c r="K2938" t="s">
        <v>258</v>
      </c>
      <c r="L2938" s="122">
        <v>127.63</v>
      </c>
      <c r="O2938" t="s">
        <v>14026</v>
      </c>
      <c r="P2938" s="122">
        <v>1.64</v>
      </c>
    </row>
    <row r="2939" spans="4:16" x14ac:dyDescent="0.25">
      <c r="D2939" t="s">
        <v>3333</v>
      </c>
      <c r="E2939" t="s">
        <v>2647</v>
      </c>
      <c r="F2939" t="s">
        <v>15368</v>
      </c>
      <c r="G2939" s="59">
        <v>1150000</v>
      </c>
      <c r="H2939" s="122">
        <v>26.23</v>
      </c>
      <c r="I2939" s="97" t="b">
        <f>NOT(ISERROR(_xlfn.XLOOKUP(tblStocks2022[[#This Row],[Ticker]],tblTickers[Ticker],tblTickers[Ticker],NA(),0,1)))</f>
        <v>0</v>
      </c>
      <c r="K2939" t="s">
        <v>12761</v>
      </c>
      <c r="L2939" s="122">
        <v>1.94</v>
      </c>
      <c r="O2939" t="s">
        <v>12034</v>
      </c>
      <c r="P2939" s="122">
        <v>0.92</v>
      </c>
    </row>
    <row r="2940" spans="4:16" x14ac:dyDescent="0.25">
      <c r="D2940" t="s">
        <v>3505</v>
      </c>
      <c r="E2940" t="s">
        <v>2647</v>
      </c>
      <c r="F2940" t="s">
        <v>15368</v>
      </c>
      <c r="G2940" s="59">
        <v>1400000</v>
      </c>
      <c r="H2940" s="122">
        <v>20.52</v>
      </c>
      <c r="I2940" s="97" t="b">
        <f>NOT(ISERROR(_xlfn.XLOOKUP(tblStocks2022[[#This Row],[Ticker]],tblTickers[Ticker],tblTickers[Ticker],NA(),0,1)))</f>
        <v>0</v>
      </c>
      <c r="K2940" t="s">
        <v>3230</v>
      </c>
      <c r="L2940" s="122">
        <v>5.54</v>
      </c>
      <c r="O2940" t="s">
        <v>5120</v>
      </c>
      <c r="P2940" s="122">
        <v>1.31</v>
      </c>
    </row>
    <row r="2941" spans="4:16" x14ac:dyDescent="0.25">
      <c r="D2941" t="s">
        <v>3332</v>
      </c>
      <c r="E2941" t="s">
        <v>2647</v>
      </c>
      <c r="F2941" t="s">
        <v>15368</v>
      </c>
      <c r="G2941" s="59">
        <v>17400000</v>
      </c>
      <c r="H2941" s="122">
        <v>17.23</v>
      </c>
      <c r="I2941" s="97" t="b">
        <f>NOT(ISERROR(_xlfn.XLOOKUP(tblStocks2022[[#This Row],[Ticker]],tblTickers[Ticker],tblTickers[Ticker],NA(),0,1)))</f>
        <v>0</v>
      </c>
      <c r="K2941" t="s">
        <v>12208</v>
      </c>
      <c r="L2941" s="122">
        <v>11.58</v>
      </c>
      <c r="O2941" t="s">
        <v>10509</v>
      </c>
      <c r="P2941" s="122">
        <v>1.75</v>
      </c>
    </row>
    <row r="2942" spans="4:16" x14ac:dyDescent="0.25">
      <c r="D2942" t="s">
        <v>13551</v>
      </c>
      <c r="E2942" t="s">
        <v>13552</v>
      </c>
      <c r="F2942" t="s">
        <v>15368</v>
      </c>
      <c r="G2942" s="59">
        <v>10409000</v>
      </c>
      <c r="H2942" s="122">
        <v>15.79</v>
      </c>
      <c r="I2942" s="97" t="b">
        <f>NOT(ISERROR(_xlfn.XLOOKUP(tblStocks2022[[#This Row],[Ticker]],tblTickers[Ticker],tblTickers[Ticker],NA(),0,1)))</f>
        <v>0</v>
      </c>
      <c r="K2942" t="s">
        <v>2364</v>
      </c>
      <c r="L2942" s="122">
        <v>30.69</v>
      </c>
      <c r="O2942" t="s">
        <v>9326</v>
      </c>
      <c r="P2942" s="122">
        <v>0.83</v>
      </c>
    </row>
    <row r="2943" spans="4:16" x14ac:dyDescent="0.25">
      <c r="D2943" t="s">
        <v>3331</v>
      </c>
      <c r="E2943" t="s">
        <v>2647</v>
      </c>
      <c r="F2943" t="s">
        <v>15368</v>
      </c>
      <c r="G2943" s="59">
        <v>8050000</v>
      </c>
      <c r="H2943" s="122">
        <v>29.73</v>
      </c>
      <c r="I2943" s="97" t="b">
        <f>NOT(ISERROR(_xlfn.XLOOKUP(tblStocks2022[[#This Row],[Ticker]],tblTickers[Ticker],tblTickers[Ticker],NA(),0,1)))</f>
        <v>0</v>
      </c>
      <c r="K2943" t="s">
        <v>10920</v>
      </c>
      <c r="L2943" s="122">
        <v>22.82</v>
      </c>
      <c r="O2943" t="s">
        <v>9327</v>
      </c>
      <c r="P2943" s="122">
        <v>0.64</v>
      </c>
    </row>
    <row r="2944" spans="4:16" x14ac:dyDescent="0.25">
      <c r="D2944" t="s">
        <v>3330</v>
      </c>
      <c r="E2944" t="s">
        <v>2647</v>
      </c>
      <c r="F2944" t="s">
        <v>15368</v>
      </c>
      <c r="G2944" s="59">
        <v>5600000</v>
      </c>
      <c r="H2944" s="122">
        <v>18.68</v>
      </c>
      <c r="I2944" s="97" t="b">
        <f>NOT(ISERROR(_xlfn.XLOOKUP(tblStocks2022[[#This Row],[Ticker]],tblTickers[Ticker],tblTickers[Ticker],NA(),0,1)))</f>
        <v>0</v>
      </c>
      <c r="K2944" t="s">
        <v>10337</v>
      </c>
      <c r="L2944" s="122">
        <v>16.14</v>
      </c>
      <c r="O2944" t="s">
        <v>1512</v>
      </c>
      <c r="P2944" s="122">
        <v>1.2</v>
      </c>
    </row>
    <row r="2945" spans="4:16" x14ac:dyDescent="0.25">
      <c r="D2945" t="s">
        <v>3929</v>
      </c>
      <c r="E2945" t="s">
        <v>1866</v>
      </c>
      <c r="F2945" t="s">
        <v>15382</v>
      </c>
      <c r="G2945" s="59">
        <v>4075000</v>
      </c>
      <c r="H2945" s="122">
        <v>49.48</v>
      </c>
      <c r="I2945" s="97" t="b">
        <f>NOT(ISERROR(_xlfn.XLOOKUP(tblStocks2022[[#This Row],[Ticker]],tblTickers[Ticker],tblTickers[Ticker],NA(),0,1)))</f>
        <v>0</v>
      </c>
      <c r="K2945" t="s">
        <v>14090</v>
      </c>
      <c r="L2945" s="122">
        <v>2.4</v>
      </c>
      <c r="O2945" t="s">
        <v>4833</v>
      </c>
      <c r="P2945" s="122">
        <v>1.07</v>
      </c>
    </row>
    <row r="2946" spans="4:16" x14ac:dyDescent="0.25">
      <c r="D2946" t="s">
        <v>8846</v>
      </c>
      <c r="E2946" t="s">
        <v>4616</v>
      </c>
      <c r="F2946" t="s">
        <v>15375</v>
      </c>
      <c r="G2946" s="59">
        <v>150000</v>
      </c>
      <c r="H2946" s="122">
        <v>21.69</v>
      </c>
      <c r="I2946" s="97" t="b">
        <f>NOT(ISERROR(_xlfn.XLOOKUP(tblStocks2022[[#This Row],[Ticker]],tblTickers[Ticker],tblTickers[Ticker],NA(),0,1)))</f>
        <v>0</v>
      </c>
      <c r="K2946" t="s">
        <v>6792</v>
      </c>
      <c r="L2946" s="122">
        <v>6.18</v>
      </c>
      <c r="O2946" t="s">
        <v>12059</v>
      </c>
      <c r="P2946" s="122">
        <v>1.02</v>
      </c>
    </row>
    <row r="2947" spans="4:16" x14ac:dyDescent="0.25">
      <c r="D2947" t="s">
        <v>3319</v>
      </c>
      <c r="E2947" t="s">
        <v>2647</v>
      </c>
      <c r="F2947" t="s">
        <v>15368</v>
      </c>
      <c r="G2947" s="59">
        <v>1800000</v>
      </c>
      <c r="H2947" s="122">
        <v>24.03</v>
      </c>
      <c r="I2947" s="97" t="b">
        <f>NOT(ISERROR(_xlfn.XLOOKUP(tblStocks2022[[#This Row],[Ticker]],tblTickers[Ticker],tblTickers[Ticker],NA(),0,1)))</f>
        <v>0</v>
      </c>
      <c r="K2947" t="s">
        <v>11749</v>
      </c>
      <c r="L2947" s="122">
        <v>10.83</v>
      </c>
      <c r="O2947" t="s">
        <v>4834</v>
      </c>
      <c r="P2947" s="122">
        <v>1.2</v>
      </c>
    </row>
    <row r="2948" spans="4:16" x14ac:dyDescent="0.25">
      <c r="D2948" t="s">
        <v>11693</v>
      </c>
      <c r="E2948" t="s">
        <v>11694</v>
      </c>
      <c r="F2948" t="s">
        <v>15382</v>
      </c>
      <c r="G2948" s="59">
        <v>451645000</v>
      </c>
      <c r="H2948" s="122">
        <v>21.46</v>
      </c>
      <c r="I2948" s="97" t="b">
        <f>NOT(ISERROR(_xlfn.XLOOKUP(tblStocks2022[[#This Row],[Ticker]],tblTickers[Ticker],tblTickers[Ticker],NA(),0,1)))</f>
        <v>0</v>
      </c>
      <c r="K2948" t="s">
        <v>12458</v>
      </c>
      <c r="L2948" s="122">
        <v>12.96</v>
      </c>
      <c r="O2948" t="s">
        <v>4831</v>
      </c>
      <c r="P2948" s="122">
        <v>1.26</v>
      </c>
    </row>
    <row r="2949" spans="4:16" x14ac:dyDescent="0.25">
      <c r="D2949" t="s">
        <v>3329</v>
      </c>
      <c r="E2949" t="s">
        <v>2647</v>
      </c>
      <c r="F2949" t="s">
        <v>15368</v>
      </c>
      <c r="G2949" s="59">
        <v>200000</v>
      </c>
      <c r="H2949" s="122">
        <v>26.52</v>
      </c>
      <c r="I2949" s="97" t="b">
        <f>NOT(ISERROR(_xlfn.XLOOKUP(tblStocks2022[[#This Row],[Ticker]],tblTickers[Ticker],tblTickers[Ticker],NA(),0,1)))</f>
        <v>0</v>
      </c>
      <c r="K2949" t="s">
        <v>5245</v>
      </c>
      <c r="L2949" s="122">
        <v>19.559999999999999</v>
      </c>
      <c r="O2949" t="s">
        <v>15050</v>
      </c>
      <c r="P2949" s="122">
        <v>0.32</v>
      </c>
    </row>
    <row r="2950" spans="4:16" x14ac:dyDescent="0.25">
      <c r="D2950" t="s">
        <v>9473</v>
      </c>
      <c r="E2950" t="s">
        <v>9474</v>
      </c>
      <c r="F2950" t="s">
        <v>15382</v>
      </c>
      <c r="G2950" s="59">
        <v>10334000</v>
      </c>
      <c r="H2950" s="122">
        <v>10.17</v>
      </c>
      <c r="I2950" s="97" t="b">
        <f>NOT(ISERROR(_xlfn.XLOOKUP(tblStocks2022[[#This Row],[Ticker]],tblTickers[Ticker],tblTickers[Ticker],NA(),0,1)))</f>
        <v>0</v>
      </c>
      <c r="K2950" t="s">
        <v>12148</v>
      </c>
      <c r="L2950" s="122">
        <v>2.11</v>
      </c>
      <c r="O2950" t="s">
        <v>4832</v>
      </c>
      <c r="P2950" s="122">
        <v>1.03</v>
      </c>
    </row>
    <row r="2951" spans="4:16" x14ac:dyDescent="0.25">
      <c r="D2951" t="s">
        <v>3320</v>
      </c>
      <c r="E2951" t="s">
        <v>2647</v>
      </c>
      <c r="F2951" t="s">
        <v>15368</v>
      </c>
      <c r="G2951" s="59">
        <v>21800000</v>
      </c>
      <c r="H2951" s="122">
        <v>22.88</v>
      </c>
      <c r="I2951" s="97" t="b">
        <f>NOT(ISERROR(_xlfn.XLOOKUP(tblStocks2022[[#This Row],[Ticker]],tblTickers[Ticker],tblTickers[Ticker],NA(),0,1)))</f>
        <v>0</v>
      </c>
      <c r="K2951" t="s">
        <v>12158</v>
      </c>
      <c r="L2951" s="122">
        <v>23.06</v>
      </c>
      <c r="O2951" t="s">
        <v>4835</v>
      </c>
      <c r="P2951" s="122">
        <v>1.04</v>
      </c>
    </row>
    <row r="2952" spans="4:16" x14ac:dyDescent="0.25">
      <c r="D2952" t="s">
        <v>7097</v>
      </c>
      <c r="E2952" t="s">
        <v>7098</v>
      </c>
      <c r="F2952" t="s">
        <v>2235</v>
      </c>
      <c r="G2952" s="59">
        <v>137240000</v>
      </c>
      <c r="H2952" s="122">
        <v>4.55</v>
      </c>
      <c r="I2952" s="97" t="b">
        <f>NOT(ISERROR(_xlfn.XLOOKUP(tblStocks2022[[#This Row],[Ticker]],tblTickers[Ticker],tblTickers[Ticker],NA(),0,1)))</f>
        <v>0</v>
      </c>
      <c r="K2952" t="s">
        <v>6748</v>
      </c>
      <c r="L2952" s="122">
        <v>0.23</v>
      </c>
      <c r="O2952" t="s">
        <v>6139</v>
      </c>
      <c r="P2952" s="122">
        <v>1.1100000000000001</v>
      </c>
    </row>
    <row r="2953" spans="4:16" x14ac:dyDescent="0.25">
      <c r="D2953" t="s">
        <v>3326</v>
      </c>
      <c r="E2953" t="s">
        <v>2647</v>
      </c>
      <c r="F2953" t="s">
        <v>15368</v>
      </c>
      <c r="G2953" s="59">
        <v>800000</v>
      </c>
      <c r="H2953" s="122">
        <v>19.21</v>
      </c>
      <c r="I2953" s="97" t="b">
        <f>NOT(ISERROR(_xlfn.XLOOKUP(tblStocks2022[[#This Row],[Ticker]],tblTickers[Ticker],tblTickers[Ticker],NA(),0,1)))</f>
        <v>0</v>
      </c>
      <c r="K2953" t="s">
        <v>9407</v>
      </c>
      <c r="L2953" s="122">
        <v>5.25</v>
      </c>
      <c r="O2953" t="s">
        <v>13240</v>
      </c>
      <c r="P2953" s="122">
        <v>1.1499999999999999</v>
      </c>
    </row>
    <row r="2954" spans="4:16" x14ac:dyDescent="0.25">
      <c r="D2954" t="s">
        <v>2721</v>
      </c>
      <c r="E2954" t="s">
        <v>2722</v>
      </c>
      <c r="F2954" t="s">
        <v>15368</v>
      </c>
      <c r="G2954" s="59">
        <v>29438000</v>
      </c>
      <c r="H2954" s="122">
        <v>29.78</v>
      </c>
      <c r="I2954" s="97" t="b">
        <f>NOT(ISERROR(_xlfn.XLOOKUP(tblStocks2022[[#This Row],[Ticker]],tblTickers[Ticker],tblTickers[Ticker],NA(),0,1)))</f>
        <v>0</v>
      </c>
      <c r="K2954" t="s">
        <v>475</v>
      </c>
      <c r="L2954" s="122">
        <v>1.1599999999999999</v>
      </c>
      <c r="O2954" t="s">
        <v>6004</v>
      </c>
      <c r="P2954" s="122">
        <v>0.55000000000000004</v>
      </c>
    </row>
    <row r="2955" spans="4:16" x14ac:dyDescent="0.25">
      <c r="D2955" t="s">
        <v>3325</v>
      </c>
      <c r="E2955" t="s">
        <v>2647</v>
      </c>
      <c r="F2955" t="s">
        <v>15368</v>
      </c>
      <c r="G2955" s="59">
        <v>700000</v>
      </c>
      <c r="H2955" s="122">
        <v>21.43</v>
      </c>
      <c r="I2955" s="97" t="b">
        <f>NOT(ISERROR(_xlfn.XLOOKUP(tblStocks2022[[#This Row],[Ticker]],tblTickers[Ticker],tblTickers[Ticker],NA(),0,1)))</f>
        <v>0</v>
      </c>
      <c r="K2955" t="s">
        <v>10976</v>
      </c>
      <c r="L2955" s="122">
        <v>8.74</v>
      </c>
      <c r="O2955" t="s">
        <v>7449</v>
      </c>
      <c r="P2955" s="122">
        <v>0.52</v>
      </c>
    </row>
    <row r="2956" spans="4:16" x14ac:dyDescent="0.25">
      <c r="D2956" t="s">
        <v>112</v>
      </c>
      <c r="E2956" t="s">
        <v>113</v>
      </c>
      <c r="F2956" t="s">
        <v>15371</v>
      </c>
      <c r="G2956" s="59">
        <v>22443000</v>
      </c>
      <c r="H2956" s="122">
        <v>18</v>
      </c>
      <c r="I2956" s="97" t="b">
        <f>NOT(ISERROR(_xlfn.XLOOKUP(tblStocks2022[[#This Row],[Ticker]],tblTickers[Ticker],tblTickers[Ticker],NA(),0,1)))</f>
        <v>0</v>
      </c>
      <c r="K2956" t="s">
        <v>7850</v>
      </c>
      <c r="L2956" s="122">
        <v>3.32</v>
      </c>
      <c r="O2956" t="s">
        <v>426</v>
      </c>
      <c r="P2956" s="122">
        <v>0.93</v>
      </c>
    </row>
    <row r="2957" spans="4:16" x14ac:dyDescent="0.25">
      <c r="D2957" t="s">
        <v>3507</v>
      </c>
      <c r="E2957" t="s">
        <v>2647</v>
      </c>
      <c r="F2957" t="s">
        <v>15368</v>
      </c>
      <c r="G2957" s="59">
        <v>2100000</v>
      </c>
      <c r="H2957" s="122">
        <v>29.14</v>
      </c>
      <c r="I2957" s="97" t="b">
        <f>NOT(ISERROR(_xlfn.XLOOKUP(tblStocks2022[[#This Row],[Ticker]],tblTickers[Ticker],tblTickers[Ticker],NA(),0,1)))</f>
        <v>0</v>
      </c>
      <c r="K2957" t="s">
        <v>10216</v>
      </c>
      <c r="L2957" s="122">
        <v>60.95</v>
      </c>
      <c r="O2957" t="s">
        <v>10056</v>
      </c>
      <c r="P2957" s="122">
        <v>2.5</v>
      </c>
    </row>
    <row r="2958" spans="4:16" x14ac:dyDescent="0.25">
      <c r="D2958" t="s">
        <v>3324</v>
      </c>
      <c r="E2958" t="s">
        <v>2647</v>
      </c>
      <c r="F2958" t="s">
        <v>15368</v>
      </c>
      <c r="G2958" s="59">
        <v>150000</v>
      </c>
      <c r="H2958" s="122">
        <v>22.11</v>
      </c>
      <c r="I2958" s="97" t="b">
        <f>NOT(ISERROR(_xlfn.XLOOKUP(tblStocks2022[[#This Row],[Ticker]],tblTickers[Ticker],tblTickers[Ticker],NA(),0,1)))</f>
        <v>0</v>
      </c>
      <c r="K2958" t="s">
        <v>8596</v>
      </c>
      <c r="L2958" s="122">
        <v>24.92</v>
      </c>
      <c r="O2958" t="s">
        <v>13615</v>
      </c>
      <c r="P2958" s="122">
        <v>0.61</v>
      </c>
    </row>
    <row r="2959" spans="4:16" x14ac:dyDescent="0.25">
      <c r="D2959" t="s">
        <v>4937</v>
      </c>
      <c r="E2959" t="s">
        <v>4938</v>
      </c>
      <c r="F2959" t="s">
        <v>15382</v>
      </c>
      <c r="G2959" s="59">
        <v>104393000</v>
      </c>
      <c r="H2959" s="122">
        <v>98.4</v>
      </c>
      <c r="I2959" s="97" t="b">
        <f>NOT(ISERROR(_xlfn.XLOOKUP(tblStocks2022[[#This Row],[Ticker]],tblTickers[Ticker],tblTickers[Ticker],NA(),0,1)))</f>
        <v>0</v>
      </c>
      <c r="K2959" t="s">
        <v>9996</v>
      </c>
      <c r="L2959" s="122">
        <v>14.46</v>
      </c>
      <c r="O2959" t="s">
        <v>10052</v>
      </c>
      <c r="P2959" s="122">
        <v>0.72</v>
      </c>
    </row>
    <row r="2960" spans="4:16" x14ac:dyDescent="0.25">
      <c r="D2960" t="s">
        <v>3318</v>
      </c>
      <c r="E2960" t="s">
        <v>2647</v>
      </c>
      <c r="F2960" t="s">
        <v>15368</v>
      </c>
      <c r="G2960" s="59">
        <v>1000000</v>
      </c>
      <c r="H2960" s="122">
        <v>24.29</v>
      </c>
      <c r="I2960" s="97" t="b">
        <f>NOT(ISERROR(_xlfn.XLOOKUP(tblStocks2022[[#This Row],[Ticker]],tblTickers[Ticker],tblTickers[Ticker],NA(),0,1)))</f>
        <v>0</v>
      </c>
      <c r="K2960" t="s">
        <v>5124</v>
      </c>
      <c r="L2960" s="122">
        <v>34.51</v>
      </c>
      <c r="O2960" t="s">
        <v>12366</v>
      </c>
      <c r="P2960" s="122">
        <v>1.42</v>
      </c>
    </row>
    <row r="2961" spans="4:16" x14ac:dyDescent="0.25">
      <c r="D2961" t="s">
        <v>3323</v>
      </c>
      <c r="E2961" t="s">
        <v>2647</v>
      </c>
      <c r="F2961" t="s">
        <v>15368</v>
      </c>
      <c r="G2961" s="59">
        <v>36000000</v>
      </c>
      <c r="H2961" s="122">
        <v>24.04</v>
      </c>
      <c r="I2961" s="97" t="b">
        <f>NOT(ISERROR(_xlfn.XLOOKUP(tblStocks2022[[#This Row],[Ticker]],tblTickers[Ticker],tblTickers[Ticker],NA(),0,1)))</f>
        <v>0</v>
      </c>
      <c r="K2961" t="s">
        <v>7447</v>
      </c>
      <c r="L2961" s="122">
        <v>2.75</v>
      </c>
      <c r="O2961" t="s">
        <v>13581</v>
      </c>
      <c r="P2961" s="122">
        <v>1.07</v>
      </c>
    </row>
    <row r="2962" spans="4:16" x14ac:dyDescent="0.25">
      <c r="D2962" t="s">
        <v>11531</v>
      </c>
      <c r="E2962" t="s">
        <v>11532</v>
      </c>
      <c r="F2962" t="s">
        <v>15388</v>
      </c>
      <c r="G2962" s="59">
        <v>34408000</v>
      </c>
      <c r="H2962" s="122">
        <v>7.52</v>
      </c>
      <c r="I2962" s="97" t="b">
        <f>NOT(ISERROR(_xlfn.XLOOKUP(tblStocks2022[[#This Row],[Ticker]],tblTickers[Ticker],tblTickers[Ticker],NA(),0,1)))</f>
        <v>0</v>
      </c>
      <c r="K2962" t="s">
        <v>8144</v>
      </c>
      <c r="L2962" s="122">
        <v>60.6</v>
      </c>
      <c r="O2962" t="s">
        <v>11895</v>
      </c>
      <c r="P2962" s="122">
        <v>0.4</v>
      </c>
    </row>
    <row r="2963" spans="4:16" x14ac:dyDescent="0.25">
      <c r="D2963" t="s">
        <v>4161</v>
      </c>
      <c r="E2963" t="s">
        <v>2647</v>
      </c>
      <c r="F2963" t="s">
        <v>15368</v>
      </c>
      <c r="G2963" s="59">
        <v>3100000</v>
      </c>
      <c r="H2963" s="122">
        <v>19.62</v>
      </c>
      <c r="I2963" s="97" t="b">
        <f>NOT(ISERROR(_xlfn.XLOOKUP(tblStocks2022[[#This Row],[Ticker]],tblTickers[Ticker],tblTickers[Ticker],NA(),0,1)))</f>
        <v>0</v>
      </c>
      <c r="K2963" t="s">
        <v>13044</v>
      </c>
      <c r="L2963" s="122">
        <v>17.260000000000002</v>
      </c>
      <c r="O2963" t="s">
        <v>8938</v>
      </c>
      <c r="P2963" s="122">
        <v>0.56000000000000005</v>
      </c>
    </row>
    <row r="2964" spans="4:16" x14ac:dyDescent="0.25">
      <c r="D2964" t="s">
        <v>2755</v>
      </c>
      <c r="E2964" t="s">
        <v>2647</v>
      </c>
      <c r="F2964" t="s">
        <v>15368</v>
      </c>
      <c r="G2964" s="59">
        <v>3050000</v>
      </c>
      <c r="H2964" s="122">
        <v>46.21</v>
      </c>
      <c r="I2964" s="97" t="b">
        <f>NOT(ISERROR(_xlfn.XLOOKUP(tblStocks2022[[#This Row],[Ticker]],tblTickers[Ticker],tblTickers[Ticker],NA(),0,1)))</f>
        <v>0</v>
      </c>
      <c r="K2964" t="s">
        <v>316</v>
      </c>
      <c r="L2964" s="122">
        <v>0.05</v>
      </c>
      <c r="O2964" t="s">
        <v>14192</v>
      </c>
      <c r="P2964" s="122">
        <v>8.5</v>
      </c>
    </row>
    <row r="2965" spans="4:16" x14ac:dyDescent="0.25">
      <c r="D2965" t="s">
        <v>6734</v>
      </c>
      <c r="E2965" t="s">
        <v>6735</v>
      </c>
      <c r="F2965" t="s">
        <v>15382</v>
      </c>
      <c r="G2965" s="59">
        <v>28750000</v>
      </c>
      <c r="H2965" s="122">
        <v>10.050000000000001</v>
      </c>
      <c r="I2965" s="97" t="b">
        <f>NOT(ISERROR(_xlfn.XLOOKUP(tblStocks2022[[#This Row],[Ticker]],tblTickers[Ticker],tblTickers[Ticker],NA(),0,1)))</f>
        <v>0</v>
      </c>
      <c r="K2965" t="s">
        <v>10120</v>
      </c>
      <c r="L2965" s="122">
        <v>86.76</v>
      </c>
      <c r="O2965" t="s">
        <v>13005</v>
      </c>
      <c r="P2965" s="122">
        <v>0.28000000000000003</v>
      </c>
    </row>
    <row r="2966" spans="4:16" x14ac:dyDescent="0.25">
      <c r="D2966" t="s">
        <v>3322</v>
      </c>
      <c r="E2966" t="s">
        <v>2647</v>
      </c>
      <c r="F2966" t="s">
        <v>15368</v>
      </c>
      <c r="G2966" s="59">
        <v>450000</v>
      </c>
      <c r="H2966" s="122">
        <v>24.5</v>
      </c>
      <c r="I2966" s="97" t="b">
        <f>NOT(ISERROR(_xlfn.XLOOKUP(tblStocks2022[[#This Row],[Ticker]],tblTickers[Ticker],tblTickers[Ticker],NA(),0,1)))</f>
        <v>0</v>
      </c>
      <c r="K2966" t="s">
        <v>9613</v>
      </c>
      <c r="L2966" s="122">
        <v>31.81</v>
      </c>
      <c r="O2966" t="s">
        <v>12196</v>
      </c>
      <c r="P2966" s="122">
        <v>2.78</v>
      </c>
    </row>
    <row r="2967" spans="4:16" x14ac:dyDescent="0.25">
      <c r="D2967" t="s">
        <v>506</v>
      </c>
      <c r="E2967" t="s">
        <v>504</v>
      </c>
      <c r="F2967" t="s">
        <v>15375</v>
      </c>
      <c r="G2967" s="59">
        <v>4200000</v>
      </c>
      <c r="H2967" s="122">
        <v>16.77</v>
      </c>
      <c r="I2967" s="97" t="b">
        <f>NOT(ISERROR(_xlfn.XLOOKUP(tblStocks2022[[#This Row],[Ticker]],tblTickers[Ticker],tblTickers[Ticker],NA(),0,1)))</f>
        <v>0</v>
      </c>
      <c r="K2967" t="s">
        <v>9614</v>
      </c>
      <c r="L2967" s="122">
        <v>17.22</v>
      </c>
      <c r="O2967" t="s">
        <v>1330</v>
      </c>
      <c r="P2967" s="122">
        <v>1.07</v>
      </c>
    </row>
    <row r="2968" spans="4:16" x14ac:dyDescent="0.25">
      <c r="D2968" t="s">
        <v>7997</v>
      </c>
      <c r="E2968" t="s">
        <v>7998</v>
      </c>
      <c r="F2968" t="s">
        <v>15370</v>
      </c>
      <c r="G2968" s="59">
        <v>116187000</v>
      </c>
      <c r="H2968" s="122">
        <v>17.149999999999999</v>
      </c>
      <c r="I2968" s="97" t="b">
        <f>NOT(ISERROR(_xlfn.XLOOKUP(tblStocks2022[[#This Row],[Ticker]],tblTickers[Ticker],tblTickers[Ticker],NA(),0,1)))</f>
        <v>0</v>
      </c>
      <c r="K2968" t="s">
        <v>13957</v>
      </c>
      <c r="L2968" s="122">
        <v>3.76</v>
      </c>
      <c r="O2968" t="s">
        <v>1599</v>
      </c>
      <c r="P2968" s="122">
        <v>0.48</v>
      </c>
    </row>
    <row r="2969" spans="4:16" x14ac:dyDescent="0.25">
      <c r="D2969" t="s">
        <v>4621</v>
      </c>
      <c r="E2969" t="s">
        <v>4622</v>
      </c>
      <c r="F2969" t="s">
        <v>15382</v>
      </c>
      <c r="G2969" s="59">
        <v>53272000</v>
      </c>
      <c r="H2969" s="122">
        <v>32.69</v>
      </c>
      <c r="I2969" s="97" t="b">
        <f>NOT(ISERROR(_xlfn.XLOOKUP(tblStocks2022[[#This Row],[Ticker]],tblTickers[Ticker],tblTickers[Ticker],NA(),0,1)))</f>
        <v>0</v>
      </c>
      <c r="K2969" t="s">
        <v>9206</v>
      </c>
      <c r="L2969" s="122">
        <v>2.58</v>
      </c>
      <c r="O2969" t="s">
        <v>10431</v>
      </c>
      <c r="P2969" s="122">
        <v>0.56000000000000005</v>
      </c>
    </row>
    <row r="2970" spans="4:16" x14ac:dyDescent="0.25">
      <c r="D2970" t="s">
        <v>14857</v>
      </c>
      <c r="E2970" t="s">
        <v>14858</v>
      </c>
      <c r="F2970" t="s">
        <v>15371</v>
      </c>
      <c r="G2970" s="59">
        <v>80085000</v>
      </c>
      <c r="H2970" s="122">
        <v>1.0900000000000001</v>
      </c>
      <c r="I2970" s="97" t="b">
        <f>NOT(ISERROR(_xlfn.XLOOKUP(tblStocks2022[[#This Row],[Ticker]],tblTickers[Ticker],tblTickers[Ticker],NA(),0,1)))</f>
        <v>0</v>
      </c>
      <c r="K2970" t="s">
        <v>6265</v>
      </c>
      <c r="L2970" s="122">
        <v>21.11</v>
      </c>
      <c r="O2970" t="s">
        <v>2123</v>
      </c>
      <c r="P2970" s="122">
        <v>0.99</v>
      </c>
    </row>
    <row r="2971" spans="4:16" x14ac:dyDescent="0.25">
      <c r="D2971" t="s">
        <v>13157</v>
      </c>
      <c r="E2971" t="s">
        <v>13158</v>
      </c>
      <c r="F2971" t="s">
        <v>15372</v>
      </c>
      <c r="G2971" s="59">
        <v>211133000</v>
      </c>
      <c r="H2971" s="122">
        <v>28.74</v>
      </c>
      <c r="I2971" s="97" t="b">
        <f>NOT(ISERROR(_xlfn.XLOOKUP(tblStocks2022[[#This Row],[Ticker]],tblTickers[Ticker],tblTickers[Ticker],NA(),0,1)))</f>
        <v>0</v>
      </c>
      <c r="K2971" t="s">
        <v>11793</v>
      </c>
      <c r="L2971" s="122">
        <v>5.67</v>
      </c>
      <c r="O2971" t="s">
        <v>5261</v>
      </c>
      <c r="P2971" s="122">
        <v>0.31</v>
      </c>
    </row>
    <row r="2972" spans="4:16" x14ac:dyDescent="0.25">
      <c r="D2972" t="s">
        <v>3623</v>
      </c>
      <c r="E2972" t="s">
        <v>2647</v>
      </c>
      <c r="F2972" t="s">
        <v>15368</v>
      </c>
      <c r="G2972" s="59">
        <v>23050000</v>
      </c>
      <c r="H2972" s="122">
        <v>39.24</v>
      </c>
      <c r="I2972" s="97" t="b">
        <f>NOT(ISERROR(_xlfn.XLOOKUP(tblStocks2022[[#This Row],[Ticker]],tblTickers[Ticker],tblTickers[Ticker],NA(),0,1)))</f>
        <v>0</v>
      </c>
      <c r="K2972" t="s">
        <v>1709</v>
      </c>
      <c r="L2972" s="122">
        <v>11.73</v>
      </c>
      <c r="O2972" t="s">
        <v>5259</v>
      </c>
      <c r="P2972" s="122">
        <v>0.26</v>
      </c>
    </row>
    <row r="2973" spans="4:16" x14ac:dyDescent="0.25">
      <c r="D2973" t="s">
        <v>3625</v>
      </c>
      <c r="E2973" t="s">
        <v>2647</v>
      </c>
      <c r="F2973" t="s">
        <v>15368</v>
      </c>
      <c r="G2973" s="59">
        <v>3050000</v>
      </c>
      <c r="H2973" s="122">
        <v>41.53</v>
      </c>
      <c r="I2973" s="97" t="b">
        <f>NOT(ISERROR(_xlfn.XLOOKUP(tblStocks2022[[#This Row],[Ticker]],tblTickers[Ticker],tblTickers[Ticker],NA(),0,1)))</f>
        <v>0</v>
      </c>
      <c r="K2973" t="s">
        <v>4136</v>
      </c>
      <c r="L2973" s="122">
        <v>27.05</v>
      </c>
      <c r="O2973" t="s">
        <v>1430</v>
      </c>
      <c r="P2973" s="122">
        <v>0.4</v>
      </c>
    </row>
    <row r="2974" spans="4:16" x14ac:dyDescent="0.25">
      <c r="D2974" t="s">
        <v>3624</v>
      </c>
      <c r="E2974" t="s">
        <v>2647</v>
      </c>
      <c r="F2974" t="s">
        <v>15368</v>
      </c>
      <c r="G2974" s="59">
        <v>450000</v>
      </c>
      <c r="H2974" s="122">
        <v>32.700000000000003</v>
      </c>
      <c r="I2974" s="97" t="b">
        <f>NOT(ISERROR(_xlfn.XLOOKUP(tblStocks2022[[#This Row],[Ticker]],tblTickers[Ticker],tblTickers[Ticker],NA(),0,1)))</f>
        <v>0</v>
      </c>
      <c r="K2974" t="s">
        <v>10367</v>
      </c>
      <c r="L2974" s="122">
        <v>696.52</v>
      </c>
      <c r="O2974" t="s">
        <v>11016</v>
      </c>
      <c r="P2974" s="122">
        <v>0.39</v>
      </c>
    </row>
    <row r="2975" spans="4:16" x14ac:dyDescent="0.25">
      <c r="D2975" t="s">
        <v>13131</v>
      </c>
      <c r="E2975" t="s">
        <v>13132</v>
      </c>
      <c r="F2975" t="s">
        <v>14201</v>
      </c>
      <c r="G2975" s="59">
        <v>142088000</v>
      </c>
      <c r="H2975" s="122">
        <v>34.659999999999997</v>
      </c>
      <c r="I2975" s="97" t="b">
        <f>NOT(ISERROR(_xlfn.XLOOKUP(tblStocks2022[[#This Row],[Ticker]],tblTickers[Ticker],tblTickers[Ticker],NA(),0,1)))</f>
        <v>0</v>
      </c>
      <c r="K2975" t="s">
        <v>3596</v>
      </c>
      <c r="L2975" s="122">
        <v>3.76</v>
      </c>
      <c r="O2975" t="s">
        <v>10824</v>
      </c>
      <c r="P2975" s="122">
        <v>0.39</v>
      </c>
    </row>
    <row r="2976" spans="4:16" x14ac:dyDescent="0.25">
      <c r="D2976" t="s">
        <v>5568</v>
      </c>
      <c r="E2976" t="s">
        <v>1317</v>
      </c>
      <c r="F2976" t="s">
        <v>14252</v>
      </c>
      <c r="G2976" s="59">
        <v>900000</v>
      </c>
      <c r="H2976" s="122">
        <v>23.87</v>
      </c>
      <c r="I2976" s="97" t="b">
        <f>NOT(ISERROR(_xlfn.XLOOKUP(tblStocks2022[[#This Row],[Ticker]],tblTickers[Ticker],tblTickers[Ticker],NA(),0,1)))</f>
        <v>0</v>
      </c>
      <c r="K2976" t="s">
        <v>9059</v>
      </c>
      <c r="L2976" s="122">
        <v>10.5</v>
      </c>
      <c r="O2976" t="s">
        <v>10549</v>
      </c>
      <c r="P2976" s="122">
        <v>1.9</v>
      </c>
    </row>
    <row r="2977" spans="4:16" x14ac:dyDescent="0.25">
      <c r="D2977" t="s">
        <v>8052</v>
      </c>
      <c r="E2977" t="s">
        <v>3656</v>
      </c>
      <c r="F2977" t="s">
        <v>15368</v>
      </c>
      <c r="G2977" s="59">
        <v>1690000</v>
      </c>
      <c r="H2977" s="122">
        <v>44.8</v>
      </c>
      <c r="I2977" s="97" t="b">
        <f>NOT(ISERROR(_xlfn.XLOOKUP(tblStocks2022[[#This Row],[Ticker]],tblTickers[Ticker],tblTickers[Ticker],NA(),0,1)))</f>
        <v>0</v>
      </c>
      <c r="K2977" t="s">
        <v>5702</v>
      </c>
      <c r="L2977" s="122">
        <v>14.09</v>
      </c>
      <c r="O2977" t="s">
        <v>3626</v>
      </c>
      <c r="P2977" s="122">
        <v>0.24</v>
      </c>
    </row>
    <row r="2978" spans="4:16" x14ac:dyDescent="0.25">
      <c r="D2978" t="s">
        <v>9998</v>
      </c>
      <c r="E2978" t="s">
        <v>9999</v>
      </c>
      <c r="F2978" t="s">
        <v>14201</v>
      </c>
      <c r="G2978" s="59">
        <v>130696000</v>
      </c>
      <c r="H2978" s="122">
        <v>30.68</v>
      </c>
      <c r="I2978" s="97" t="b">
        <f>NOT(ISERROR(_xlfn.XLOOKUP(tblStocks2022[[#This Row],[Ticker]],tblTickers[Ticker],tblTickers[Ticker],NA(),0,1)))</f>
        <v>0</v>
      </c>
      <c r="K2978" t="s">
        <v>10517</v>
      </c>
      <c r="L2978" s="122">
        <v>18.97</v>
      </c>
      <c r="O2978" t="s">
        <v>4233</v>
      </c>
      <c r="P2978" s="122">
        <v>0.23</v>
      </c>
    </row>
    <row r="2979" spans="4:16" x14ac:dyDescent="0.25">
      <c r="D2979" t="s">
        <v>4163</v>
      </c>
      <c r="E2979" t="s">
        <v>2647</v>
      </c>
      <c r="F2979" t="s">
        <v>15368</v>
      </c>
      <c r="G2979" s="59">
        <v>150000</v>
      </c>
      <c r="H2979" s="122">
        <v>33.19</v>
      </c>
      <c r="I2979" s="97" t="b">
        <f>NOT(ISERROR(_xlfn.XLOOKUP(tblStocks2022[[#This Row],[Ticker]],tblTickers[Ticker],tblTickers[Ticker],NA(),0,1)))</f>
        <v>0</v>
      </c>
      <c r="K2979" t="s">
        <v>7313</v>
      </c>
      <c r="L2979" s="122">
        <v>5.8</v>
      </c>
      <c r="O2979" t="s">
        <v>6209</v>
      </c>
      <c r="P2979" s="122">
        <v>0.98</v>
      </c>
    </row>
    <row r="2980" spans="4:16" x14ac:dyDescent="0.25">
      <c r="D2980" t="s">
        <v>4951</v>
      </c>
      <c r="E2980" t="s">
        <v>2647</v>
      </c>
      <c r="F2980" t="s">
        <v>15368</v>
      </c>
      <c r="G2980" s="59">
        <v>4400000</v>
      </c>
      <c r="H2980" s="122">
        <v>21.24</v>
      </c>
      <c r="I2980" s="97" t="b">
        <f>NOT(ISERROR(_xlfn.XLOOKUP(tblStocks2022[[#This Row],[Ticker]],tblTickers[Ticker],tblTickers[Ticker],NA(),0,1)))</f>
        <v>0</v>
      </c>
      <c r="K2980" t="s">
        <v>4467</v>
      </c>
      <c r="L2980" s="122">
        <v>5.34</v>
      </c>
      <c r="O2980" t="s">
        <v>1583</v>
      </c>
      <c r="P2980" s="122">
        <v>1.1299999999999999</v>
      </c>
    </row>
    <row r="2981" spans="4:16" x14ac:dyDescent="0.25">
      <c r="D2981" t="s">
        <v>3506</v>
      </c>
      <c r="E2981" t="s">
        <v>2647</v>
      </c>
      <c r="F2981" t="s">
        <v>15368</v>
      </c>
      <c r="G2981" s="59">
        <v>1800000</v>
      </c>
      <c r="H2981" s="122">
        <v>29.08</v>
      </c>
      <c r="I2981" s="97" t="b">
        <f>NOT(ISERROR(_xlfn.XLOOKUP(tblStocks2022[[#This Row],[Ticker]],tblTickers[Ticker],tblTickers[Ticker],NA(),0,1)))</f>
        <v>0</v>
      </c>
      <c r="K2981" t="s">
        <v>8397</v>
      </c>
      <c r="L2981" s="122">
        <v>11.57</v>
      </c>
      <c r="O2981" t="s">
        <v>10553</v>
      </c>
      <c r="P2981" s="122">
        <v>3.46</v>
      </c>
    </row>
    <row r="2982" spans="4:16" x14ac:dyDescent="0.25">
      <c r="D2982" t="s">
        <v>394</v>
      </c>
      <c r="E2982" t="s">
        <v>395</v>
      </c>
      <c r="F2982" t="s">
        <v>15372</v>
      </c>
      <c r="G2982" s="59">
        <v>73752000</v>
      </c>
      <c r="H2982" s="122">
        <v>183.68</v>
      </c>
      <c r="I2982" s="97" t="b">
        <f>NOT(ISERROR(_xlfn.XLOOKUP(tblStocks2022[[#This Row],[Ticker]],tblTickers[Ticker],tblTickers[Ticker],NA(),0,1)))</f>
        <v>1</v>
      </c>
      <c r="K2982" t="s">
        <v>12644</v>
      </c>
      <c r="L2982" s="122">
        <v>107.21</v>
      </c>
      <c r="O2982" t="s">
        <v>12650</v>
      </c>
      <c r="P2982" s="122">
        <v>2.21</v>
      </c>
    </row>
    <row r="2983" spans="4:16" x14ac:dyDescent="0.25">
      <c r="D2983" t="s">
        <v>1867</v>
      </c>
      <c r="E2983" t="s">
        <v>1866</v>
      </c>
      <c r="F2983" t="s">
        <v>15382</v>
      </c>
      <c r="G2983" s="59">
        <v>6400000</v>
      </c>
      <c r="H2983" s="122">
        <v>47.97</v>
      </c>
      <c r="I2983" s="97" t="b">
        <f>NOT(ISERROR(_xlfn.XLOOKUP(tblStocks2022[[#This Row],[Ticker]],tblTickers[Ticker],tblTickers[Ticker],NA(),0,1)))</f>
        <v>0</v>
      </c>
      <c r="K2983" t="s">
        <v>11881</v>
      </c>
      <c r="L2983" s="122">
        <v>38.840000000000003</v>
      </c>
      <c r="O2983" t="s">
        <v>787</v>
      </c>
      <c r="P2983" s="122">
        <v>1.96</v>
      </c>
    </row>
    <row r="2984" spans="4:16" x14ac:dyDescent="0.25">
      <c r="D2984" t="s">
        <v>8825</v>
      </c>
      <c r="E2984" t="s">
        <v>5684</v>
      </c>
      <c r="F2984" t="s">
        <v>15388</v>
      </c>
      <c r="G2984" s="59">
        <v>725000</v>
      </c>
      <c r="H2984" s="122">
        <v>22.27</v>
      </c>
      <c r="I2984" s="97" t="b">
        <f>NOT(ISERROR(_xlfn.XLOOKUP(tblStocks2022[[#This Row],[Ticker]],tblTickers[Ticker],tblTickers[Ticker],NA(),0,1)))</f>
        <v>0</v>
      </c>
      <c r="K2984" t="s">
        <v>12308</v>
      </c>
      <c r="L2984" s="122">
        <v>4.33</v>
      </c>
      <c r="O2984" t="s">
        <v>14722</v>
      </c>
      <c r="P2984" s="122">
        <v>0.46</v>
      </c>
    </row>
    <row r="2985" spans="4:16" x14ac:dyDescent="0.25">
      <c r="D2985" t="s">
        <v>3321</v>
      </c>
      <c r="E2985" t="s">
        <v>2647</v>
      </c>
      <c r="F2985" t="s">
        <v>15368</v>
      </c>
      <c r="G2985" s="59">
        <v>1500000</v>
      </c>
      <c r="H2985" s="122">
        <v>32.700000000000003</v>
      </c>
      <c r="I2985" s="97" t="b">
        <f>NOT(ISERROR(_xlfn.XLOOKUP(tblStocks2022[[#This Row],[Ticker]],tblTickers[Ticker],tblTickers[Ticker],NA(),0,1)))</f>
        <v>0</v>
      </c>
      <c r="K2985" t="s">
        <v>12898</v>
      </c>
      <c r="L2985" s="122">
        <v>1.39</v>
      </c>
      <c r="O2985" t="s">
        <v>3668</v>
      </c>
      <c r="P2985" s="122">
        <v>0.21</v>
      </c>
    </row>
    <row r="2986" spans="4:16" x14ac:dyDescent="0.25">
      <c r="D2986" t="s">
        <v>5482</v>
      </c>
      <c r="E2986" t="s">
        <v>5483</v>
      </c>
      <c r="F2986" t="s">
        <v>15368</v>
      </c>
      <c r="G2986" s="59">
        <v>16029000</v>
      </c>
      <c r="H2986" s="122">
        <v>3.97</v>
      </c>
      <c r="I2986" s="97" t="b">
        <f>NOT(ISERROR(_xlfn.XLOOKUP(tblStocks2022[[#This Row],[Ticker]],tblTickers[Ticker],tblTickers[Ticker],NA(),0,1)))</f>
        <v>0</v>
      </c>
      <c r="K2986" t="s">
        <v>14522</v>
      </c>
      <c r="L2986" s="122">
        <v>53.49</v>
      </c>
      <c r="O2986" t="s">
        <v>14035</v>
      </c>
      <c r="P2986" s="122">
        <v>0.01</v>
      </c>
    </row>
    <row r="2987" spans="4:16" x14ac:dyDescent="0.25">
      <c r="D2987" t="s">
        <v>12807</v>
      </c>
      <c r="E2987" t="s">
        <v>12808</v>
      </c>
      <c r="F2987" t="s">
        <v>15371</v>
      </c>
      <c r="G2987" s="59">
        <v>37697000</v>
      </c>
      <c r="H2987" s="122">
        <v>9.56</v>
      </c>
      <c r="I2987" s="97" t="b">
        <f>NOT(ISERROR(_xlfn.XLOOKUP(tblStocks2022[[#This Row],[Ticker]],tblTickers[Ticker],tblTickers[Ticker],NA(),0,1)))</f>
        <v>0</v>
      </c>
      <c r="K2987" t="s">
        <v>10970</v>
      </c>
      <c r="L2987" s="122">
        <v>33.979999999999997</v>
      </c>
      <c r="O2987" t="s">
        <v>3711</v>
      </c>
      <c r="P2987" s="122">
        <v>0.13</v>
      </c>
    </row>
    <row r="2988" spans="4:16" x14ac:dyDescent="0.25">
      <c r="D2988" t="s">
        <v>10080</v>
      </c>
      <c r="E2988" t="s">
        <v>10081</v>
      </c>
      <c r="F2988" t="s">
        <v>15380</v>
      </c>
      <c r="G2988" s="59">
        <v>5201000</v>
      </c>
      <c r="H2988" s="122">
        <v>15.4</v>
      </c>
      <c r="I2988" s="97" t="b">
        <f>NOT(ISERROR(_xlfn.XLOOKUP(tblStocks2022[[#This Row],[Ticker]],tblTickers[Ticker],tblTickers[Ticker],NA(),0,1)))</f>
        <v>0</v>
      </c>
      <c r="K2988" t="s">
        <v>12598</v>
      </c>
      <c r="L2988" s="122">
        <v>33.06</v>
      </c>
      <c r="O2988" t="s">
        <v>988</v>
      </c>
      <c r="P2988" s="122">
        <v>0.85</v>
      </c>
    </row>
    <row r="2989" spans="4:16" x14ac:dyDescent="0.25">
      <c r="D2989" t="s">
        <v>6976</v>
      </c>
      <c r="E2989" t="s">
        <v>6977</v>
      </c>
      <c r="F2989" t="s">
        <v>14252</v>
      </c>
      <c r="G2989" s="59">
        <v>107473000</v>
      </c>
      <c r="H2989" s="122">
        <v>24.47</v>
      </c>
      <c r="I2989" s="97" t="b">
        <f>NOT(ISERROR(_xlfn.XLOOKUP(tblStocks2022[[#This Row],[Ticker]],tblTickers[Ticker],tblTickers[Ticker],NA(),0,1)))</f>
        <v>0</v>
      </c>
      <c r="K2989" t="s">
        <v>11175</v>
      </c>
      <c r="L2989" s="122">
        <v>81.010000000000005</v>
      </c>
      <c r="O2989" t="s">
        <v>12324</v>
      </c>
      <c r="P2989" s="122">
        <v>0.36</v>
      </c>
    </row>
    <row r="2990" spans="4:16" x14ac:dyDescent="0.25">
      <c r="D2990" t="s">
        <v>4162</v>
      </c>
      <c r="E2990" t="s">
        <v>2647</v>
      </c>
      <c r="F2990" t="s">
        <v>15368</v>
      </c>
      <c r="G2990" s="59">
        <v>150000</v>
      </c>
      <c r="H2990" s="122">
        <v>22.52</v>
      </c>
      <c r="I2990" s="97" t="b">
        <f>NOT(ISERROR(_xlfn.XLOOKUP(tblStocks2022[[#This Row],[Ticker]],tblTickers[Ticker],tblTickers[Ticker],NA(),0,1)))</f>
        <v>0</v>
      </c>
      <c r="K2990" t="s">
        <v>11423</v>
      </c>
      <c r="L2990" s="122">
        <v>6.11</v>
      </c>
      <c r="O2990" t="s">
        <v>9874</v>
      </c>
      <c r="P2990" s="122">
        <v>0.2</v>
      </c>
    </row>
    <row r="2991" spans="4:16" x14ac:dyDescent="0.25">
      <c r="D2991" t="s">
        <v>890</v>
      </c>
      <c r="E2991" t="s">
        <v>612</v>
      </c>
      <c r="F2991" t="s">
        <v>15368</v>
      </c>
      <c r="G2991" s="59">
        <v>22850000</v>
      </c>
      <c r="H2991" s="122">
        <v>25.47</v>
      </c>
      <c r="I2991" s="97" t="b">
        <f>NOT(ISERROR(_xlfn.XLOOKUP(tblStocks2022[[#This Row],[Ticker]],tblTickers[Ticker],tblTickers[Ticker],NA(),0,1)))</f>
        <v>0</v>
      </c>
      <c r="K2991" t="s">
        <v>5823</v>
      </c>
      <c r="L2991" s="122">
        <v>52.49</v>
      </c>
      <c r="O2991" t="s">
        <v>14034</v>
      </c>
      <c r="P2991" s="122">
        <v>0.83</v>
      </c>
    </row>
    <row r="2992" spans="4:16" x14ac:dyDescent="0.25">
      <c r="D2992" t="s">
        <v>6260</v>
      </c>
      <c r="E2992" t="s">
        <v>1317</v>
      </c>
      <c r="F2992" t="s">
        <v>14252</v>
      </c>
      <c r="G2992" s="59">
        <v>2225000</v>
      </c>
      <c r="H2992" s="122">
        <v>18.440000000000001</v>
      </c>
      <c r="I2992" s="97" t="b">
        <f>NOT(ISERROR(_xlfn.XLOOKUP(tblStocks2022[[#This Row],[Ticker]],tblTickers[Ticker],tblTickers[Ticker],NA(),0,1)))</f>
        <v>0</v>
      </c>
      <c r="K2992" t="s">
        <v>8146</v>
      </c>
      <c r="L2992" s="122">
        <v>3.95</v>
      </c>
      <c r="O2992" t="s">
        <v>9795</v>
      </c>
      <c r="P2992" s="122">
        <v>2.04</v>
      </c>
    </row>
    <row r="2993" spans="4:16" x14ac:dyDescent="0.25">
      <c r="D2993" t="s">
        <v>3026</v>
      </c>
      <c r="E2993" t="s">
        <v>3027</v>
      </c>
      <c r="F2993" t="s">
        <v>15376</v>
      </c>
      <c r="G2993" s="59">
        <v>13608000</v>
      </c>
      <c r="H2993" s="122">
        <v>27.18</v>
      </c>
      <c r="I2993" s="97" t="b">
        <f>NOT(ISERROR(_xlfn.XLOOKUP(tblStocks2022[[#This Row],[Ticker]],tblTickers[Ticker],tblTickers[Ticker],NA(),0,1)))</f>
        <v>0</v>
      </c>
      <c r="K2993" t="s">
        <v>3415</v>
      </c>
      <c r="L2993" s="122">
        <v>65.14</v>
      </c>
      <c r="O2993" t="s">
        <v>3710</v>
      </c>
      <c r="P2993" s="122">
        <v>0.34</v>
      </c>
    </row>
    <row r="2994" spans="4:16" x14ac:dyDescent="0.25">
      <c r="D2994" t="s">
        <v>6472</v>
      </c>
      <c r="E2994" t="s">
        <v>2719</v>
      </c>
      <c r="F2994" t="s">
        <v>15375</v>
      </c>
      <c r="G2994" s="59">
        <v>6225000</v>
      </c>
      <c r="H2994" s="122">
        <v>31.36</v>
      </c>
      <c r="I2994" s="97" t="b">
        <f>NOT(ISERROR(_xlfn.XLOOKUP(tblStocks2022[[#This Row],[Ticker]],tblTickers[Ticker],tblTickers[Ticker],NA(),0,1)))</f>
        <v>0</v>
      </c>
      <c r="K2994" t="s">
        <v>7422</v>
      </c>
      <c r="L2994" s="122">
        <v>18.13</v>
      </c>
      <c r="O2994" t="s">
        <v>14865</v>
      </c>
      <c r="P2994" s="122">
        <v>0.73</v>
      </c>
    </row>
    <row r="2995" spans="4:16" x14ac:dyDescent="0.25">
      <c r="D2995" t="s">
        <v>1326</v>
      </c>
      <c r="E2995" t="s">
        <v>1317</v>
      </c>
      <c r="F2995" t="s">
        <v>15368</v>
      </c>
      <c r="G2995" s="59">
        <v>9850000</v>
      </c>
      <c r="H2995" s="122">
        <v>43.65</v>
      </c>
      <c r="I2995" s="97" t="b">
        <f>NOT(ISERROR(_xlfn.XLOOKUP(tblStocks2022[[#This Row],[Ticker]],tblTickers[Ticker],tblTickers[Ticker],NA(),0,1)))</f>
        <v>0</v>
      </c>
      <c r="K2995" t="s">
        <v>2231</v>
      </c>
      <c r="L2995" s="122">
        <v>79.489999999999995</v>
      </c>
      <c r="O2995" t="s">
        <v>13058</v>
      </c>
      <c r="P2995" s="122">
        <v>2.94</v>
      </c>
    </row>
    <row r="2996" spans="4:16" x14ac:dyDescent="0.25">
      <c r="D2996" t="s">
        <v>5195</v>
      </c>
      <c r="E2996" t="s">
        <v>2719</v>
      </c>
      <c r="F2996" t="s">
        <v>15375</v>
      </c>
      <c r="G2996" s="59">
        <v>9975000</v>
      </c>
      <c r="H2996" s="122">
        <v>35.17</v>
      </c>
      <c r="I2996" s="97" t="b">
        <f>NOT(ISERROR(_xlfn.XLOOKUP(tblStocks2022[[#This Row],[Ticker]],tblTickers[Ticker],tblTickers[Ticker],NA(),0,1)))</f>
        <v>0</v>
      </c>
      <c r="K2996" t="s">
        <v>10572</v>
      </c>
      <c r="L2996" s="122">
        <v>121.72</v>
      </c>
      <c r="O2996" t="s">
        <v>14033</v>
      </c>
      <c r="P2996" s="122">
        <v>0.89</v>
      </c>
    </row>
    <row r="2997" spans="4:16" x14ac:dyDescent="0.25">
      <c r="D2997" t="s">
        <v>1647</v>
      </c>
      <c r="E2997" t="s">
        <v>1648</v>
      </c>
      <c r="F2997" t="s">
        <v>15375</v>
      </c>
      <c r="G2997" s="59">
        <v>38000000</v>
      </c>
      <c r="H2997" s="122">
        <v>50.11</v>
      </c>
      <c r="I2997" s="97" t="b">
        <f>NOT(ISERROR(_xlfn.XLOOKUP(tblStocks2022[[#This Row],[Ticker]],tblTickers[Ticker],tblTickers[Ticker],NA(),0,1)))</f>
        <v>0</v>
      </c>
      <c r="K2997" t="s">
        <v>13233</v>
      </c>
      <c r="L2997" s="122">
        <v>10.7</v>
      </c>
      <c r="O2997" t="s">
        <v>3669</v>
      </c>
      <c r="P2997" s="122">
        <v>0.14000000000000001</v>
      </c>
    </row>
    <row r="2998" spans="4:16" x14ac:dyDescent="0.25">
      <c r="D2998" t="s">
        <v>1649</v>
      </c>
      <c r="E2998" t="s">
        <v>1650</v>
      </c>
      <c r="F2998" t="s">
        <v>15375</v>
      </c>
      <c r="G2998" s="59">
        <v>20452000</v>
      </c>
      <c r="H2998" s="122">
        <v>32.08</v>
      </c>
      <c r="I2998" s="97" t="b">
        <f>NOT(ISERROR(_xlfn.XLOOKUP(tblStocks2022[[#This Row],[Ticker]],tblTickers[Ticker],tblTickers[Ticker],NA(),0,1)))</f>
        <v>0</v>
      </c>
      <c r="K2998" t="s">
        <v>7113</v>
      </c>
      <c r="L2998" s="122">
        <v>39.630000000000003</v>
      </c>
      <c r="O2998" t="s">
        <v>10574</v>
      </c>
      <c r="P2998" s="122">
        <v>0.6</v>
      </c>
    </row>
    <row r="2999" spans="4:16" x14ac:dyDescent="0.25">
      <c r="D2999" t="s">
        <v>5021</v>
      </c>
      <c r="E2999" t="s">
        <v>5022</v>
      </c>
      <c r="F2999" t="s">
        <v>15378</v>
      </c>
      <c r="G2999" s="59">
        <v>125966000</v>
      </c>
      <c r="H2999" s="122">
        <v>124.8</v>
      </c>
      <c r="I2999" s="97" t="b">
        <f>NOT(ISERROR(_xlfn.XLOOKUP(tblStocks2022[[#This Row],[Ticker]],tblTickers[Ticker],tblTickers[Ticker],NA(),0,1)))</f>
        <v>1</v>
      </c>
      <c r="K2999" t="s">
        <v>6882</v>
      </c>
      <c r="L2999" s="122">
        <v>8.76</v>
      </c>
      <c r="O2999" t="s">
        <v>3670</v>
      </c>
      <c r="P2999" s="122">
        <v>0.65</v>
      </c>
    </row>
    <row r="3000" spans="4:16" x14ac:dyDescent="0.25">
      <c r="D3000" t="s">
        <v>9197</v>
      </c>
      <c r="E3000" t="s">
        <v>1317</v>
      </c>
      <c r="F3000" t="s">
        <v>14252</v>
      </c>
      <c r="G3000" s="59">
        <v>600000</v>
      </c>
      <c r="H3000" s="122">
        <v>20.28</v>
      </c>
      <c r="I3000" s="97" t="b">
        <f>NOT(ISERROR(_xlfn.XLOOKUP(tblStocks2022[[#This Row],[Ticker]],tblTickers[Ticker],tblTickers[Ticker],NA(),0,1)))</f>
        <v>0</v>
      </c>
      <c r="K3000" t="s">
        <v>378</v>
      </c>
      <c r="L3000" s="122">
        <v>2.65</v>
      </c>
      <c r="O3000" t="s">
        <v>13959</v>
      </c>
      <c r="P3000" s="122">
        <v>1.0900000000000001</v>
      </c>
    </row>
    <row r="3001" spans="4:16" x14ac:dyDescent="0.25">
      <c r="D3001" t="s">
        <v>1218</v>
      </c>
      <c r="E3001" t="s">
        <v>1219</v>
      </c>
      <c r="F3001" t="s">
        <v>15375</v>
      </c>
      <c r="G3001" s="59">
        <v>4302000</v>
      </c>
      <c r="H3001" s="122">
        <v>47.6</v>
      </c>
      <c r="I3001" s="97" t="b">
        <f>NOT(ISERROR(_xlfn.XLOOKUP(tblStocks2022[[#This Row],[Ticker]],tblTickers[Ticker],tblTickers[Ticker],NA(),0,1)))</f>
        <v>0</v>
      </c>
      <c r="K3001" t="s">
        <v>13201</v>
      </c>
      <c r="L3001" s="122">
        <v>6</v>
      </c>
      <c r="O3001" t="s">
        <v>10519</v>
      </c>
      <c r="P3001" s="122">
        <v>4.24</v>
      </c>
    </row>
    <row r="3002" spans="4:16" x14ac:dyDescent="0.25">
      <c r="D3002" t="s">
        <v>3374</v>
      </c>
      <c r="E3002" t="s">
        <v>1648</v>
      </c>
      <c r="F3002" t="s">
        <v>15375</v>
      </c>
      <c r="G3002" s="59">
        <v>6600000</v>
      </c>
      <c r="H3002" s="122">
        <v>46.29</v>
      </c>
      <c r="I3002" s="97" t="b">
        <f>NOT(ISERROR(_xlfn.XLOOKUP(tblStocks2022[[#This Row],[Ticker]],tblTickers[Ticker],tblTickers[Ticker],NA(),0,1)))</f>
        <v>0</v>
      </c>
      <c r="K3002" t="s">
        <v>13877</v>
      </c>
      <c r="L3002" s="122">
        <v>191.17</v>
      </c>
      <c r="O3002" t="s">
        <v>4050</v>
      </c>
      <c r="P3002" s="122">
        <v>0.69</v>
      </c>
    </row>
    <row r="3003" spans="4:16" x14ac:dyDescent="0.25">
      <c r="D3003" t="s">
        <v>7099</v>
      </c>
      <c r="E3003" t="s">
        <v>7100</v>
      </c>
      <c r="F3003" t="s">
        <v>15382</v>
      </c>
      <c r="G3003" s="59">
        <v>34604000</v>
      </c>
      <c r="H3003" s="122">
        <v>10.029999999999999</v>
      </c>
      <c r="I3003" s="97" t="b">
        <f>NOT(ISERROR(_xlfn.XLOOKUP(tblStocks2022[[#This Row],[Ticker]],tblTickers[Ticker],tblTickers[Ticker],NA(),0,1)))</f>
        <v>0</v>
      </c>
      <c r="K3003" t="s">
        <v>7036</v>
      </c>
      <c r="L3003" s="122">
        <v>20.85</v>
      </c>
      <c r="O3003" t="s">
        <v>15229</v>
      </c>
      <c r="P3003" s="122">
        <v>1.77</v>
      </c>
    </row>
    <row r="3004" spans="4:16" x14ac:dyDescent="0.25">
      <c r="D3004" t="s">
        <v>13467</v>
      </c>
      <c r="E3004" t="s">
        <v>13468</v>
      </c>
      <c r="F3004" t="s">
        <v>15378</v>
      </c>
      <c r="G3004" s="59">
        <v>11498000</v>
      </c>
      <c r="H3004" s="122">
        <v>10.5</v>
      </c>
      <c r="I3004" s="97" t="b">
        <f>NOT(ISERROR(_xlfn.XLOOKUP(tblStocks2022[[#This Row],[Ticker]],tblTickers[Ticker],tblTickers[Ticker],NA(),0,1)))</f>
        <v>0</v>
      </c>
      <c r="K3004" t="s">
        <v>14483</v>
      </c>
      <c r="L3004" s="122">
        <v>7.68</v>
      </c>
      <c r="O3004" t="s">
        <v>10840</v>
      </c>
      <c r="P3004" s="122">
        <v>0.72</v>
      </c>
    </row>
    <row r="3005" spans="4:16" x14ac:dyDescent="0.25">
      <c r="D3005" t="s">
        <v>635</v>
      </c>
      <c r="E3005" t="s">
        <v>636</v>
      </c>
      <c r="F3005" t="s">
        <v>15376</v>
      </c>
      <c r="G3005" s="59">
        <v>34055000</v>
      </c>
      <c r="H3005" s="122">
        <v>14.12</v>
      </c>
      <c r="I3005" s="97" t="b">
        <f>NOT(ISERROR(_xlfn.XLOOKUP(tblStocks2022[[#This Row],[Ticker]],tblTickers[Ticker],tblTickers[Ticker],NA(),0,1)))</f>
        <v>0</v>
      </c>
      <c r="K3005" t="s">
        <v>5700</v>
      </c>
      <c r="L3005" s="122">
        <v>0.97</v>
      </c>
      <c r="O3005" t="s">
        <v>959</v>
      </c>
      <c r="P3005" s="122">
        <v>0.01</v>
      </c>
    </row>
    <row r="3006" spans="4:16" x14ac:dyDescent="0.25">
      <c r="D3006" t="s">
        <v>7006</v>
      </c>
      <c r="E3006" t="s">
        <v>1648</v>
      </c>
      <c r="F3006" t="s">
        <v>15375</v>
      </c>
      <c r="G3006" s="59">
        <v>500000</v>
      </c>
      <c r="H3006" s="122">
        <v>26.43</v>
      </c>
      <c r="I3006" s="97" t="b">
        <f>NOT(ISERROR(_xlfn.XLOOKUP(tblStocks2022[[#This Row],[Ticker]],tblTickers[Ticker],tblTickers[Ticker],NA(),0,1)))</f>
        <v>0</v>
      </c>
      <c r="K3006" t="s">
        <v>3941</v>
      </c>
      <c r="L3006" s="122">
        <v>40.909999999999997</v>
      </c>
      <c r="O3006" t="s">
        <v>13366</v>
      </c>
      <c r="P3006" s="122">
        <v>0.26</v>
      </c>
    </row>
    <row r="3007" spans="4:16" x14ac:dyDescent="0.25">
      <c r="D3007" t="s">
        <v>7935</v>
      </c>
      <c r="E3007" t="s">
        <v>1363</v>
      </c>
      <c r="F3007" t="s">
        <v>15391</v>
      </c>
      <c r="G3007" s="59">
        <v>1575000</v>
      </c>
      <c r="H3007" s="122">
        <v>9.75</v>
      </c>
      <c r="I3007" s="97" t="b">
        <f>NOT(ISERROR(_xlfn.XLOOKUP(tblStocks2022[[#This Row],[Ticker]],tblTickers[Ticker],tblTickers[Ticker],NA(),0,1)))</f>
        <v>0</v>
      </c>
      <c r="K3007" t="s">
        <v>8420</v>
      </c>
      <c r="L3007" s="122">
        <v>25.35</v>
      </c>
      <c r="O3007" t="s">
        <v>11545</v>
      </c>
      <c r="P3007" s="122">
        <v>0.96</v>
      </c>
    </row>
    <row r="3008" spans="4:16" x14ac:dyDescent="0.25">
      <c r="D3008" t="s">
        <v>12186</v>
      </c>
      <c r="E3008" t="s">
        <v>12187</v>
      </c>
      <c r="F3008" t="s">
        <v>15382</v>
      </c>
      <c r="G3008" s="59">
        <v>42240000</v>
      </c>
      <c r="H3008" s="122">
        <v>16.34</v>
      </c>
      <c r="I3008" s="97" t="b">
        <f>NOT(ISERROR(_xlfn.XLOOKUP(tblStocks2022[[#This Row],[Ticker]],tblTickers[Ticker],tblTickers[Ticker],NA(),0,1)))</f>
        <v>0</v>
      </c>
      <c r="K3008" t="s">
        <v>1241</v>
      </c>
      <c r="L3008" s="122">
        <v>1.64</v>
      </c>
      <c r="O3008" t="s">
        <v>12851</v>
      </c>
      <c r="P3008" s="122">
        <v>0.16</v>
      </c>
    </row>
    <row r="3009" spans="4:16" x14ac:dyDescent="0.25">
      <c r="D3009" t="s">
        <v>13988</v>
      </c>
      <c r="E3009" t="s">
        <v>13989</v>
      </c>
      <c r="F3009" t="s">
        <v>15375</v>
      </c>
      <c r="G3009" s="59">
        <v>4213000</v>
      </c>
      <c r="H3009" s="122">
        <v>11.21</v>
      </c>
      <c r="I3009" s="97" t="b">
        <f>NOT(ISERROR(_xlfn.XLOOKUP(tblStocks2022[[#This Row],[Ticker]],tblTickers[Ticker],tblTickers[Ticker],NA(),0,1)))</f>
        <v>0</v>
      </c>
      <c r="K3009" t="s">
        <v>4565</v>
      </c>
      <c r="L3009" s="122">
        <v>25.9</v>
      </c>
      <c r="O3009" t="s">
        <v>14797</v>
      </c>
      <c r="P3009" s="122">
        <v>1.34</v>
      </c>
    </row>
    <row r="3010" spans="4:16" x14ac:dyDescent="0.25">
      <c r="D3010" t="s">
        <v>15357</v>
      </c>
      <c r="E3010" t="s">
        <v>15358</v>
      </c>
      <c r="F3010" t="s">
        <v>15382</v>
      </c>
      <c r="G3010" s="59">
        <v>36587000</v>
      </c>
      <c r="H3010" s="122">
        <v>128.22</v>
      </c>
      <c r="I3010" s="97" t="b">
        <f>NOT(ISERROR(_xlfn.XLOOKUP(tblStocks2022[[#This Row],[Ticker]],tblTickers[Ticker],tblTickers[Ticker],NA(),0,1)))</f>
        <v>0</v>
      </c>
      <c r="K3010" t="s">
        <v>256</v>
      </c>
      <c r="L3010" s="122">
        <v>44.03</v>
      </c>
      <c r="O3010" t="s">
        <v>372</v>
      </c>
      <c r="P3010" s="122">
        <v>0.08</v>
      </c>
    </row>
    <row r="3011" spans="4:16" x14ac:dyDescent="0.25">
      <c r="D3011" t="s">
        <v>8060</v>
      </c>
      <c r="E3011" t="s">
        <v>8061</v>
      </c>
      <c r="F3011" t="s">
        <v>15367</v>
      </c>
      <c r="G3011" s="59">
        <v>77127000</v>
      </c>
      <c r="H3011" s="122">
        <v>19.11</v>
      </c>
      <c r="I3011" s="97" t="b">
        <f>NOT(ISERROR(_xlfn.XLOOKUP(tblStocks2022[[#This Row],[Ticker]],tblTickers[Ticker],tblTickers[Ticker],NA(),0,1)))</f>
        <v>0</v>
      </c>
      <c r="K3011" t="s">
        <v>15043</v>
      </c>
      <c r="L3011" s="122">
        <v>26.37</v>
      </c>
      <c r="O3011" t="s">
        <v>9539</v>
      </c>
      <c r="P3011" s="122">
        <v>2.04</v>
      </c>
    </row>
    <row r="3012" spans="4:16" x14ac:dyDescent="0.25">
      <c r="D3012" t="s">
        <v>72</v>
      </c>
      <c r="E3012" t="s">
        <v>73</v>
      </c>
      <c r="F3012" t="s">
        <v>15378</v>
      </c>
      <c r="G3012" s="59">
        <v>360414000</v>
      </c>
      <c r="H3012" s="122">
        <v>13.05</v>
      </c>
      <c r="I3012" s="97" t="b">
        <f>NOT(ISERROR(_xlfn.XLOOKUP(tblStocks2022[[#This Row],[Ticker]],tblTickers[Ticker],tblTickers[Ticker],NA(),0,1)))</f>
        <v>0</v>
      </c>
      <c r="K3012" t="s">
        <v>8597</v>
      </c>
      <c r="L3012" s="122">
        <v>10.84</v>
      </c>
      <c r="O3012" t="s">
        <v>1957</v>
      </c>
      <c r="P3012" s="122">
        <v>0.56000000000000005</v>
      </c>
    </row>
    <row r="3013" spans="4:16" x14ac:dyDescent="0.25">
      <c r="D3013" t="s">
        <v>3567</v>
      </c>
      <c r="E3013" t="s">
        <v>3568</v>
      </c>
      <c r="F3013" t="s">
        <v>15378</v>
      </c>
      <c r="G3013" s="59">
        <v>19682000</v>
      </c>
      <c r="H3013" s="122">
        <v>8.2100000000000009</v>
      </c>
      <c r="I3013" s="97" t="b">
        <f>NOT(ISERROR(_xlfn.XLOOKUP(tblStocks2022[[#This Row],[Ticker]],tblTickers[Ticker],tblTickers[Ticker],NA(),0,1)))</f>
        <v>0</v>
      </c>
      <c r="K3013" t="s">
        <v>1543</v>
      </c>
      <c r="L3013" s="122">
        <v>0.46</v>
      </c>
      <c r="O3013" t="s">
        <v>11325</v>
      </c>
      <c r="P3013" s="122">
        <v>1.04</v>
      </c>
    </row>
    <row r="3014" spans="4:16" x14ac:dyDescent="0.25">
      <c r="D3014" t="s">
        <v>6581</v>
      </c>
      <c r="E3014" t="s">
        <v>6582</v>
      </c>
      <c r="F3014" t="s">
        <v>14252</v>
      </c>
      <c r="G3014" s="59">
        <v>48054000</v>
      </c>
      <c r="H3014" s="122">
        <v>14.4</v>
      </c>
      <c r="I3014" s="97" t="b">
        <f>NOT(ISERROR(_xlfn.XLOOKUP(tblStocks2022[[#This Row],[Ticker]],tblTickers[Ticker],tblTickers[Ticker],NA(),0,1)))</f>
        <v>0</v>
      </c>
      <c r="K3014" t="s">
        <v>13465</v>
      </c>
      <c r="L3014" s="122">
        <v>22.99</v>
      </c>
      <c r="O3014" t="s">
        <v>15227</v>
      </c>
      <c r="P3014" s="122">
        <v>0.67</v>
      </c>
    </row>
    <row r="3015" spans="4:16" x14ac:dyDescent="0.25">
      <c r="D3015" t="s">
        <v>1320</v>
      </c>
      <c r="E3015" t="s">
        <v>1317</v>
      </c>
      <c r="F3015" t="s">
        <v>15368</v>
      </c>
      <c r="G3015" s="59">
        <v>31550000</v>
      </c>
      <c r="H3015" s="122">
        <v>47.94</v>
      </c>
      <c r="I3015" s="97" t="b">
        <f>NOT(ISERROR(_xlfn.XLOOKUP(tblStocks2022[[#This Row],[Ticker]],tblTickers[Ticker],tblTickers[Ticker],NA(),0,1)))</f>
        <v>0</v>
      </c>
      <c r="K3015" t="s">
        <v>14226</v>
      </c>
      <c r="L3015" s="122">
        <v>4.7</v>
      </c>
      <c r="O3015" t="s">
        <v>14774</v>
      </c>
      <c r="P3015" s="122">
        <v>1.02</v>
      </c>
    </row>
    <row r="3016" spans="4:16" x14ac:dyDescent="0.25">
      <c r="D3016" t="s">
        <v>2984</v>
      </c>
      <c r="E3016" t="s">
        <v>2985</v>
      </c>
      <c r="F3016" t="s">
        <v>15372</v>
      </c>
      <c r="G3016" s="59">
        <v>106118000</v>
      </c>
      <c r="H3016" s="122">
        <v>69.63</v>
      </c>
      <c r="I3016" s="97" t="b">
        <f>NOT(ISERROR(_xlfn.XLOOKUP(tblStocks2022[[#This Row],[Ticker]],tblTickers[Ticker],tblTickers[Ticker],NA(),0,1)))</f>
        <v>0</v>
      </c>
      <c r="K3016" t="s">
        <v>1739</v>
      </c>
      <c r="L3016" s="122">
        <v>237.98</v>
      </c>
      <c r="O3016" t="s">
        <v>14602</v>
      </c>
      <c r="P3016" s="122">
        <v>0.36</v>
      </c>
    </row>
    <row r="3017" spans="4:16" x14ac:dyDescent="0.25">
      <c r="D3017" t="s">
        <v>1232</v>
      </c>
      <c r="E3017" t="s">
        <v>452</v>
      </c>
      <c r="F3017" t="s">
        <v>15368</v>
      </c>
      <c r="G3017" s="59">
        <v>123050000</v>
      </c>
      <c r="H3017" s="122">
        <v>46.72</v>
      </c>
      <c r="I3017" s="97" t="b">
        <f>NOT(ISERROR(_xlfn.XLOOKUP(tblStocks2022[[#This Row],[Ticker]],tblTickers[Ticker],tblTickers[Ticker],NA(),0,1)))</f>
        <v>0</v>
      </c>
      <c r="K3017" t="s">
        <v>9108</v>
      </c>
      <c r="L3017" s="122">
        <v>43.65</v>
      </c>
      <c r="O3017" t="s">
        <v>10968</v>
      </c>
      <c r="P3017" s="122">
        <v>1.08</v>
      </c>
    </row>
    <row r="3018" spans="4:16" x14ac:dyDescent="0.25">
      <c r="D3018" t="s">
        <v>1234</v>
      </c>
      <c r="E3018" t="s">
        <v>452</v>
      </c>
      <c r="F3018" t="s">
        <v>15368</v>
      </c>
      <c r="G3018" s="59">
        <v>8850000</v>
      </c>
      <c r="H3018" s="122">
        <v>52.62</v>
      </c>
      <c r="I3018" s="97" t="b">
        <f>NOT(ISERROR(_xlfn.XLOOKUP(tblStocks2022[[#This Row],[Ticker]],tblTickers[Ticker],tblTickers[Ticker],NA(),0,1)))</f>
        <v>0</v>
      </c>
      <c r="K3018" t="s">
        <v>14086</v>
      </c>
      <c r="L3018" s="122">
        <v>42.31</v>
      </c>
      <c r="O3018" t="s">
        <v>10688</v>
      </c>
      <c r="P3018" s="122">
        <v>1.2</v>
      </c>
    </row>
    <row r="3019" spans="4:16" x14ac:dyDescent="0.25">
      <c r="D3019" t="s">
        <v>1230</v>
      </c>
      <c r="E3019" t="s">
        <v>452</v>
      </c>
      <c r="F3019" t="s">
        <v>15368</v>
      </c>
      <c r="G3019" s="59">
        <v>85900000</v>
      </c>
      <c r="H3019" s="122">
        <v>31.26</v>
      </c>
      <c r="I3019" s="97" t="b">
        <f>NOT(ISERROR(_xlfn.XLOOKUP(tblStocks2022[[#This Row],[Ticker]],tblTickers[Ticker],tblTickers[Ticker],NA(),0,1)))</f>
        <v>0</v>
      </c>
      <c r="K3019" t="s">
        <v>2163</v>
      </c>
      <c r="L3019" s="122">
        <v>40.65</v>
      </c>
      <c r="O3019" t="s">
        <v>15203</v>
      </c>
      <c r="P3019" s="122">
        <v>0.04</v>
      </c>
    </row>
    <row r="3020" spans="4:16" x14ac:dyDescent="0.25">
      <c r="D3020" t="s">
        <v>1229</v>
      </c>
      <c r="E3020" t="s">
        <v>452</v>
      </c>
      <c r="F3020" t="s">
        <v>15368</v>
      </c>
      <c r="G3020" s="59">
        <v>174500000</v>
      </c>
      <c r="H3020" s="122">
        <v>24.78</v>
      </c>
      <c r="I3020" s="97" t="b">
        <f>NOT(ISERROR(_xlfn.XLOOKUP(tblStocks2022[[#This Row],[Ticker]],tblTickers[Ticker],tblTickers[Ticker],NA(),0,1)))</f>
        <v>0</v>
      </c>
      <c r="K3020" t="s">
        <v>1356</v>
      </c>
      <c r="L3020" s="122">
        <v>49.35</v>
      </c>
      <c r="O3020" t="s">
        <v>14132</v>
      </c>
      <c r="P3020" s="122">
        <v>0.91</v>
      </c>
    </row>
    <row r="3021" spans="4:16" x14ac:dyDescent="0.25">
      <c r="D3021" t="s">
        <v>1231</v>
      </c>
      <c r="E3021" t="s">
        <v>452</v>
      </c>
      <c r="F3021" t="s">
        <v>15368</v>
      </c>
      <c r="G3021" s="59">
        <v>289200000</v>
      </c>
      <c r="H3021" s="122">
        <v>29.07</v>
      </c>
      <c r="I3021" s="97" t="b">
        <f>NOT(ISERROR(_xlfn.XLOOKUP(tblStocks2022[[#This Row],[Ticker]],tblTickers[Ticker],tblTickers[Ticker],NA(),0,1)))</f>
        <v>0</v>
      </c>
      <c r="K3021" t="s">
        <v>13974</v>
      </c>
      <c r="L3021" s="122">
        <v>5.93</v>
      </c>
      <c r="O3021" t="s">
        <v>11401</v>
      </c>
      <c r="P3021" s="122">
        <v>1.55</v>
      </c>
    </row>
    <row r="3022" spans="4:16" x14ac:dyDescent="0.25">
      <c r="D3022" t="s">
        <v>1233</v>
      </c>
      <c r="E3022" t="s">
        <v>452</v>
      </c>
      <c r="F3022" t="s">
        <v>15368</v>
      </c>
      <c r="G3022" s="59">
        <v>185850000</v>
      </c>
      <c r="H3022" s="122">
        <v>53.44</v>
      </c>
      <c r="I3022" s="97" t="b">
        <f>NOT(ISERROR(_xlfn.XLOOKUP(tblStocks2022[[#This Row],[Ticker]],tblTickers[Ticker],tblTickers[Ticker],NA(),0,1)))</f>
        <v>0</v>
      </c>
      <c r="K3022" t="s">
        <v>14679</v>
      </c>
      <c r="L3022" s="122">
        <v>11.42</v>
      </c>
      <c r="O3022" t="s">
        <v>7394</v>
      </c>
      <c r="P3022" s="122">
        <v>1.1399999999999999</v>
      </c>
    </row>
    <row r="3023" spans="4:16" x14ac:dyDescent="0.25">
      <c r="D3023" t="s">
        <v>7930</v>
      </c>
      <c r="E3023" t="s">
        <v>131</v>
      </c>
      <c r="F3023" t="s">
        <v>15371</v>
      </c>
      <c r="G3023" s="59">
        <v>2900000</v>
      </c>
      <c r="H3023" s="122">
        <v>30.4</v>
      </c>
      <c r="I3023" s="97" t="b">
        <f>NOT(ISERROR(_xlfn.XLOOKUP(tblStocks2022[[#This Row],[Ticker]],tblTickers[Ticker],tblTickers[Ticker],NA(),0,1)))</f>
        <v>0</v>
      </c>
      <c r="K3023" t="s">
        <v>5985</v>
      </c>
      <c r="L3023" s="122">
        <v>26.62</v>
      </c>
      <c r="O3023" t="s">
        <v>9846</v>
      </c>
      <c r="P3023" s="122">
        <v>2.2799999999999998</v>
      </c>
    </row>
    <row r="3024" spans="4:16" x14ac:dyDescent="0.25">
      <c r="D3024" t="s">
        <v>8588</v>
      </c>
      <c r="E3024" t="s">
        <v>8589</v>
      </c>
      <c r="F3024" t="s">
        <v>15382</v>
      </c>
      <c r="G3024" s="59">
        <v>46317000</v>
      </c>
      <c r="H3024" s="122">
        <v>2.81</v>
      </c>
      <c r="I3024" s="97" t="b">
        <f>NOT(ISERROR(_xlfn.XLOOKUP(tblStocks2022[[#This Row],[Ticker]],tblTickers[Ticker],tblTickers[Ticker],NA(),0,1)))</f>
        <v>0</v>
      </c>
      <c r="K3024" t="s">
        <v>5636</v>
      </c>
      <c r="L3024" s="122">
        <v>10.52</v>
      </c>
      <c r="O3024" t="s">
        <v>12154</v>
      </c>
      <c r="P3024" s="122">
        <v>0.12</v>
      </c>
    </row>
    <row r="3025" spans="4:16" x14ac:dyDescent="0.25">
      <c r="D3025" t="s">
        <v>14687</v>
      </c>
      <c r="E3025" t="s">
        <v>2598</v>
      </c>
      <c r="F3025" t="s">
        <v>15375</v>
      </c>
      <c r="G3025" s="59">
        <v>2000000</v>
      </c>
      <c r="H3025" s="122">
        <v>38.130000000000003</v>
      </c>
      <c r="I3025" s="97" t="b">
        <f>NOT(ISERROR(_xlfn.XLOOKUP(tblStocks2022[[#This Row],[Ticker]],tblTickers[Ticker],tblTickers[Ticker],NA(),0,1)))</f>
        <v>0</v>
      </c>
      <c r="K3025" t="s">
        <v>9715</v>
      </c>
      <c r="L3025" s="122">
        <v>10.61</v>
      </c>
      <c r="O3025" t="s">
        <v>14028</v>
      </c>
      <c r="P3025" s="122">
        <v>0.19</v>
      </c>
    </row>
    <row r="3026" spans="4:16" x14ac:dyDescent="0.25">
      <c r="D3026" t="s">
        <v>514</v>
      </c>
      <c r="E3026" t="s">
        <v>513</v>
      </c>
      <c r="F3026" t="s">
        <v>15375</v>
      </c>
      <c r="G3026" s="59">
        <v>5250000</v>
      </c>
      <c r="H3026" s="122">
        <v>42.97</v>
      </c>
      <c r="I3026" s="97" t="b">
        <f>NOT(ISERROR(_xlfn.XLOOKUP(tblStocks2022[[#This Row],[Ticker]],tblTickers[Ticker],tblTickers[Ticker],NA(),0,1)))</f>
        <v>0</v>
      </c>
      <c r="K3026" t="s">
        <v>10433</v>
      </c>
      <c r="L3026" s="122">
        <v>1.94</v>
      </c>
      <c r="O3026" t="s">
        <v>4817</v>
      </c>
      <c r="P3026" s="122">
        <v>1.35</v>
      </c>
    </row>
    <row r="3027" spans="4:16" x14ac:dyDescent="0.25">
      <c r="D3027" t="s">
        <v>3305</v>
      </c>
      <c r="E3027" t="s">
        <v>3306</v>
      </c>
      <c r="F3027" t="s">
        <v>15369</v>
      </c>
      <c r="G3027" s="59">
        <v>47192000</v>
      </c>
      <c r="H3027" s="122">
        <v>10.91</v>
      </c>
      <c r="I3027" s="97" t="b">
        <f>NOT(ISERROR(_xlfn.XLOOKUP(tblStocks2022[[#This Row],[Ticker]],tblTickers[Ticker],tblTickers[Ticker],NA(),0,1)))</f>
        <v>0</v>
      </c>
      <c r="K3027" t="s">
        <v>7682</v>
      </c>
      <c r="L3027" s="122">
        <v>0.65</v>
      </c>
      <c r="O3027" t="s">
        <v>1090</v>
      </c>
      <c r="P3027" s="122">
        <v>4.9400000000000004</v>
      </c>
    </row>
    <row r="3028" spans="4:16" x14ac:dyDescent="0.25">
      <c r="D3028" t="s">
        <v>12785</v>
      </c>
      <c r="E3028" t="s">
        <v>12786</v>
      </c>
      <c r="F3028" t="s">
        <v>5878</v>
      </c>
      <c r="G3028" s="59">
        <v>11045000</v>
      </c>
      <c r="H3028" s="122">
        <v>29.94</v>
      </c>
      <c r="I3028" s="97" t="b">
        <f>NOT(ISERROR(_xlfn.XLOOKUP(tblStocks2022[[#This Row],[Ticker]],tblTickers[Ticker],tblTickers[Ticker],NA(),0,1)))</f>
        <v>0</v>
      </c>
      <c r="K3028" t="s">
        <v>5773</v>
      </c>
      <c r="L3028" s="122">
        <v>0.72</v>
      </c>
      <c r="O3028" t="s">
        <v>13671</v>
      </c>
      <c r="P3028" s="122">
        <v>0.9</v>
      </c>
    </row>
    <row r="3029" spans="4:16" x14ac:dyDescent="0.25">
      <c r="D3029" t="s">
        <v>4899</v>
      </c>
      <c r="E3029" t="s">
        <v>2719</v>
      </c>
      <c r="F3029" t="s">
        <v>15375</v>
      </c>
      <c r="G3029" s="59">
        <v>10275000</v>
      </c>
      <c r="H3029" s="122">
        <v>35.520000000000003</v>
      </c>
      <c r="I3029" s="97" t="b">
        <f>NOT(ISERROR(_xlfn.XLOOKUP(tblStocks2022[[#This Row],[Ticker]],tblTickers[Ticker],tblTickers[Ticker],NA(),0,1)))</f>
        <v>0</v>
      </c>
      <c r="K3029" t="s">
        <v>328</v>
      </c>
      <c r="L3029" s="122">
        <v>91.02</v>
      </c>
      <c r="O3029" t="s">
        <v>3678</v>
      </c>
      <c r="P3029" s="122">
        <v>3.67</v>
      </c>
    </row>
    <row r="3030" spans="4:16" x14ac:dyDescent="0.25">
      <c r="D3030" t="s">
        <v>8830</v>
      </c>
      <c r="E3030" t="s">
        <v>131</v>
      </c>
      <c r="F3030" t="s">
        <v>15371</v>
      </c>
      <c r="G3030" s="59">
        <v>250000</v>
      </c>
      <c r="H3030" s="122">
        <v>10.32</v>
      </c>
      <c r="I3030" s="97" t="b">
        <f>NOT(ISERROR(_xlfn.XLOOKUP(tblStocks2022[[#This Row],[Ticker]],tblTickers[Ticker],tblTickers[Ticker],NA(),0,1)))</f>
        <v>0</v>
      </c>
      <c r="K3030" t="s">
        <v>13733</v>
      </c>
      <c r="L3030" s="122">
        <v>13.18</v>
      </c>
      <c r="O3030" t="s">
        <v>4009</v>
      </c>
      <c r="P3030" s="122">
        <v>0.22</v>
      </c>
    </row>
    <row r="3031" spans="4:16" x14ac:dyDescent="0.25">
      <c r="D3031" t="s">
        <v>625</v>
      </c>
      <c r="E3031" t="s">
        <v>626</v>
      </c>
      <c r="F3031" t="s">
        <v>12944</v>
      </c>
      <c r="G3031" s="59">
        <v>191665000</v>
      </c>
      <c r="H3031" s="122">
        <v>136.47999999999999</v>
      </c>
      <c r="I3031" s="97" t="b">
        <f>NOT(ISERROR(_xlfn.XLOOKUP(tblStocks2022[[#This Row],[Ticker]],tblTickers[Ticker],tblTickers[Ticker],NA(),0,1)))</f>
        <v>0</v>
      </c>
      <c r="K3031" t="s">
        <v>7315</v>
      </c>
      <c r="L3031" s="122">
        <v>5.65</v>
      </c>
      <c r="O3031" t="s">
        <v>13903</v>
      </c>
      <c r="P3031" s="122">
        <v>0.97</v>
      </c>
    </row>
    <row r="3032" spans="4:16" x14ac:dyDescent="0.25">
      <c r="D3032" t="s">
        <v>8590</v>
      </c>
      <c r="E3032" t="s">
        <v>8591</v>
      </c>
      <c r="F3032" t="s">
        <v>15382</v>
      </c>
      <c r="G3032" s="59">
        <v>17400000</v>
      </c>
      <c r="H3032" s="122">
        <v>10.26</v>
      </c>
      <c r="I3032" s="97" t="b">
        <f>NOT(ISERROR(_xlfn.XLOOKUP(tblStocks2022[[#This Row],[Ticker]],tblTickers[Ticker],tblTickers[Ticker],NA(),0,1)))</f>
        <v>0</v>
      </c>
      <c r="K3032" t="s">
        <v>13770</v>
      </c>
      <c r="L3032" s="122">
        <v>5.15</v>
      </c>
      <c r="O3032" t="s">
        <v>14419</v>
      </c>
      <c r="P3032" s="122">
        <v>0.5</v>
      </c>
    </row>
    <row r="3033" spans="4:16" x14ac:dyDescent="0.25">
      <c r="D3033" t="s">
        <v>2022</v>
      </c>
      <c r="E3033" t="s">
        <v>2023</v>
      </c>
      <c r="F3033" t="s">
        <v>15369</v>
      </c>
      <c r="G3033" s="59">
        <v>9704000</v>
      </c>
      <c r="H3033" s="122">
        <v>15.36</v>
      </c>
      <c r="I3033" s="97" t="b">
        <f>NOT(ISERROR(_xlfn.XLOOKUP(tblStocks2022[[#This Row],[Ticker]],tblTickers[Ticker],tblTickers[Ticker],NA(),0,1)))</f>
        <v>0</v>
      </c>
      <c r="K3033" t="s">
        <v>8276</v>
      </c>
      <c r="L3033" s="122">
        <v>30.45</v>
      </c>
      <c r="O3033" t="s">
        <v>13947</v>
      </c>
      <c r="P3033" s="122">
        <v>2.2000000000000002</v>
      </c>
    </row>
    <row r="3034" spans="4:16" x14ac:dyDescent="0.25">
      <c r="D3034" t="s">
        <v>8289</v>
      </c>
      <c r="E3034" t="s">
        <v>8290</v>
      </c>
      <c r="F3034" t="s">
        <v>15385</v>
      </c>
      <c r="G3034" s="59">
        <v>4298000</v>
      </c>
      <c r="H3034" s="122">
        <v>36.200000000000003</v>
      </c>
      <c r="I3034" s="97" t="b">
        <f>NOT(ISERROR(_xlfn.XLOOKUP(tblStocks2022[[#This Row],[Ticker]],tblTickers[Ticker],tblTickers[Ticker],NA(),0,1)))</f>
        <v>0</v>
      </c>
      <c r="K3034" t="s">
        <v>1456</v>
      </c>
      <c r="L3034" s="122">
        <v>2.36</v>
      </c>
      <c r="O3034" t="s">
        <v>11519</v>
      </c>
      <c r="P3034" s="122">
        <v>1.24</v>
      </c>
    </row>
    <row r="3035" spans="4:16" x14ac:dyDescent="0.25">
      <c r="D3035" t="s">
        <v>14665</v>
      </c>
      <c r="E3035" t="s">
        <v>513</v>
      </c>
      <c r="F3035" t="s">
        <v>15375</v>
      </c>
      <c r="G3035" s="59">
        <v>10800000</v>
      </c>
      <c r="H3035" s="122">
        <v>87.83</v>
      </c>
      <c r="I3035" s="97" t="b">
        <f>NOT(ISERROR(_xlfn.XLOOKUP(tblStocks2022[[#This Row],[Ticker]],tblTickers[Ticker],tblTickers[Ticker],NA(),0,1)))</f>
        <v>0</v>
      </c>
      <c r="K3035" t="s">
        <v>362</v>
      </c>
      <c r="L3035" s="122">
        <v>35.92</v>
      </c>
      <c r="O3035" t="s">
        <v>11043</v>
      </c>
      <c r="P3035" s="122">
        <v>0.69</v>
      </c>
    </row>
    <row r="3036" spans="4:16" x14ac:dyDescent="0.25">
      <c r="D3036" t="s">
        <v>512</v>
      </c>
      <c r="E3036" t="s">
        <v>513</v>
      </c>
      <c r="F3036" t="s">
        <v>15375</v>
      </c>
      <c r="G3036" s="59">
        <v>4300000</v>
      </c>
      <c r="H3036" s="122">
        <v>56.39</v>
      </c>
      <c r="I3036" s="97" t="b">
        <f>NOT(ISERROR(_xlfn.XLOOKUP(tblStocks2022[[#This Row],[Ticker]],tblTickers[Ticker],tblTickers[Ticker],NA(),0,1)))</f>
        <v>0</v>
      </c>
      <c r="K3036" t="s">
        <v>4710</v>
      </c>
      <c r="L3036" s="122">
        <v>31.84</v>
      </c>
      <c r="O3036" t="s">
        <v>7860</v>
      </c>
      <c r="P3036" s="122">
        <v>1.64</v>
      </c>
    </row>
    <row r="3037" spans="4:16" x14ac:dyDescent="0.25">
      <c r="D3037" t="s">
        <v>6730</v>
      </c>
      <c r="E3037" t="s">
        <v>6731</v>
      </c>
      <c r="F3037" t="s">
        <v>14201</v>
      </c>
      <c r="G3037" s="59">
        <v>62963000</v>
      </c>
      <c r="H3037" s="122">
        <v>1.27</v>
      </c>
      <c r="I3037" s="97" t="b">
        <f>NOT(ISERROR(_xlfn.XLOOKUP(tblStocks2022[[#This Row],[Ticker]],tblTickers[Ticker],tblTickers[Ticker],NA(),0,1)))</f>
        <v>0</v>
      </c>
      <c r="K3037" t="s">
        <v>5168</v>
      </c>
      <c r="L3037" s="122">
        <v>3.95</v>
      </c>
      <c r="O3037" t="s">
        <v>3840</v>
      </c>
      <c r="P3037" s="122">
        <v>1.98</v>
      </c>
    </row>
    <row r="3038" spans="4:16" x14ac:dyDescent="0.25">
      <c r="D3038" t="s">
        <v>3953</v>
      </c>
      <c r="E3038" t="s">
        <v>3954</v>
      </c>
      <c r="F3038" t="s">
        <v>15371</v>
      </c>
      <c r="G3038" s="59">
        <v>65960000</v>
      </c>
      <c r="H3038" s="122">
        <v>37.270000000000003</v>
      </c>
      <c r="I3038" s="97" t="b">
        <f>NOT(ISERROR(_xlfn.XLOOKUP(tblStocks2022[[#This Row],[Ticker]],tblTickers[Ticker],tblTickers[Ticker],NA(),0,1)))</f>
        <v>0</v>
      </c>
      <c r="K3038" t="s">
        <v>4198</v>
      </c>
      <c r="L3038" s="122">
        <v>0.41</v>
      </c>
      <c r="O3038" t="s">
        <v>2911</v>
      </c>
      <c r="P3038" s="122">
        <v>1.44</v>
      </c>
    </row>
    <row r="3039" spans="4:16" x14ac:dyDescent="0.25">
      <c r="D3039" t="s">
        <v>5692</v>
      </c>
      <c r="E3039" t="s">
        <v>2719</v>
      </c>
      <c r="F3039" t="s">
        <v>15375</v>
      </c>
      <c r="G3039" s="59">
        <v>9025000</v>
      </c>
      <c r="H3039" s="122">
        <v>33.01</v>
      </c>
      <c r="I3039" s="97" t="b">
        <f>NOT(ISERROR(_xlfn.XLOOKUP(tblStocks2022[[#This Row],[Ticker]],tblTickers[Ticker],tblTickers[Ticker],NA(),0,1)))</f>
        <v>0</v>
      </c>
      <c r="K3039" t="s">
        <v>13316</v>
      </c>
      <c r="L3039" s="122">
        <v>17.53</v>
      </c>
      <c r="O3039" t="s">
        <v>5251</v>
      </c>
      <c r="P3039" s="122">
        <v>1.66</v>
      </c>
    </row>
    <row r="3040" spans="4:16" x14ac:dyDescent="0.25">
      <c r="D3040" t="s">
        <v>14427</v>
      </c>
      <c r="E3040" t="s">
        <v>14428</v>
      </c>
      <c r="F3040" t="s">
        <v>15371</v>
      </c>
      <c r="G3040" s="59">
        <v>27368000</v>
      </c>
      <c r="H3040" s="122">
        <v>10.45</v>
      </c>
      <c r="I3040" s="97" t="b">
        <f>NOT(ISERROR(_xlfn.XLOOKUP(tblStocks2022[[#This Row],[Ticker]],tblTickers[Ticker],tblTickers[Ticker],NA(),0,1)))</f>
        <v>0</v>
      </c>
      <c r="K3040" t="s">
        <v>863</v>
      </c>
      <c r="L3040" s="122">
        <v>53.29</v>
      </c>
      <c r="O3040" t="s">
        <v>13266</v>
      </c>
      <c r="P3040" s="122">
        <v>2.6</v>
      </c>
    </row>
    <row r="3041" spans="4:16" x14ac:dyDescent="0.25">
      <c r="D3041" t="s">
        <v>14677</v>
      </c>
      <c r="E3041" t="s">
        <v>14678</v>
      </c>
      <c r="F3041" t="s">
        <v>15365</v>
      </c>
      <c r="G3041" s="59">
        <v>281108000</v>
      </c>
      <c r="H3041" s="122">
        <v>12.21</v>
      </c>
      <c r="I3041" s="97" t="b">
        <f>NOT(ISERROR(_xlfn.XLOOKUP(tblStocks2022[[#This Row],[Ticker]],tblTickers[Ticker],tblTickers[Ticker],NA(),0,1)))</f>
        <v>0</v>
      </c>
      <c r="K3041" t="s">
        <v>8424</v>
      </c>
      <c r="L3041" s="122">
        <v>24.33</v>
      </c>
      <c r="O3041" t="s">
        <v>14416</v>
      </c>
      <c r="P3041" s="122">
        <v>0.83</v>
      </c>
    </row>
    <row r="3042" spans="4:16" x14ac:dyDescent="0.25">
      <c r="D3042" t="s">
        <v>9504</v>
      </c>
      <c r="E3042" t="s">
        <v>8484</v>
      </c>
      <c r="F3042" t="s">
        <v>15371</v>
      </c>
      <c r="G3042" s="59">
        <v>225000</v>
      </c>
      <c r="H3042" s="122">
        <v>16.47</v>
      </c>
      <c r="I3042" s="97" t="b">
        <f>NOT(ISERROR(_xlfn.XLOOKUP(tblStocks2022[[#This Row],[Ticker]],tblTickers[Ticker],tblTickers[Ticker],NA(),0,1)))</f>
        <v>0</v>
      </c>
      <c r="K3042" t="s">
        <v>14603</v>
      </c>
      <c r="L3042" s="122">
        <v>101.07</v>
      </c>
      <c r="O3042" t="s">
        <v>627</v>
      </c>
      <c r="P3042" s="122">
        <v>0.84</v>
      </c>
    </row>
    <row r="3043" spans="4:16" x14ac:dyDescent="0.25">
      <c r="D3043" t="s">
        <v>10084</v>
      </c>
      <c r="E3043" t="s">
        <v>10085</v>
      </c>
      <c r="F3043" t="s">
        <v>15371</v>
      </c>
      <c r="G3043" s="59">
        <v>6538000</v>
      </c>
      <c r="H3043" s="122">
        <v>16.75</v>
      </c>
      <c r="I3043" s="97" t="b">
        <f>NOT(ISERROR(_xlfn.XLOOKUP(tblStocks2022[[#This Row],[Ticker]],tblTickers[Ticker],tblTickers[Ticker],NA(),0,1)))</f>
        <v>0</v>
      </c>
      <c r="K3043" t="s">
        <v>8914</v>
      </c>
      <c r="L3043" s="122">
        <v>10.99</v>
      </c>
      <c r="O3043" t="s">
        <v>10188</v>
      </c>
      <c r="P3043" s="122">
        <v>0.2</v>
      </c>
    </row>
    <row r="3044" spans="4:16" x14ac:dyDescent="0.25">
      <c r="D3044" t="s">
        <v>3236</v>
      </c>
      <c r="E3044" t="s">
        <v>3237</v>
      </c>
      <c r="F3044" t="s">
        <v>14201</v>
      </c>
      <c r="G3044" s="59">
        <v>49769000</v>
      </c>
      <c r="H3044" s="122">
        <v>15.41</v>
      </c>
      <c r="I3044" s="97" t="b">
        <f>NOT(ISERROR(_xlfn.XLOOKUP(tblStocks2022[[#This Row],[Ticker]],tblTickers[Ticker],tblTickers[Ticker],NA(),0,1)))</f>
        <v>0</v>
      </c>
      <c r="K3044" t="s">
        <v>9061</v>
      </c>
      <c r="L3044" s="122">
        <v>2.41</v>
      </c>
      <c r="O3044" t="s">
        <v>1601</v>
      </c>
      <c r="P3044" s="122">
        <v>1.64</v>
      </c>
    </row>
    <row r="3045" spans="4:16" x14ac:dyDescent="0.25">
      <c r="D3045" t="s">
        <v>6583</v>
      </c>
      <c r="E3045" t="s">
        <v>6584</v>
      </c>
      <c r="F3045" t="s">
        <v>15378</v>
      </c>
      <c r="G3045" s="59">
        <v>32251000</v>
      </c>
      <c r="H3045" s="122">
        <v>2.73</v>
      </c>
      <c r="I3045" s="97" t="b">
        <f>NOT(ISERROR(_xlfn.XLOOKUP(tblStocks2022[[#This Row],[Ticker]],tblTickers[Ticker],tblTickers[Ticker],NA(),0,1)))</f>
        <v>0</v>
      </c>
      <c r="K3045" t="s">
        <v>1910</v>
      </c>
      <c r="L3045" s="122">
        <v>27.49</v>
      </c>
      <c r="O3045" t="s">
        <v>7032</v>
      </c>
      <c r="P3045" s="122">
        <v>35.17</v>
      </c>
    </row>
    <row r="3046" spans="4:16" x14ac:dyDescent="0.25">
      <c r="D3046" t="s">
        <v>10086</v>
      </c>
      <c r="E3046" t="s">
        <v>10087</v>
      </c>
      <c r="F3046" t="s">
        <v>15371</v>
      </c>
      <c r="G3046" s="59">
        <v>10061000</v>
      </c>
      <c r="H3046" s="122">
        <v>1.07</v>
      </c>
      <c r="I3046" s="97" t="b">
        <f>NOT(ISERROR(_xlfn.XLOOKUP(tblStocks2022[[#This Row],[Ticker]],tblTickers[Ticker],tblTickers[Ticker],NA(),0,1)))</f>
        <v>0</v>
      </c>
      <c r="K3046" t="s">
        <v>2651</v>
      </c>
      <c r="L3046" s="122">
        <v>11.1</v>
      </c>
      <c r="O3046" t="s">
        <v>13559</v>
      </c>
      <c r="P3046" s="122">
        <v>0.98</v>
      </c>
    </row>
    <row r="3047" spans="4:16" x14ac:dyDescent="0.25">
      <c r="D3047" t="s">
        <v>7789</v>
      </c>
      <c r="E3047" t="s">
        <v>7790</v>
      </c>
      <c r="F3047" t="s">
        <v>15368</v>
      </c>
      <c r="G3047" s="59">
        <v>47666000</v>
      </c>
      <c r="H3047" s="122">
        <v>22.77</v>
      </c>
      <c r="I3047" s="97" t="b">
        <f>NOT(ISERROR(_xlfn.XLOOKUP(tblStocks2022[[#This Row],[Ticker]],tblTickers[Ticker],tblTickers[Ticker],NA(),0,1)))</f>
        <v>0</v>
      </c>
      <c r="K3047" t="s">
        <v>2599</v>
      </c>
      <c r="L3047" s="122">
        <v>82.43</v>
      </c>
      <c r="O3047" t="s">
        <v>4896</v>
      </c>
      <c r="P3047" s="122">
        <v>1.48</v>
      </c>
    </row>
    <row r="3048" spans="4:16" x14ac:dyDescent="0.25">
      <c r="D3048" t="s">
        <v>6726</v>
      </c>
      <c r="E3048" t="s">
        <v>5688</v>
      </c>
      <c r="F3048" t="s">
        <v>15376</v>
      </c>
      <c r="G3048" s="59">
        <v>1150000</v>
      </c>
      <c r="H3048" s="122">
        <v>23.38</v>
      </c>
      <c r="I3048" s="97" t="b">
        <f>NOT(ISERROR(_xlfn.XLOOKUP(tblStocks2022[[#This Row],[Ticker]],tblTickers[Ticker],tblTickers[Ticker],NA(),0,1)))</f>
        <v>0</v>
      </c>
      <c r="K3048" t="s">
        <v>640</v>
      </c>
      <c r="L3048" s="122">
        <v>28.13</v>
      </c>
      <c r="O3048" t="s">
        <v>529</v>
      </c>
      <c r="P3048" s="122">
        <v>1.21</v>
      </c>
    </row>
    <row r="3049" spans="4:16" x14ac:dyDescent="0.25">
      <c r="D3049" t="s">
        <v>13516</v>
      </c>
      <c r="E3049" t="s">
        <v>13517</v>
      </c>
      <c r="F3049" t="s">
        <v>15368</v>
      </c>
      <c r="G3049" s="59">
        <v>76915000</v>
      </c>
      <c r="H3049" s="122">
        <v>22.23</v>
      </c>
      <c r="I3049" s="97" t="b">
        <f>NOT(ISERROR(_xlfn.XLOOKUP(tblStocks2022[[#This Row],[Ticker]],tblTickers[Ticker],tblTickers[Ticker],NA(),0,1)))</f>
        <v>0</v>
      </c>
      <c r="K3049" t="s">
        <v>4419</v>
      </c>
      <c r="L3049" s="122">
        <v>3.85</v>
      </c>
      <c r="O3049" t="s">
        <v>14089</v>
      </c>
      <c r="P3049" s="122">
        <v>0.74</v>
      </c>
    </row>
    <row r="3050" spans="4:16" x14ac:dyDescent="0.25">
      <c r="D3050" t="s">
        <v>12220</v>
      </c>
      <c r="E3050" t="s">
        <v>12221</v>
      </c>
      <c r="F3050" t="s">
        <v>14252</v>
      </c>
      <c r="G3050" s="59">
        <v>19062000</v>
      </c>
      <c r="H3050" s="122">
        <v>35.76</v>
      </c>
      <c r="I3050" s="97" t="b">
        <f>NOT(ISERROR(_xlfn.XLOOKUP(tblStocks2022[[#This Row],[Ticker]],tblTickers[Ticker],tblTickers[Ticker],NA(),0,1)))</f>
        <v>0</v>
      </c>
      <c r="K3050" t="s">
        <v>2312</v>
      </c>
      <c r="L3050" s="122">
        <v>16.59</v>
      </c>
      <c r="O3050" t="s">
        <v>13849</v>
      </c>
      <c r="P3050" s="122">
        <v>0.86</v>
      </c>
    </row>
    <row r="3051" spans="4:16" x14ac:dyDescent="0.25">
      <c r="D3051" t="s">
        <v>12442</v>
      </c>
      <c r="E3051" t="s">
        <v>12443</v>
      </c>
      <c r="F3051" t="s">
        <v>15382</v>
      </c>
      <c r="G3051" s="59">
        <v>141000</v>
      </c>
      <c r="H3051" s="122">
        <v>70.89</v>
      </c>
      <c r="I3051" s="97" t="b">
        <f>NOT(ISERROR(_xlfn.XLOOKUP(tblStocks2022[[#This Row],[Ticker]],tblTickers[Ticker],tblTickers[Ticker],NA(),0,1)))</f>
        <v>0</v>
      </c>
      <c r="K3051" t="s">
        <v>2233</v>
      </c>
      <c r="L3051" s="122">
        <v>9.9499999999999993</v>
      </c>
      <c r="O3051" t="s">
        <v>11179</v>
      </c>
      <c r="P3051" s="122">
        <v>0.56999999999999995</v>
      </c>
    </row>
    <row r="3052" spans="4:16" x14ac:dyDescent="0.25">
      <c r="D3052" t="s">
        <v>11459</v>
      </c>
      <c r="E3052" t="s">
        <v>11460</v>
      </c>
      <c r="F3052" t="s">
        <v>14201</v>
      </c>
      <c r="G3052" s="59">
        <v>51836000</v>
      </c>
      <c r="H3052" s="122">
        <v>4.3099999999999996</v>
      </c>
      <c r="I3052" s="97" t="b">
        <f>NOT(ISERROR(_xlfn.XLOOKUP(tblStocks2022[[#This Row],[Ticker]],tblTickers[Ticker],tblTickers[Ticker],NA(),0,1)))</f>
        <v>0</v>
      </c>
      <c r="K3052" t="s">
        <v>4469</v>
      </c>
      <c r="L3052" s="122">
        <v>0.52</v>
      </c>
      <c r="O3052" t="s">
        <v>13481</v>
      </c>
      <c r="P3052" s="122">
        <v>0.96</v>
      </c>
    </row>
    <row r="3053" spans="4:16" x14ac:dyDescent="0.25">
      <c r="D3053" t="s">
        <v>5229</v>
      </c>
      <c r="E3053" t="s">
        <v>5230</v>
      </c>
      <c r="F3053" t="s">
        <v>15378</v>
      </c>
      <c r="G3053" s="59">
        <v>53006000</v>
      </c>
      <c r="H3053" s="122">
        <v>55.93</v>
      </c>
      <c r="I3053" s="97" t="b">
        <f>NOT(ISERROR(_xlfn.XLOOKUP(tblStocks2022[[#This Row],[Ticker]],tblTickers[Ticker],tblTickers[Ticker],NA(),0,1)))</f>
        <v>0</v>
      </c>
      <c r="K3053" t="s">
        <v>4471</v>
      </c>
      <c r="L3053" s="122">
        <v>11.56</v>
      </c>
      <c r="O3053" t="s">
        <v>1122</v>
      </c>
      <c r="P3053" s="122">
        <v>0.8</v>
      </c>
    </row>
    <row r="3054" spans="4:16" x14ac:dyDescent="0.25">
      <c r="D3054" t="s">
        <v>4393</v>
      </c>
      <c r="E3054" t="s">
        <v>283</v>
      </c>
      <c r="F3054" t="s">
        <v>15368</v>
      </c>
      <c r="G3054" s="59">
        <v>400000</v>
      </c>
      <c r="H3054" s="122">
        <v>50.9</v>
      </c>
      <c r="I3054" s="97" t="b">
        <f>NOT(ISERROR(_xlfn.XLOOKUP(tblStocks2022[[#This Row],[Ticker]],tblTickers[Ticker],tblTickers[Ticker],NA(),0,1)))</f>
        <v>0</v>
      </c>
      <c r="K3054" t="s">
        <v>3569</v>
      </c>
      <c r="L3054" s="122">
        <v>0.23</v>
      </c>
      <c r="O3054" t="s">
        <v>4167</v>
      </c>
      <c r="P3054" s="122">
        <v>3.74</v>
      </c>
    </row>
    <row r="3055" spans="4:16" x14ac:dyDescent="0.25">
      <c r="D3055" t="s">
        <v>4374</v>
      </c>
      <c r="E3055" t="s">
        <v>4373</v>
      </c>
      <c r="F3055" t="s">
        <v>15382</v>
      </c>
      <c r="G3055" s="59">
        <v>238148000</v>
      </c>
      <c r="H3055" s="122">
        <v>28.45</v>
      </c>
      <c r="I3055" s="97" t="b">
        <f>NOT(ISERROR(_xlfn.XLOOKUP(tblStocks2022[[#This Row],[Ticker]],tblTickers[Ticker],tblTickers[Ticker],NA(),0,1)))</f>
        <v>1</v>
      </c>
      <c r="K3055" t="s">
        <v>299</v>
      </c>
      <c r="L3055" s="122">
        <v>56.65</v>
      </c>
      <c r="O3055" t="s">
        <v>1387</v>
      </c>
      <c r="P3055" s="122">
        <v>0.44</v>
      </c>
    </row>
    <row r="3056" spans="4:16" x14ac:dyDescent="0.25">
      <c r="D3056" t="s">
        <v>4372</v>
      </c>
      <c r="E3056" t="s">
        <v>4373</v>
      </c>
      <c r="F3056" t="s">
        <v>15371</v>
      </c>
      <c r="G3056" s="59">
        <v>297919000</v>
      </c>
      <c r="H3056" s="122">
        <v>30.37</v>
      </c>
      <c r="I3056" s="97" t="b">
        <f>NOT(ISERROR(_xlfn.XLOOKUP(tblStocks2022[[#This Row],[Ticker]],tblTickers[Ticker],tblTickers[Ticker],NA(),0,1)))</f>
        <v>1</v>
      </c>
      <c r="K3056" t="s">
        <v>15224</v>
      </c>
      <c r="L3056" s="122">
        <v>129.24</v>
      </c>
      <c r="O3056" t="s">
        <v>13123</v>
      </c>
      <c r="P3056" s="122">
        <v>0.2</v>
      </c>
    </row>
    <row r="3057" spans="4:16" x14ac:dyDescent="0.25">
      <c r="D3057" t="s">
        <v>1246</v>
      </c>
      <c r="E3057" t="s">
        <v>1247</v>
      </c>
      <c r="F3057" t="s">
        <v>15372</v>
      </c>
      <c r="G3057" s="59">
        <v>42270000</v>
      </c>
      <c r="H3057" s="122">
        <v>91.23</v>
      </c>
      <c r="I3057" s="97" t="b">
        <f>NOT(ISERROR(_xlfn.XLOOKUP(tblStocks2022[[#This Row],[Ticker]],tblTickers[Ticker],tblTickers[Ticker],NA(),0,1)))</f>
        <v>0</v>
      </c>
      <c r="K3057" t="s">
        <v>9174</v>
      </c>
      <c r="L3057" s="122">
        <v>0.66</v>
      </c>
      <c r="O3057" t="s">
        <v>14472</v>
      </c>
      <c r="P3057" s="122">
        <v>0.9</v>
      </c>
    </row>
    <row r="3058" spans="4:16" x14ac:dyDescent="0.25">
      <c r="D3058" t="s">
        <v>6120</v>
      </c>
      <c r="E3058" t="s">
        <v>6121</v>
      </c>
      <c r="F3058" t="s">
        <v>15377</v>
      </c>
      <c r="G3058" s="59">
        <v>31187000</v>
      </c>
      <c r="H3058" s="122">
        <v>3.79</v>
      </c>
      <c r="I3058" s="97" t="b">
        <f>NOT(ISERROR(_xlfn.XLOOKUP(tblStocks2022[[#This Row],[Ticker]],tblTickers[Ticker],tblTickers[Ticker],NA(),0,1)))</f>
        <v>0</v>
      </c>
      <c r="K3058" t="s">
        <v>12777</v>
      </c>
      <c r="L3058" s="122">
        <v>2.0299999999999998</v>
      </c>
      <c r="O3058" t="s">
        <v>1180</v>
      </c>
      <c r="P3058" s="122">
        <v>1.54</v>
      </c>
    </row>
    <row r="3059" spans="4:16" x14ac:dyDescent="0.25">
      <c r="D3059" t="s">
        <v>6337</v>
      </c>
      <c r="E3059" t="s">
        <v>6338</v>
      </c>
      <c r="F3059" t="s">
        <v>15382</v>
      </c>
      <c r="G3059" s="59">
        <v>1394000</v>
      </c>
      <c r="H3059" s="122">
        <v>10.14</v>
      </c>
      <c r="I3059" s="97" t="b">
        <f>NOT(ISERROR(_xlfn.XLOOKUP(tblStocks2022[[#This Row],[Ticker]],tblTickers[Ticker],tblTickers[Ticker],NA(),0,1)))</f>
        <v>0</v>
      </c>
      <c r="K3059" t="s">
        <v>439</v>
      </c>
      <c r="L3059" s="122">
        <v>5.14</v>
      </c>
      <c r="O3059" t="s">
        <v>13904</v>
      </c>
      <c r="P3059" s="122">
        <v>0.65</v>
      </c>
    </row>
    <row r="3060" spans="4:16" x14ac:dyDescent="0.25">
      <c r="D3060" t="s">
        <v>503</v>
      </c>
      <c r="E3060" t="s">
        <v>504</v>
      </c>
      <c r="F3060" t="s">
        <v>15375</v>
      </c>
      <c r="G3060" s="59">
        <v>450000</v>
      </c>
      <c r="H3060" s="122">
        <v>25.56</v>
      </c>
      <c r="I3060" s="97" t="b">
        <f>NOT(ISERROR(_xlfn.XLOOKUP(tblStocks2022[[#This Row],[Ticker]],tblTickers[Ticker],tblTickers[Ticker],NA(),0,1)))</f>
        <v>0</v>
      </c>
      <c r="K3060" t="s">
        <v>8599</v>
      </c>
      <c r="L3060" s="122">
        <v>4.95</v>
      </c>
      <c r="O3060" t="s">
        <v>13990</v>
      </c>
      <c r="P3060" s="122">
        <v>0.83</v>
      </c>
    </row>
    <row r="3061" spans="4:16" x14ac:dyDescent="0.25">
      <c r="D3061" t="s">
        <v>6157</v>
      </c>
      <c r="E3061" t="s">
        <v>6158</v>
      </c>
      <c r="F3061" t="s">
        <v>15371</v>
      </c>
      <c r="G3061" s="59">
        <v>60000000</v>
      </c>
      <c r="H3061" s="122">
        <v>10.039999999999999</v>
      </c>
      <c r="I3061" s="97" t="b">
        <f>NOT(ISERROR(_xlfn.XLOOKUP(tblStocks2022[[#This Row],[Ticker]],tblTickers[Ticker],tblTickers[Ticker],NA(),0,1)))</f>
        <v>0</v>
      </c>
      <c r="K3061" t="s">
        <v>10104</v>
      </c>
      <c r="L3061" s="122">
        <v>32.659999999999997</v>
      </c>
      <c r="O3061" t="s">
        <v>10614</v>
      </c>
      <c r="P3061" s="122">
        <v>0.4</v>
      </c>
    </row>
    <row r="3062" spans="4:16" x14ac:dyDescent="0.25">
      <c r="D3062" t="s">
        <v>8498</v>
      </c>
      <c r="E3062" t="s">
        <v>4838</v>
      </c>
      <c r="F3062" t="s">
        <v>15368</v>
      </c>
      <c r="G3062" s="59">
        <v>1350000</v>
      </c>
      <c r="H3062" s="122">
        <v>20.84</v>
      </c>
      <c r="I3062" s="97" t="b">
        <f>NOT(ISERROR(_xlfn.XLOOKUP(tblStocks2022[[#This Row],[Ticker]],tblTickers[Ticker],tblTickers[Ticker],NA(),0,1)))</f>
        <v>0</v>
      </c>
      <c r="K3062" t="s">
        <v>12578</v>
      </c>
      <c r="L3062" s="122">
        <v>33.619999999999997</v>
      </c>
      <c r="O3062" t="s">
        <v>1921</v>
      </c>
      <c r="P3062" s="122">
        <v>0.18</v>
      </c>
    </row>
    <row r="3063" spans="4:16" x14ac:dyDescent="0.25">
      <c r="D3063" t="s">
        <v>2818</v>
      </c>
      <c r="E3063" t="s">
        <v>2819</v>
      </c>
      <c r="F3063" t="s">
        <v>2235</v>
      </c>
      <c r="G3063" s="59">
        <v>21751000</v>
      </c>
      <c r="H3063" s="122">
        <v>0.93</v>
      </c>
      <c r="I3063" s="97" t="b">
        <f>NOT(ISERROR(_xlfn.XLOOKUP(tblStocks2022[[#This Row],[Ticker]],tblTickers[Ticker],tblTickers[Ticker],NA(),0,1)))</f>
        <v>0</v>
      </c>
      <c r="K3063" t="s">
        <v>2822</v>
      </c>
      <c r="L3063" s="122">
        <v>1.39</v>
      </c>
      <c r="O3063" t="s">
        <v>7031</v>
      </c>
      <c r="P3063" s="122">
        <v>0.05</v>
      </c>
    </row>
    <row r="3064" spans="4:16" x14ac:dyDescent="0.25">
      <c r="D3064" t="s">
        <v>1026</v>
      </c>
      <c r="E3064" t="s">
        <v>1027</v>
      </c>
      <c r="F3064" t="s">
        <v>15375</v>
      </c>
      <c r="G3064" s="59">
        <v>343955000</v>
      </c>
      <c r="H3064" s="122">
        <v>16.8</v>
      </c>
      <c r="I3064" s="97" t="b">
        <f>NOT(ISERROR(_xlfn.XLOOKUP(tblStocks2022[[#This Row],[Ticker]],tblTickers[Ticker],tblTickers[Ticker],NA(),0,1)))</f>
        <v>0</v>
      </c>
      <c r="K3064" t="s">
        <v>13735</v>
      </c>
      <c r="L3064" s="122">
        <v>6.68</v>
      </c>
      <c r="O3064" t="s">
        <v>14889</v>
      </c>
      <c r="P3064" s="122">
        <v>0.74</v>
      </c>
    </row>
    <row r="3065" spans="4:16" x14ac:dyDescent="0.25">
      <c r="D3065" t="s">
        <v>3159</v>
      </c>
      <c r="E3065" t="s">
        <v>1648</v>
      </c>
      <c r="F3065" t="s">
        <v>15375</v>
      </c>
      <c r="G3065" s="59">
        <v>49800000</v>
      </c>
      <c r="H3065" s="122">
        <v>17.809999999999999</v>
      </c>
      <c r="I3065" s="97" t="b">
        <f>NOT(ISERROR(_xlfn.XLOOKUP(tblStocks2022[[#This Row],[Ticker]],tblTickers[Ticker],tblTickers[Ticker],NA(),0,1)))</f>
        <v>0</v>
      </c>
      <c r="K3065" t="s">
        <v>4599</v>
      </c>
      <c r="L3065" s="122">
        <v>26.96</v>
      </c>
      <c r="O3065" t="s">
        <v>1181</v>
      </c>
      <c r="P3065" s="122">
        <v>1.26</v>
      </c>
    </row>
    <row r="3066" spans="4:16" x14ac:dyDescent="0.25">
      <c r="D3066" t="s">
        <v>7231</v>
      </c>
      <c r="E3066" t="s">
        <v>1317</v>
      </c>
      <c r="F3066" t="s">
        <v>14252</v>
      </c>
      <c r="G3066" s="59">
        <v>1550000</v>
      </c>
      <c r="H3066" s="122">
        <v>19.8</v>
      </c>
      <c r="I3066" s="97" t="b">
        <f>NOT(ISERROR(_xlfn.XLOOKUP(tblStocks2022[[#This Row],[Ticker]],tblTickers[Ticker],tblTickers[Ticker],NA(),0,1)))</f>
        <v>0</v>
      </c>
      <c r="K3066" t="s">
        <v>3066</v>
      </c>
      <c r="L3066" s="122">
        <v>17</v>
      </c>
      <c r="O3066" t="s">
        <v>10146</v>
      </c>
      <c r="P3066" s="122">
        <v>5.77</v>
      </c>
    </row>
    <row r="3067" spans="4:16" x14ac:dyDescent="0.25">
      <c r="D3067" t="s">
        <v>3052</v>
      </c>
      <c r="E3067" t="s">
        <v>3053</v>
      </c>
      <c r="F3067" t="s">
        <v>15368</v>
      </c>
      <c r="G3067" s="59">
        <v>69068000</v>
      </c>
      <c r="H3067" s="122">
        <v>2.33</v>
      </c>
      <c r="I3067" s="97" t="b">
        <f>NOT(ISERROR(_xlfn.XLOOKUP(tblStocks2022[[#This Row],[Ticker]],tblTickers[Ticker],tblTickers[Ticker],NA(),0,1)))</f>
        <v>0</v>
      </c>
      <c r="K3067" t="s">
        <v>5331</v>
      </c>
      <c r="L3067" s="122">
        <v>13.34</v>
      </c>
      <c r="O3067" t="s">
        <v>14820</v>
      </c>
      <c r="P3067" s="122">
        <v>0.85</v>
      </c>
    </row>
    <row r="3068" spans="4:16" x14ac:dyDescent="0.25">
      <c r="D3068" t="s">
        <v>1577</v>
      </c>
      <c r="E3068" t="s">
        <v>1578</v>
      </c>
      <c r="F3068" t="s">
        <v>15367</v>
      </c>
      <c r="G3068" s="59">
        <v>54584000</v>
      </c>
      <c r="H3068" s="122">
        <v>12.46</v>
      </c>
      <c r="I3068" s="97" t="b">
        <f>NOT(ISERROR(_xlfn.XLOOKUP(tblStocks2022[[#This Row],[Ticker]],tblTickers[Ticker],tblTickers[Ticker],NA(),0,1)))</f>
        <v>0</v>
      </c>
      <c r="K3068" t="s">
        <v>4472</v>
      </c>
      <c r="L3068" s="122">
        <v>0.26</v>
      </c>
      <c r="O3068" t="s">
        <v>990</v>
      </c>
      <c r="P3068" s="122">
        <v>0.66</v>
      </c>
    </row>
    <row r="3069" spans="4:16" x14ac:dyDescent="0.25">
      <c r="D3069" t="s">
        <v>1518</v>
      </c>
      <c r="E3069" t="s">
        <v>1519</v>
      </c>
      <c r="F3069" t="s">
        <v>15381</v>
      </c>
      <c r="G3069" s="59">
        <v>24651000</v>
      </c>
      <c r="H3069" s="122">
        <v>6.05</v>
      </c>
      <c r="I3069" s="97" t="b">
        <f>NOT(ISERROR(_xlfn.XLOOKUP(tblStocks2022[[#This Row],[Ticker]],tblTickers[Ticker],tblTickers[Ticker],NA(),0,1)))</f>
        <v>0</v>
      </c>
      <c r="K3069" t="s">
        <v>364</v>
      </c>
      <c r="L3069" s="122">
        <v>25.26</v>
      </c>
      <c r="O3069" t="s">
        <v>11797</v>
      </c>
      <c r="P3069" s="122">
        <v>1.96</v>
      </c>
    </row>
    <row r="3070" spans="4:16" x14ac:dyDescent="0.25">
      <c r="D3070" t="s">
        <v>6259</v>
      </c>
      <c r="E3070" t="s">
        <v>1317</v>
      </c>
      <c r="F3070" t="s">
        <v>14252</v>
      </c>
      <c r="G3070" s="59">
        <v>825000</v>
      </c>
      <c r="H3070" s="122">
        <v>20.13</v>
      </c>
      <c r="I3070" s="97" t="b">
        <f>NOT(ISERROR(_xlfn.XLOOKUP(tblStocks2022[[#This Row],[Ticker]],tblTickers[Ticker],tblTickers[Ticker],NA(),0,1)))</f>
        <v>0</v>
      </c>
      <c r="K3070" t="s">
        <v>14731</v>
      </c>
      <c r="L3070" s="122">
        <v>12.8</v>
      </c>
      <c r="O3070" t="s">
        <v>13505</v>
      </c>
      <c r="P3070" s="122">
        <v>0.57999999999999996</v>
      </c>
    </row>
    <row r="3071" spans="4:16" x14ac:dyDescent="0.25">
      <c r="D3071" t="s">
        <v>14228</v>
      </c>
      <c r="E3071" t="s">
        <v>14229</v>
      </c>
      <c r="F3071" t="s">
        <v>15375</v>
      </c>
      <c r="G3071" s="59">
        <v>10200000</v>
      </c>
      <c r="H3071" s="122">
        <v>78.680000000000007</v>
      </c>
      <c r="I3071" s="97" t="b">
        <f>NOT(ISERROR(_xlfn.XLOOKUP(tblStocks2022[[#This Row],[Ticker]],tblTickers[Ticker],tblTickers[Ticker],NA(),0,1)))</f>
        <v>0</v>
      </c>
      <c r="K3071" t="s">
        <v>12280</v>
      </c>
      <c r="L3071" s="122">
        <v>9.76</v>
      </c>
      <c r="O3071" t="s">
        <v>10379</v>
      </c>
      <c r="P3071" s="122">
        <v>0.68</v>
      </c>
    </row>
    <row r="3072" spans="4:16" x14ac:dyDescent="0.25">
      <c r="D3072" t="s">
        <v>4197</v>
      </c>
      <c r="E3072" t="s">
        <v>474</v>
      </c>
      <c r="F3072" t="s">
        <v>15375</v>
      </c>
      <c r="G3072" s="59">
        <v>300000</v>
      </c>
      <c r="H3072" s="122">
        <v>20.02</v>
      </c>
      <c r="I3072" s="97" t="b">
        <f>NOT(ISERROR(_xlfn.XLOOKUP(tblStocks2022[[#This Row],[Ticker]],tblTickers[Ticker],tblTickers[Ticker],NA(),0,1)))</f>
        <v>0</v>
      </c>
      <c r="K3072" t="s">
        <v>1152</v>
      </c>
      <c r="L3072" s="122">
        <v>10.130000000000001</v>
      </c>
      <c r="O3072" t="s">
        <v>14167</v>
      </c>
      <c r="P3072" s="122">
        <v>0.36</v>
      </c>
    </row>
    <row r="3073" spans="4:16" x14ac:dyDescent="0.25">
      <c r="D3073" t="s">
        <v>1945</v>
      </c>
      <c r="E3073" t="s">
        <v>474</v>
      </c>
      <c r="F3073" t="s">
        <v>15375</v>
      </c>
      <c r="G3073" s="59">
        <v>6600000</v>
      </c>
      <c r="H3073" s="122">
        <v>38.86</v>
      </c>
      <c r="I3073" s="97" t="b">
        <f>NOT(ISERROR(_xlfn.XLOOKUP(tblStocks2022[[#This Row],[Ticker]],tblTickers[Ticker],tblTickers[Ticker],NA(),0,1)))</f>
        <v>0</v>
      </c>
      <c r="K3073" t="s">
        <v>10758</v>
      </c>
      <c r="L3073" s="122">
        <v>18.09</v>
      </c>
      <c r="O3073" t="s">
        <v>13338</v>
      </c>
      <c r="P3073" s="122">
        <v>0.67</v>
      </c>
    </row>
    <row r="3074" spans="4:16" x14ac:dyDescent="0.25">
      <c r="D3074" t="s">
        <v>2750</v>
      </c>
      <c r="E3074" t="s">
        <v>1317</v>
      </c>
      <c r="F3074" t="s">
        <v>14252</v>
      </c>
      <c r="G3074" s="59">
        <v>5850000</v>
      </c>
      <c r="H3074" s="122">
        <v>44.4</v>
      </c>
      <c r="I3074" s="97" t="b">
        <f>NOT(ISERROR(_xlfn.XLOOKUP(tblStocks2022[[#This Row],[Ticker]],tblTickers[Ticker],tblTickers[Ticker],NA(),0,1)))</f>
        <v>0</v>
      </c>
      <c r="K3074" t="s">
        <v>2800</v>
      </c>
      <c r="L3074" s="122">
        <v>63.17</v>
      </c>
      <c r="O3074" t="s">
        <v>11167</v>
      </c>
      <c r="P3074" s="122">
        <v>0.1</v>
      </c>
    </row>
    <row r="3075" spans="4:16" x14ac:dyDescent="0.25">
      <c r="D3075" t="s">
        <v>11739</v>
      </c>
      <c r="E3075" t="s">
        <v>11740</v>
      </c>
      <c r="F3075" t="s">
        <v>15375</v>
      </c>
      <c r="G3075" s="59">
        <v>132135000</v>
      </c>
      <c r="H3075" s="122">
        <v>48.26</v>
      </c>
      <c r="I3075" s="97" t="b">
        <f>NOT(ISERROR(_xlfn.XLOOKUP(tblStocks2022[[#This Row],[Ticker]],tblTickers[Ticker],tblTickers[Ticker],NA(),0,1)))</f>
        <v>0</v>
      </c>
      <c r="K3075" t="s">
        <v>13561</v>
      </c>
      <c r="L3075" s="122">
        <v>13.24</v>
      </c>
      <c r="O3075" t="s">
        <v>15349</v>
      </c>
      <c r="P3075" s="122">
        <v>0.52</v>
      </c>
    </row>
    <row r="3076" spans="4:16" x14ac:dyDescent="0.25">
      <c r="D3076" t="s">
        <v>13591</v>
      </c>
      <c r="E3076" t="s">
        <v>13592</v>
      </c>
      <c r="F3076" t="s">
        <v>15371</v>
      </c>
      <c r="G3076" s="59">
        <v>35232000</v>
      </c>
      <c r="H3076" s="122">
        <v>11.26</v>
      </c>
      <c r="I3076" s="97" t="b">
        <f>NOT(ISERROR(_xlfn.XLOOKUP(tblStocks2022[[#This Row],[Ticker]],tblTickers[Ticker],tblTickers[Ticker],NA(),0,1)))</f>
        <v>0</v>
      </c>
      <c r="K3076" t="s">
        <v>1547</v>
      </c>
      <c r="L3076" s="122">
        <v>140.93</v>
      </c>
      <c r="O3076" t="s">
        <v>724</v>
      </c>
      <c r="P3076" s="122">
        <v>1.81</v>
      </c>
    </row>
    <row r="3077" spans="4:16" x14ac:dyDescent="0.25">
      <c r="D3077" t="s">
        <v>4529</v>
      </c>
      <c r="E3077" t="s">
        <v>4530</v>
      </c>
      <c r="F3077" t="s">
        <v>15378</v>
      </c>
      <c r="G3077" s="59">
        <v>4390000</v>
      </c>
      <c r="H3077" s="122">
        <v>36.1</v>
      </c>
      <c r="I3077" s="97" t="b">
        <f>NOT(ISERROR(_xlfn.XLOOKUP(tblStocks2022[[#This Row],[Ticker]],tblTickers[Ticker],tblTickers[Ticker],NA(),0,1)))</f>
        <v>0</v>
      </c>
      <c r="K3077" t="s">
        <v>13819</v>
      </c>
      <c r="L3077" s="122">
        <v>139.69</v>
      </c>
      <c r="O3077" t="s">
        <v>14088</v>
      </c>
      <c r="P3077" s="122">
        <v>0.61</v>
      </c>
    </row>
    <row r="3078" spans="4:16" x14ac:dyDescent="0.25">
      <c r="D3078" t="s">
        <v>1399</v>
      </c>
      <c r="E3078" t="s">
        <v>1400</v>
      </c>
      <c r="F3078" t="s">
        <v>15365</v>
      </c>
      <c r="G3078" s="59">
        <v>19452000</v>
      </c>
      <c r="H3078" s="122">
        <v>13.76</v>
      </c>
      <c r="I3078" s="97" t="b">
        <f>NOT(ISERROR(_xlfn.XLOOKUP(tblStocks2022[[#This Row],[Ticker]],tblTickers[Ticker],tblTickers[Ticker],NA(),0,1)))</f>
        <v>0</v>
      </c>
      <c r="K3078" t="s">
        <v>2934</v>
      </c>
      <c r="L3078" s="122">
        <v>11.85</v>
      </c>
      <c r="O3078" t="s">
        <v>14867</v>
      </c>
      <c r="P3078" s="122">
        <v>0.51</v>
      </c>
    </row>
    <row r="3079" spans="4:16" x14ac:dyDescent="0.25">
      <c r="D3079" t="s">
        <v>287</v>
      </c>
      <c r="E3079" t="s">
        <v>288</v>
      </c>
      <c r="F3079" t="s">
        <v>15382</v>
      </c>
      <c r="G3079" s="59">
        <v>63789000</v>
      </c>
      <c r="H3079" s="122">
        <v>2.15</v>
      </c>
      <c r="I3079" s="97" t="b">
        <f>NOT(ISERROR(_xlfn.XLOOKUP(tblStocks2022[[#This Row],[Ticker]],tblTickers[Ticker],tblTickers[Ticker],NA(),0,1)))</f>
        <v>0</v>
      </c>
      <c r="K3079" t="s">
        <v>252</v>
      </c>
      <c r="L3079" s="122">
        <v>0.38</v>
      </c>
      <c r="O3079" t="s">
        <v>5686</v>
      </c>
      <c r="P3079" s="122">
        <v>2.12</v>
      </c>
    </row>
    <row r="3080" spans="4:16" x14ac:dyDescent="0.25">
      <c r="D3080" t="s">
        <v>8912</v>
      </c>
      <c r="E3080" t="s">
        <v>8913</v>
      </c>
      <c r="F3080" t="s">
        <v>15392</v>
      </c>
      <c r="G3080" s="59">
        <v>12650000</v>
      </c>
      <c r="H3080" s="122">
        <v>10.33</v>
      </c>
      <c r="I3080" s="97" t="b">
        <f>NOT(ISERROR(_xlfn.XLOOKUP(tblStocks2022[[#This Row],[Ticker]],tblTickers[Ticker],tblTickers[Ticker],NA(),0,1)))</f>
        <v>0</v>
      </c>
      <c r="K3080" t="s">
        <v>4332</v>
      </c>
      <c r="L3080" s="122">
        <v>0.91</v>
      </c>
      <c r="O3080" t="s">
        <v>10838</v>
      </c>
      <c r="P3080" s="122">
        <v>2.6</v>
      </c>
    </row>
    <row r="3081" spans="4:16" x14ac:dyDescent="0.25">
      <c r="D3081" t="s">
        <v>392</v>
      </c>
      <c r="E3081" t="s">
        <v>393</v>
      </c>
      <c r="F3081" t="s">
        <v>15368</v>
      </c>
      <c r="G3081" s="59">
        <v>176742000</v>
      </c>
      <c r="H3081" s="122">
        <v>121.89</v>
      </c>
      <c r="I3081" s="97" t="b">
        <f>NOT(ISERROR(_xlfn.XLOOKUP(tblStocks2022[[#This Row],[Ticker]],tblTickers[Ticker],tblTickers[Ticker],NA(),0,1)))</f>
        <v>0</v>
      </c>
      <c r="K3081" t="s">
        <v>4607</v>
      </c>
      <c r="L3081" s="122">
        <v>3.62</v>
      </c>
      <c r="O3081" t="s">
        <v>3311</v>
      </c>
      <c r="P3081" s="122">
        <v>0.14000000000000001</v>
      </c>
    </row>
    <row r="3082" spans="4:16" x14ac:dyDescent="0.25">
      <c r="D3082" t="s">
        <v>10459</v>
      </c>
      <c r="E3082" t="s">
        <v>10460</v>
      </c>
      <c r="F3082" t="s">
        <v>14201</v>
      </c>
      <c r="G3082" s="59">
        <v>7369000</v>
      </c>
      <c r="H3082" s="122">
        <v>9.7899999999999991</v>
      </c>
      <c r="I3082" s="97" t="b">
        <f>NOT(ISERROR(_xlfn.XLOOKUP(tblStocks2022[[#This Row],[Ticker]],tblTickers[Ticker],tblTickers[Ticker],NA(),0,1)))</f>
        <v>0</v>
      </c>
      <c r="K3082" t="s">
        <v>5638</v>
      </c>
      <c r="L3082" s="122">
        <v>0.36</v>
      </c>
      <c r="O3082" t="s">
        <v>10866</v>
      </c>
      <c r="P3082" s="122">
        <v>0.26</v>
      </c>
    </row>
    <row r="3083" spans="4:16" x14ac:dyDescent="0.25">
      <c r="D3083" t="s">
        <v>4512</v>
      </c>
      <c r="E3083" t="s">
        <v>4513</v>
      </c>
      <c r="F3083" t="s">
        <v>15375</v>
      </c>
      <c r="G3083" s="59">
        <v>41994000</v>
      </c>
      <c r="H3083" s="122">
        <v>4.07</v>
      </c>
      <c r="I3083" s="97" t="b">
        <f>NOT(ISERROR(_xlfn.XLOOKUP(tblStocks2022[[#This Row],[Ticker]],tblTickers[Ticker],tblTickers[Ticker],NA(),0,1)))</f>
        <v>0</v>
      </c>
      <c r="K3083" t="s">
        <v>5488</v>
      </c>
      <c r="L3083" s="122">
        <v>3.13</v>
      </c>
      <c r="O3083" t="s">
        <v>14927</v>
      </c>
      <c r="P3083" s="122">
        <v>0.53</v>
      </c>
    </row>
    <row r="3084" spans="4:16" x14ac:dyDescent="0.25">
      <c r="D3084" t="s">
        <v>2030</v>
      </c>
      <c r="E3084" t="s">
        <v>1317</v>
      </c>
      <c r="F3084" t="s">
        <v>15368</v>
      </c>
      <c r="G3084" s="59">
        <v>58100000</v>
      </c>
      <c r="H3084" s="122">
        <v>24.81</v>
      </c>
      <c r="I3084" s="97" t="b">
        <f>NOT(ISERROR(_xlfn.XLOOKUP(tblStocks2022[[#This Row],[Ticker]],tblTickers[Ticker],tblTickers[Ticker],NA(),0,1)))</f>
        <v>0</v>
      </c>
      <c r="K3084" t="s">
        <v>6593</v>
      </c>
      <c r="L3084" s="122">
        <v>11.07</v>
      </c>
      <c r="O3084" t="s">
        <v>1287</v>
      </c>
      <c r="P3084" s="122">
        <v>0.84</v>
      </c>
    </row>
    <row r="3085" spans="4:16" x14ac:dyDescent="0.25">
      <c r="D3085" t="s">
        <v>4856</v>
      </c>
      <c r="E3085" t="s">
        <v>4857</v>
      </c>
      <c r="F3085" t="s">
        <v>14252</v>
      </c>
      <c r="G3085" s="59">
        <v>35287000</v>
      </c>
      <c r="H3085" s="122">
        <v>192.5</v>
      </c>
      <c r="I3085" s="97" t="b">
        <f>NOT(ISERROR(_xlfn.XLOOKUP(tblStocks2022[[#This Row],[Ticker]],tblTickers[Ticker],tblTickers[Ticker],NA(),0,1)))</f>
        <v>0</v>
      </c>
      <c r="K3085" t="s">
        <v>8480</v>
      </c>
      <c r="L3085" s="122">
        <v>39.33</v>
      </c>
      <c r="O3085" t="s">
        <v>4890</v>
      </c>
      <c r="P3085" s="122">
        <v>1.1000000000000001</v>
      </c>
    </row>
    <row r="3086" spans="4:16" x14ac:dyDescent="0.25">
      <c r="D3086" t="s">
        <v>7496</v>
      </c>
      <c r="E3086" t="s">
        <v>7497</v>
      </c>
      <c r="F3086" t="s">
        <v>15382</v>
      </c>
      <c r="G3086" s="59">
        <v>139705000</v>
      </c>
      <c r="H3086" s="122">
        <v>8.68</v>
      </c>
      <c r="I3086" s="97" t="b">
        <f>NOT(ISERROR(_xlfn.XLOOKUP(tblStocks2022[[#This Row],[Ticker]],tblTickers[Ticker],tblTickers[Ticker],NA(),0,1)))</f>
        <v>0</v>
      </c>
      <c r="K3086" t="s">
        <v>10220</v>
      </c>
      <c r="L3086" s="122">
        <v>138.5</v>
      </c>
      <c r="O3086" t="s">
        <v>8066</v>
      </c>
      <c r="P3086" s="122">
        <v>0.26</v>
      </c>
    </row>
    <row r="3087" spans="4:16" x14ac:dyDescent="0.25">
      <c r="D3087" t="s">
        <v>861</v>
      </c>
      <c r="E3087" t="s">
        <v>862</v>
      </c>
      <c r="F3087" t="s">
        <v>15376</v>
      </c>
      <c r="G3087" s="59">
        <v>34926000</v>
      </c>
      <c r="H3087" s="122">
        <v>23.82</v>
      </c>
      <c r="I3087" s="97" t="b">
        <f>NOT(ISERROR(_xlfn.XLOOKUP(tblStocks2022[[#This Row],[Ticker]],tblTickers[Ticker],tblTickers[Ticker],NA(),0,1)))</f>
        <v>0</v>
      </c>
      <c r="K3087" t="s">
        <v>12430</v>
      </c>
      <c r="L3087" s="122">
        <v>304.74</v>
      </c>
      <c r="O3087" t="s">
        <v>14723</v>
      </c>
      <c r="P3087" s="122">
        <v>0.33</v>
      </c>
    </row>
    <row r="3088" spans="4:16" x14ac:dyDescent="0.25">
      <c r="D3088" t="s">
        <v>6287</v>
      </c>
      <c r="E3088" t="s">
        <v>6288</v>
      </c>
      <c r="F3088" t="s">
        <v>15368</v>
      </c>
      <c r="G3088" s="59">
        <v>172542000</v>
      </c>
      <c r="H3088" s="122">
        <v>1.73</v>
      </c>
      <c r="I3088" s="97" t="b">
        <f>NOT(ISERROR(_xlfn.XLOOKUP(tblStocks2022[[#This Row],[Ticker]],tblTickers[Ticker],tblTickers[Ticker],NA(),0,1)))</f>
        <v>0</v>
      </c>
      <c r="K3088" t="s">
        <v>13555</v>
      </c>
      <c r="L3088" s="122">
        <v>24.65</v>
      </c>
      <c r="O3088" t="s">
        <v>13641</v>
      </c>
      <c r="P3088" s="122">
        <v>3.65</v>
      </c>
    </row>
    <row r="3089" spans="4:16" x14ac:dyDescent="0.25">
      <c r="D3089" t="s">
        <v>798</v>
      </c>
      <c r="E3089" t="s">
        <v>799</v>
      </c>
      <c r="F3089" t="s">
        <v>14201</v>
      </c>
      <c r="G3089" s="59">
        <v>25306000</v>
      </c>
      <c r="H3089" s="122">
        <v>7.35</v>
      </c>
      <c r="I3089" s="97" t="b">
        <f>NOT(ISERROR(_xlfn.XLOOKUP(tblStocks2022[[#This Row],[Ticker]],tblTickers[Ticker],tblTickers[Ticker],NA(),0,1)))</f>
        <v>0</v>
      </c>
      <c r="K3089" t="s">
        <v>3068</v>
      </c>
      <c r="L3089" s="122">
        <v>5.94</v>
      </c>
      <c r="O3089" t="s">
        <v>9810</v>
      </c>
      <c r="P3089" s="122">
        <v>2.96</v>
      </c>
    </row>
    <row r="3090" spans="4:16" x14ac:dyDescent="0.25">
      <c r="D3090" t="s">
        <v>3170</v>
      </c>
      <c r="E3090" t="s">
        <v>3171</v>
      </c>
      <c r="F3090" t="s">
        <v>14201</v>
      </c>
      <c r="G3090" s="59">
        <v>32714000</v>
      </c>
      <c r="H3090" s="122">
        <v>2.29</v>
      </c>
      <c r="I3090" s="97" t="b">
        <f>NOT(ISERROR(_xlfn.XLOOKUP(tblStocks2022[[#This Row],[Ticker]],tblTickers[Ticker],tblTickers[Ticker],NA(),0,1)))</f>
        <v>0</v>
      </c>
      <c r="K3090" t="s">
        <v>13142</v>
      </c>
      <c r="L3090" s="122">
        <v>127</v>
      </c>
      <c r="O3090" t="s">
        <v>14866</v>
      </c>
      <c r="P3090" s="122">
        <v>0.59</v>
      </c>
    </row>
    <row r="3091" spans="4:16" x14ac:dyDescent="0.25">
      <c r="D3091" t="s">
        <v>14367</v>
      </c>
      <c r="E3091" t="s">
        <v>14368</v>
      </c>
      <c r="F3091" t="s">
        <v>15382</v>
      </c>
      <c r="G3091" s="59">
        <v>59542000</v>
      </c>
      <c r="H3091" s="122">
        <v>58.22</v>
      </c>
      <c r="I3091" s="97" t="b">
        <f>NOT(ISERROR(_xlfn.XLOOKUP(tblStocks2022[[#This Row],[Ticker]],tblTickers[Ticker],tblTickers[Ticker],NA(),0,1)))</f>
        <v>0</v>
      </c>
      <c r="K3091" t="s">
        <v>7008</v>
      </c>
      <c r="L3091" s="122">
        <v>133.19999999999999</v>
      </c>
      <c r="O3091" t="s">
        <v>9797</v>
      </c>
      <c r="P3091" s="122">
        <v>0.69</v>
      </c>
    </row>
    <row r="3092" spans="4:16" x14ac:dyDescent="0.25">
      <c r="D3092" t="s">
        <v>14653</v>
      </c>
      <c r="E3092" t="s">
        <v>474</v>
      </c>
      <c r="F3092" t="s">
        <v>15375</v>
      </c>
      <c r="G3092" s="59">
        <v>5550000</v>
      </c>
      <c r="H3092" s="122">
        <v>23.98</v>
      </c>
      <c r="I3092" s="97" t="b">
        <f>NOT(ISERROR(_xlfn.XLOOKUP(tblStocks2022[[#This Row],[Ticker]],tblTickers[Ticker],tblTickers[Ticker],NA(),0,1)))</f>
        <v>0</v>
      </c>
      <c r="K3092" t="s">
        <v>2212</v>
      </c>
      <c r="L3092" s="122">
        <v>12.73</v>
      </c>
      <c r="O3092" t="s">
        <v>14031</v>
      </c>
      <c r="P3092" s="122">
        <v>0.77</v>
      </c>
    </row>
    <row r="3093" spans="4:16" x14ac:dyDescent="0.25">
      <c r="D3093" t="s">
        <v>8594</v>
      </c>
      <c r="E3093" t="s">
        <v>8595</v>
      </c>
      <c r="F3093" t="s">
        <v>15382</v>
      </c>
      <c r="G3093" s="59">
        <v>10441000</v>
      </c>
      <c r="H3093" s="122">
        <v>10.33</v>
      </c>
      <c r="I3093" s="97" t="b">
        <f>NOT(ISERROR(_xlfn.XLOOKUP(tblStocks2022[[#This Row],[Ticker]],tblTickers[Ticker],tblTickers[Ticker],NA(),0,1)))</f>
        <v>0</v>
      </c>
      <c r="K3093" t="s">
        <v>14214</v>
      </c>
      <c r="L3093" s="122">
        <v>25.22</v>
      </c>
      <c r="O3093" t="s">
        <v>2342</v>
      </c>
      <c r="P3093" s="122">
        <v>1</v>
      </c>
    </row>
    <row r="3094" spans="4:16" x14ac:dyDescent="0.25">
      <c r="D3094" t="s">
        <v>5484</v>
      </c>
      <c r="E3094" t="s">
        <v>5485</v>
      </c>
      <c r="F3094" t="s">
        <v>15382</v>
      </c>
      <c r="G3094" s="59">
        <v>43639000</v>
      </c>
      <c r="H3094" s="122">
        <v>7.13</v>
      </c>
      <c r="I3094" s="97" t="b">
        <f>NOT(ISERROR(_xlfn.XLOOKUP(tblStocks2022[[#This Row],[Ticker]],tblTickers[Ticker],tblTickers[Ticker],NA(),0,1)))</f>
        <v>0</v>
      </c>
      <c r="K3094" t="s">
        <v>1504</v>
      </c>
      <c r="L3094" s="122">
        <v>8.57</v>
      </c>
      <c r="O3094" t="s">
        <v>2845</v>
      </c>
      <c r="P3094" s="122">
        <v>1.38</v>
      </c>
    </row>
    <row r="3095" spans="4:16" x14ac:dyDescent="0.25">
      <c r="D3095" t="s">
        <v>10918</v>
      </c>
      <c r="E3095" t="s">
        <v>10919</v>
      </c>
      <c r="F3095" t="s">
        <v>15385</v>
      </c>
      <c r="G3095" s="59">
        <v>59171000</v>
      </c>
      <c r="H3095" s="122">
        <v>41.11</v>
      </c>
      <c r="I3095" s="97" t="b">
        <f>NOT(ISERROR(_xlfn.XLOOKUP(tblStocks2022[[#This Row],[Ticker]],tblTickers[Ticker],tblTickers[Ticker],NA(),0,1)))</f>
        <v>0</v>
      </c>
      <c r="K3095" t="s">
        <v>1689</v>
      </c>
      <c r="L3095" s="122">
        <v>3.47</v>
      </c>
      <c r="O3095" t="s">
        <v>14109</v>
      </c>
      <c r="P3095" s="122">
        <v>0.21</v>
      </c>
    </row>
    <row r="3096" spans="4:16" x14ac:dyDescent="0.25">
      <c r="D3096" t="s">
        <v>8021</v>
      </c>
      <c r="E3096" t="s">
        <v>1317</v>
      </c>
      <c r="F3096" t="s">
        <v>14252</v>
      </c>
      <c r="G3096" s="59">
        <v>1750000</v>
      </c>
      <c r="H3096" s="122">
        <v>21.75</v>
      </c>
      <c r="I3096" s="97" t="b">
        <f>NOT(ISERROR(_xlfn.XLOOKUP(tblStocks2022[[#This Row],[Ticker]],tblTickers[Ticker],tblTickers[Ticker],NA(),0,1)))</f>
        <v>0</v>
      </c>
      <c r="K3096" t="s">
        <v>10471</v>
      </c>
      <c r="L3096" s="122">
        <v>20.91</v>
      </c>
      <c r="O3096" t="s">
        <v>13441</v>
      </c>
      <c r="P3096" s="122">
        <v>0.72</v>
      </c>
    </row>
    <row r="3097" spans="4:16" x14ac:dyDescent="0.25">
      <c r="D3097" t="s">
        <v>13244</v>
      </c>
      <c r="E3097" t="s">
        <v>13245</v>
      </c>
      <c r="F3097" t="s">
        <v>15382</v>
      </c>
      <c r="G3097" s="59">
        <v>222623000</v>
      </c>
      <c r="H3097" s="122">
        <v>12.14</v>
      </c>
      <c r="I3097" s="97" t="b">
        <f>NOT(ISERROR(_xlfn.XLOOKUP(tblStocks2022[[#This Row],[Ticker]],tblTickers[Ticker],tblTickers[Ticker],NA(),0,1)))</f>
        <v>0</v>
      </c>
      <c r="K3097" t="s">
        <v>1386</v>
      </c>
      <c r="L3097" s="122">
        <v>55.78</v>
      </c>
      <c r="O3097" t="s">
        <v>10060</v>
      </c>
      <c r="P3097" s="122">
        <v>1.48</v>
      </c>
    </row>
    <row r="3098" spans="4:16" x14ac:dyDescent="0.25">
      <c r="D3098" t="s">
        <v>5526</v>
      </c>
      <c r="E3098" t="s">
        <v>5527</v>
      </c>
      <c r="F3098" t="s">
        <v>15368</v>
      </c>
      <c r="G3098" s="59">
        <v>100908000</v>
      </c>
      <c r="H3098" s="122">
        <v>21.33</v>
      </c>
      <c r="I3098" s="97" t="b">
        <f>NOT(ISERROR(_xlfn.XLOOKUP(tblStocks2022[[#This Row],[Ticker]],tblTickers[Ticker],tblTickers[Ticker],NA(),0,1)))</f>
        <v>0</v>
      </c>
      <c r="K3098" t="s">
        <v>8601</v>
      </c>
      <c r="L3098" s="122">
        <v>3.37</v>
      </c>
      <c r="O3098" t="s">
        <v>12892</v>
      </c>
      <c r="P3098" s="122">
        <v>5</v>
      </c>
    </row>
    <row r="3099" spans="4:16" x14ac:dyDescent="0.25">
      <c r="D3099" t="s">
        <v>7101</v>
      </c>
      <c r="E3099" t="s">
        <v>7102</v>
      </c>
      <c r="F3099" t="s">
        <v>15382</v>
      </c>
      <c r="G3099" s="59">
        <v>23660000</v>
      </c>
      <c r="H3099" s="122">
        <v>10.08</v>
      </c>
      <c r="I3099" s="97" t="b">
        <f>NOT(ISERROR(_xlfn.XLOOKUP(tblStocks2022[[#This Row],[Ticker]],tblTickers[Ticker],tblTickers[Ticker],NA(),0,1)))</f>
        <v>0</v>
      </c>
      <c r="K3099" t="s">
        <v>5640</v>
      </c>
      <c r="L3099" s="122">
        <v>2.86</v>
      </c>
      <c r="O3099" t="s">
        <v>10152</v>
      </c>
      <c r="P3099" s="122">
        <v>0.28000000000000003</v>
      </c>
    </row>
    <row r="3100" spans="4:16" x14ac:dyDescent="0.25">
      <c r="D3100" t="s">
        <v>52</v>
      </c>
      <c r="E3100" t="s">
        <v>53</v>
      </c>
      <c r="F3100" t="s">
        <v>2235</v>
      </c>
      <c r="G3100" s="59">
        <v>9460000</v>
      </c>
      <c r="H3100" s="122">
        <v>53.86</v>
      </c>
      <c r="I3100" s="97" t="b">
        <f>NOT(ISERROR(_xlfn.XLOOKUP(tblStocks2022[[#This Row],[Ticker]],tblTickers[Ticker],tblTickers[Ticker],NA(),0,1)))</f>
        <v>0</v>
      </c>
      <c r="K3100" t="s">
        <v>14693</v>
      </c>
      <c r="L3100" s="122">
        <v>51.94</v>
      </c>
      <c r="O3100" t="s">
        <v>10541</v>
      </c>
      <c r="P3100" s="122">
        <v>0.5</v>
      </c>
    </row>
    <row r="3101" spans="4:16" x14ac:dyDescent="0.25">
      <c r="D3101" t="s">
        <v>1946</v>
      </c>
      <c r="E3101" t="s">
        <v>1947</v>
      </c>
      <c r="F3101" t="s">
        <v>15365</v>
      </c>
      <c r="G3101" s="59">
        <v>48112000</v>
      </c>
      <c r="H3101" s="122">
        <v>52.77</v>
      </c>
      <c r="I3101" s="97" t="b">
        <f>NOT(ISERROR(_xlfn.XLOOKUP(tblStocks2022[[#This Row],[Ticker]],tblTickers[Ticker],tblTickers[Ticker],NA(),0,1)))</f>
        <v>0</v>
      </c>
      <c r="K3101" t="s">
        <v>10371</v>
      </c>
      <c r="L3101" s="122">
        <v>35.53</v>
      </c>
      <c r="O3101" t="s">
        <v>14473</v>
      </c>
      <c r="P3101" s="122">
        <v>1.1599999999999999</v>
      </c>
    </row>
    <row r="3102" spans="4:16" x14ac:dyDescent="0.25">
      <c r="D3102" t="s">
        <v>6868</v>
      </c>
      <c r="E3102" t="s">
        <v>6869</v>
      </c>
      <c r="F3102" t="s">
        <v>15382</v>
      </c>
      <c r="G3102" s="59">
        <v>22244000</v>
      </c>
      <c r="H3102" s="122">
        <v>10.050000000000001</v>
      </c>
      <c r="I3102" s="97" t="b">
        <f>NOT(ISERROR(_xlfn.XLOOKUP(tblStocks2022[[#This Row],[Ticker]],tblTickers[Ticker],tblTickers[Ticker],NA(),0,1)))</f>
        <v>0</v>
      </c>
      <c r="K3102" t="s">
        <v>6191</v>
      </c>
      <c r="L3102" s="122">
        <v>10.039999999999999</v>
      </c>
      <c r="O3102" t="s">
        <v>11799</v>
      </c>
      <c r="P3102" s="122">
        <v>0.38</v>
      </c>
    </row>
    <row r="3103" spans="4:16" x14ac:dyDescent="0.25">
      <c r="D3103" t="s">
        <v>7791</v>
      </c>
      <c r="E3103" t="s">
        <v>7792</v>
      </c>
      <c r="F3103" t="s">
        <v>15368</v>
      </c>
      <c r="G3103" s="59">
        <v>162825000</v>
      </c>
      <c r="H3103" s="122">
        <v>14.71</v>
      </c>
      <c r="I3103" s="97" t="b">
        <f>NOT(ISERROR(_xlfn.XLOOKUP(tblStocks2022[[#This Row],[Ticker]],tblTickers[Ticker],tblTickers[Ticker],NA(),0,1)))</f>
        <v>0</v>
      </c>
      <c r="K3103" t="s">
        <v>7779</v>
      </c>
      <c r="L3103" s="122">
        <v>6.71</v>
      </c>
      <c r="O3103" t="s">
        <v>14000</v>
      </c>
      <c r="P3103" s="122">
        <v>1</v>
      </c>
    </row>
    <row r="3104" spans="4:16" x14ac:dyDescent="0.25">
      <c r="D3104" t="s">
        <v>14463</v>
      </c>
      <c r="E3104" t="s">
        <v>14464</v>
      </c>
      <c r="F3104" t="s">
        <v>15370</v>
      </c>
      <c r="G3104" s="59">
        <v>24680000</v>
      </c>
      <c r="H3104" s="122">
        <v>11.85</v>
      </c>
      <c r="I3104" s="97" t="b">
        <f>NOT(ISERROR(_xlfn.XLOOKUP(tblStocks2022[[#This Row],[Ticker]],tblTickers[Ticker],tblTickers[Ticker],NA(),0,1)))</f>
        <v>0</v>
      </c>
      <c r="K3104" t="s">
        <v>8399</v>
      </c>
      <c r="L3104" s="122">
        <v>34.17</v>
      </c>
      <c r="O3104" t="s">
        <v>12464</v>
      </c>
      <c r="P3104" s="122">
        <v>3.48</v>
      </c>
    </row>
    <row r="3105" spans="4:16" x14ac:dyDescent="0.25">
      <c r="D3105" t="s">
        <v>3093</v>
      </c>
      <c r="E3105" t="s">
        <v>3094</v>
      </c>
      <c r="F3105" t="s">
        <v>15382</v>
      </c>
      <c r="G3105" s="59">
        <v>40025000</v>
      </c>
      <c r="H3105" s="122">
        <v>2.54</v>
      </c>
      <c r="I3105" s="97" t="b">
        <f>NOT(ISERROR(_xlfn.XLOOKUP(tblStocks2022[[#This Row],[Ticker]],tblTickers[Ticker],tblTickers[Ticker],NA(),0,1)))</f>
        <v>0</v>
      </c>
      <c r="K3105" t="s">
        <v>677</v>
      </c>
      <c r="L3105" s="122">
        <v>37.049999999999997</v>
      </c>
      <c r="O3105" t="s">
        <v>7028</v>
      </c>
      <c r="P3105" s="122">
        <v>0.15</v>
      </c>
    </row>
    <row r="3106" spans="4:16" x14ac:dyDescent="0.25">
      <c r="D3106" t="s">
        <v>10457</v>
      </c>
      <c r="E3106" t="s">
        <v>10458</v>
      </c>
      <c r="F3106" t="s">
        <v>11941</v>
      </c>
      <c r="G3106" s="59">
        <v>80908000</v>
      </c>
      <c r="H3106" s="122">
        <v>101.04</v>
      </c>
      <c r="I3106" s="97" t="b">
        <f>NOT(ISERROR(_xlfn.XLOOKUP(tblStocks2022[[#This Row],[Ticker]],tblTickers[Ticker],tblTickers[Ticker],NA(),0,1)))</f>
        <v>0</v>
      </c>
      <c r="K3106" t="s">
        <v>11033</v>
      </c>
      <c r="L3106" s="122">
        <v>9.3000000000000007</v>
      </c>
      <c r="O3106" t="s">
        <v>15329</v>
      </c>
      <c r="P3106" s="122">
        <v>1.18</v>
      </c>
    </row>
    <row r="3107" spans="4:16" x14ac:dyDescent="0.25">
      <c r="D3107" t="s">
        <v>11441</v>
      </c>
      <c r="E3107" t="s">
        <v>11442</v>
      </c>
      <c r="F3107" t="s">
        <v>15367</v>
      </c>
      <c r="G3107" s="59">
        <v>3019000</v>
      </c>
      <c r="H3107" s="122">
        <v>1.5</v>
      </c>
      <c r="I3107" s="97" t="b">
        <f>NOT(ISERROR(_xlfn.XLOOKUP(tblStocks2022[[#This Row],[Ticker]],tblTickers[Ticker],tblTickers[Ticker],NA(),0,1)))</f>
        <v>0</v>
      </c>
      <c r="K3107" t="s">
        <v>589</v>
      </c>
      <c r="L3107" s="122">
        <v>11.56</v>
      </c>
      <c r="O3107" t="s">
        <v>13246</v>
      </c>
      <c r="P3107" s="122">
        <v>0.8</v>
      </c>
    </row>
    <row r="3108" spans="4:16" x14ac:dyDescent="0.25">
      <c r="D3108" t="s">
        <v>6446</v>
      </c>
      <c r="E3108" t="s">
        <v>6447</v>
      </c>
      <c r="F3108" t="s">
        <v>15371</v>
      </c>
      <c r="G3108" s="59">
        <v>2450000</v>
      </c>
      <c r="H3108" s="122">
        <v>11.54</v>
      </c>
      <c r="I3108" s="97" t="b">
        <f>NOT(ISERROR(_xlfn.XLOOKUP(tblStocks2022[[#This Row],[Ticker]],tblTickers[Ticker],tblTickers[Ticker],NA(),0,1)))</f>
        <v>0</v>
      </c>
      <c r="K3108" t="s">
        <v>9501</v>
      </c>
      <c r="L3108" s="122">
        <v>0.87</v>
      </c>
      <c r="O3108" t="s">
        <v>7024</v>
      </c>
      <c r="P3108" s="122">
        <v>0.16</v>
      </c>
    </row>
    <row r="3109" spans="4:16" x14ac:dyDescent="0.25">
      <c r="D3109" t="s">
        <v>6736</v>
      </c>
      <c r="E3109" t="s">
        <v>6737</v>
      </c>
      <c r="F3109" t="s">
        <v>15382</v>
      </c>
      <c r="G3109" s="59">
        <v>35000000</v>
      </c>
      <c r="H3109" s="122">
        <v>10.029999999999999</v>
      </c>
      <c r="I3109" s="97" t="b">
        <f>NOT(ISERROR(_xlfn.XLOOKUP(tblStocks2022[[#This Row],[Ticker]],tblTickers[Ticker],tblTickers[Ticker],NA(),0,1)))</f>
        <v>0</v>
      </c>
      <c r="K3109" t="s">
        <v>15188</v>
      </c>
      <c r="L3109" s="122">
        <v>104.71</v>
      </c>
      <c r="O3109" t="s">
        <v>7023</v>
      </c>
      <c r="P3109" s="122">
        <v>0.17</v>
      </c>
    </row>
    <row r="3110" spans="4:16" x14ac:dyDescent="0.25">
      <c r="D3110" t="s">
        <v>9461</v>
      </c>
      <c r="E3110" t="s">
        <v>9462</v>
      </c>
      <c r="F3110" t="s">
        <v>2235</v>
      </c>
      <c r="G3110" s="59">
        <v>10450000</v>
      </c>
      <c r="H3110" s="122">
        <v>1.28</v>
      </c>
      <c r="I3110" s="97" t="b">
        <f>NOT(ISERROR(_xlfn.XLOOKUP(tblStocks2022[[#This Row],[Ticker]],tblTickers[Ticker],tblTickers[Ticker],NA(),0,1)))</f>
        <v>0</v>
      </c>
      <c r="K3110" t="s">
        <v>5098</v>
      </c>
      <c r="L3110" s="122">
        <v>0.4</v>
      </c>
      <c r="O3110" t="s">
        <v>14796</v>
      </c>
      <c r="P3110" s="122">
        <v>0.83</v>
      </c>
    </row>
    <row r="3111" spans="4:16" x14ac:dyDescent="0.25">
      <c r="D3111" t="s">
        <v>7103</v>
      </c>
      <c r="E3111" t="s">
        <v>7104</v>
      </c>
      <c r="F3111" t="s">
        <v>15368</v>
      </c>
      <c r="G3111" s="59">
        <v>17242000</v>
      </c>
      <c r="H3111" s="122">
        <v>27.24</v>
      </c>
      <c r="I3111" s="97" t="b">
        <f>NOT(ISERROR(_xlfn.XLOOKUP(tblStocks2022[[#This Row],[Ticker]],tblTickers[Ticker],tblTickers[Ticker],NA(),0,1)))</f>
        <v>0</v>
      </c>
      <c r="K3111" t="s">
        <v>3880</v>
      </c>
      <c r="L3111" s="122">
        <v>9.01</v>
      </c>
      <c r="O3111" t="s">
        <v>3072</v>
      </c>
      <c r="P3111" s="122">
        <v>0.9</v>
      </c>
    </row>
    <row r="3112" spans="4:16" x14ac:dyDescent="0.25">
      <c r="D3112" t="s">
        <v>857</v>
      </c>
      <c r="E3112" t="s">
        <v>858</v>
      </c>
      <c r="F3112" t="s">
        <v>15369</v>
      </c>
      <c r="G3112" s="59">
        <v>7736000</v>
      </c>
      <c r="H3112" s="122">
        <v>33.44</v>
      </c>
      <c r="I3112" s="97" t="b">
        <f>NOT(ISERROR(_xlfn.XLOOKUP(tblStocks2022[[#This Row],[Ticker]],tblTickers[Ticker],tblTickers[Ticker],NA(),0,1)))</f>
        <v>0</v>
      </c>
      <c r="K3112" t="s">
        <v>13125</v>
      </c>
      <c r="L3112" s="122">
        <v>128.54</v>
      </c>
      <c r="O3112" t="s">
        <v>14925</v>
      </c>
      <c r="P3112" s="122">
        <v>5.14</v>
      </c>
    </row>
    <row r="3113" spans="4:16" x14ac:dyDescent="0.25">
      <c r="D3113" t="s">
        <v>9709</v>
      </c>
      <c r="E3113" t="s">
        <v>9710</v>
      </c>
      <c r="F3113" t="s">
        <v>15382</v>
      </c>
      <c r="G3113" s="59">
        <v>197092000</v>
      </c>
      <c r="H3113" s="122">
        <v>4.71</v>
      </c>
      <c r="I3113" s="97" t="b">
        <f>NOT(ISERROR(_xlfn.XLOOKUP(tblStocks2022[[#This Row],[Ticker]],tblTickers[Ticker],tblTickers[Ticker],NA(),0,1)))</f>
        <v>0</v>
      </c>
      <c r="K3113" t="s">
        <v>6167</v>
      </c>
      <c r="L3113" s="122">
        <v>8.7799999999999994</v>
      </c>
      <c r="O3113" t="s">
        <v>116</v>
      </c>
      <c r="P3113" s="122">
        <v>0.14000000000000001</v>
      </c>
    </row>
    <row r="3114" spans="4:16" x14ac:dyDescent="0.25">
      <c r="D3114" t="s">
        <v>280</v>
      </c>
      <c r="E3114" t="s">
        <v>281</v>
      </c>
      <c r="F3114" t="s">
        <v>15375</v>
      </c>
      <c r="G3114" s="59">
        <v>33470000</v>
      </c>
      <c r="H3114" s="122">
        <v>11.45</v>
      </c>
      <c r="I3114" s="97" t="b">
        <f>NOT(ISERROR(_xlfn.XLOOKUP(tblStocks2022[[#This Row],[Ticker]],tblTickers[Ticker],tblTickers[Ticker],NA(),0,1)))</f>
        <v>0</v>
      </c>
      <c r="K3114" t="s">
        <v>3882</v>
      </c>
      <c r="L3114" s="122">
        <v>1.18</v>
      </c>
      <c r="O3114" t="s">
        <v>13193</v>
      </c>
      <c r="P3114" s="122">
        <v>0.5</v>
      </c>
    </row>
    <row r="3115" spans="4:16" x14ac:dyDescent="0.25">
      <c r="D3115" t="s">
        <v>4706</v>
      </c>
      <c r="E3115" t="s">
        <v>4707</v>
      </c>
      <c r="F3115" t="s">
        <v>2622</v>
      </c>
      <c r="G3115" s="59">
        <v>6064000</v>
      </c>
      <c r="H3115" s="122">
        <v>11.43</v>
      </c>
      <c r="I3115" s="97" t="b">
        <f>NOT(ISERROR(_xlfn.XLOOKUP(tblStocks2022[[#This Row],[Ticker]],tblTickers[Ticker],tblTickers[Ticker],NA(),0,1)))</f>
        <v>0</v>
      </c>
      <c r="K3115" t="s">
        <v>9208</v>
      </c>
      <c r="L3115" s="122">
        <v>23.45</v>
      </c>
      <c r="O3115" t="s">
        <v>13368</v>
      </c>
      <c r="P3115" s="122">
        <v>0.47</v>
      </c>
    </row>
    <row r="3116" spans="4:16" x14ac:dyDescent="0.25">
      <c r="D3116" t="s">
        <v>6467</v>
      </c>
      <c r="E3116" t="s">
        <v>1866</v>
      </c>
      <c r="F3116" t="s">
        <v>14252</v>
      </c>
      <c r="G3116" s="59">
        <v>75000</v>
      </c>
      <c r="H3116" s="122">
        <v>42.19</v>
      </c>
      <c r="I3116" s="97" t="b">
        <f>NOT(ISERROR(_xlfn.XLOOKUP(tblStocks2022[[#This Row],[Ticker]],tblTickers[Ticker],tblTickers[Ticker],NA(),0,1)))</f>
        <v>0</v>
      </c>
      <c r="K3116" t="s">
        <v>9685</v>
      </c>
      <c r="L3116" s="122">
        <v>6.02</v>
      </c>
      <c r="O3116" t="s">
        <v>10898</v>
      </c>
      <c r="P3116" s="122">
        <v>0.31</v>
      </c>
    </row>
    <row r="3117" spans="4:16" x14ac:dyDescent="0.25">
      <c r="D3117" t="s">
        <v>5570</v>
      </c>
      <c r="E3117" t="s">
        <v>2719</v>
      </c>
      <c r="F3117" t="s">
        <v>15375</v>
      </c>
      <c r="G3117" s="59">
        <v>7775000</v>
      </c>
      <c r="H3117" s="122">
        <v>33.47</v>
      </c>
      <c r="I3117" s="97" t="b">
        <f>NOT(ISERROR(_xlfn.XLOOKUP(tblStocks2022[[#This Row],[Ticker]],tblTickers[Ticker],tblTickers[Ticker],NA(),0,1)))</f>
        <v>0</v>
      </c>
      <c r="K3117" t="s">
        <v>7319</v>
      </c>
      <c r="L3117" s="122">
        <v>1.1299999999999999</v>
      </c>
      <c r="O3117" t="s">
        <v>11487</v>
      </c>
      <c r="P3117" s="122">
        <v>0.47</v>
      </c>
    </row>
    <row r="3118" spans="4:16" x14ac:dyDescent="0.25">
      <c r="D3118" t="s">
        <v>15012</v>
      </c>
      <c r="E3118" t="s">
        <v>15013</v>
      </c>
      <c r="F3118" t="s">
        <v>15385</v>
      </c>
      <c r="G3118" s="59">
        <v>6918000</v>
      </c>
      <c r="H3118" s="122">
        <v>20</v>
      </c>
      <c r="I3118" s="97" t="b">
        <f>NOT(ISERROR(_xlfn.XLOOKUP(tblStocks2022[[#This Row],[Ticker]],tblTickers[Ticker],tblTickers[Ticker],NA(),0,1)))</f>
        <v>0</v>
      </c>
      <c r="K3118" t="s">
        <v>7053</v>
      </c>
      <c r="L3118" s="122">
        <v>1.77</v>
      </c>
      <c r="O3118" t="s">
        <v>15101</v>
      </c>
      <c r="P3118" s="122">
        <v>1.6</v>
      </c>
    </row>
    <row r="3119" spans="4:16" x14ac:dyDescent="0.25">
      <c r="D3119" t="s">
        <v>13449</v>
      </c>
      <c r="E3119" t="s">
        <v>13450</v>
      </c>
      <c r="F3119" t="s">
        <v>10860</v>
      </c>
      <c r="G3119" s="59">
        <v>12385000</v>
      </c>
      <c r="H3119" s="122">
        <v>3.1</v>
      </c>
      <c r="I3119" s="97" t="b">
        <f>NOT(ISERROR(_xlfn.XLOOKUP(tblStocks2022[[#This Row],[Ticker]],tblTickers[Ticker],tblTickers[Ticker],NA(),0,1)))</f>
        <v>0</v>
      </c>
      <c r="K3119" t="s">
        <v>14271</v>
      </c>
      <c r="L3119" s="122">
        <v>2.82</v>
      </c>
      <c r="O3119" t="s">
        <v>13429</v>
      </c>
      <c r="P3119" s="122">
        <v>0.4</v>
      </c>
    </row>
    <row r="3120" spans="4:16" x14ac:dyDescent="0.25">
      <c r="D3120" t="s">
        <v>8396</v>
      </c>
      <c r="E3120" t="s">
        <v>828</v>
      </c>
      <c r="F3120" t="s">
        <v>15375</v>
      </c>
      <c r="G3120" s="59">
        <v>3900000</v>
      </c>
      <c r="H3120" s="122">
        <v>18.670000000000002</v>
      </c>
      <c r="I3120" s="97" t="b">
        <f>NOT(ISERROR(_xlfn.XLOOKUP(tblStocks2022[[#This Row],[Ticker]],tblTickers[Ticker],tblTickers[Ticker],NA(),0,1)))</f>
        <v>0</v>
      </c>
      <c r="K3120" t="s">
        <v>6474</v>
      </c>
      <c r="L3120" s="122">
        <v>1.47</v>
      </c>
      <c r="O3120" t="s">
        <v>10515</v>
      </c>
      <c r="P3120" s="122">
        <v>6.1</v>
      </c>
    </row>
    <row r="3121" spans="4:16" x14ac:dyDescent="0.25">
      <c r="D3121" t="s">
        <v>9158</v>
      </c>
      <c r="E3121" t="s">
        <v>1866</v>
      </c>
      <c r="F3121" t="s">
        <v>14252</v>
      </c>
      <c r="G3121" s="59">
        <v>100000</v>
      </c>
      <c r="H3121" s="122">
        <v>49.87</v>
      </c>
      <c r="I3121" s="97" t="b">
        <f>NOT(ISERROR(_xlfn.XLOOKUP(tblStocks2022[[#This Row],[Ticker]],tblTickers[Ticker],tblTickers[Ticker],NA(),0,1)))</f>
        <v>0</v>
      </c>
      <c r="K3121" t="s">
        <v>13557</v>
      </c>
      <c r="L3121" s="122">
        <v>57.71</v>
      </c>
      <c r="O3121" t="s">
        <v>13195</v>
      </c>
      <c r="P3121" s="122">
        <v>0.4</v>
      </c>
    </row>
    <row r="3122" spans="4:16" x14ac:dyDescent="0.25">
      <c r="D3122" t="s">
        <v>14455</v>
      </c>
      <c r="E3122" t="s">
        <v>14456</v>
      </c>
      <c r="F3122" t="s">
        <v>8710</v>
      </c>
      <c r="G3122" s="59">
        <v>106609000</v>
      </c>
      <c r="H3122" s="122">
        <v>149.79</v>
      </c>
      <c r="I3122" s="97" t="b">
        <f>NOT(ISERROR(_xlfn.XLOOKUP(tblStocks2022[[#This Row],[Ticker]],tblTickers[Ticker],tblTickers[Ticker],NA(),0,1)))</f>
        <v>1</v>
      </c>
      <c r="K3122" t="s">
        <v>7321</v>
      </c>
      <c r="L3122" s="122">
        <v>2.62</v>
      </c>
      <c r="O3122" t="s">
        <v>13348</v>
      </c>
      <c r="P3122" s="122">
        <v>0.88</v>
      </c>
    </row>
    <row r="3123" spans="4:16" x14ac:dyDescent="0.25">
      <c r="D3123" t="s">
        <v>4502</v>
      </c>
      <c r="E3123" t="s">
        <v>4503</v>
      </c>
      <c r="F3123" t="s">
        <v>15368</v>
      </c>
      <c r="G3123" s="59">
        <v>123000000</v>
      </c>
      <c r="H3123" s="122">
        <v>8.19</v>
      </c>
      <c r="I3123" s="97" t="b">
        <f>NOT(ISERROR(_xlfn.XLOOKUP(tblStocks2022[[#This Row],[Ticker]],tblTickers[Ticker],tblTickers[Ticker],NA(),0,1)))</f>
        <v>0</v>
      </c>
      <c r="K3123" t="s">
        <v>672</v>
      </c>
      <c r="L3123" s="122">
        <v>12.84</v>
      </c>
      <c r="O3123" t="s">
        <v>13370</v>
      </c>
      <c r="P3123" s="122">
        <v>0.35</v>
      </c>
    </row>
    <row r="3124" spans="4:16" x14ac:dyDescent="0.25">
      <c r="D3124" t="s">
        <v>621</v>
      </c>
      <c r="E3124" t="s">
        <v>622</v>
      </c>
      <c r="F3124" t="s">
        <v>96</v>
      </c>
      <c r="G3124" s="59">
        <v>290182000</v>
      </c>
      <c r="H3124" s="122">
        <v>3.75</v>
      </c>
      <c r="I3124" s="97" t="b">
        <f>NOT(ISERROR(_xlfn.XLOOKUP(tblStocks2022[[#This Row],[Ticker]],tblTickers[Ticker],tblTickers[Ticker],NA(),0,1)))</f>
        <v>0</v>
      </c>
      <c r="K3124" t="s">
        <v>9428</v>
      </c>
      <c r="L3124" s="122">
        <v>0.54</v>
      </c>
      <c r="O3124" t="s">
        <v>10397</v>
      </c>
      <c r="P3124" s="122">
        <v>1.47</v>
      </c>
    </row>
    <row r="3125" spans="4:16" x14ac:dyDescent="0.25">
      <c r="D3125" t="s">
        <v>4230</v>
      </c>
      <c r="E3125" t="s">
        <v>1648</v>
      </c>
      <c r="F3125" t="s">
        <v>15375</v>
      </c>
      <c r="G3125" s="59">
        <v>20950000</v>
      </c>
      <c r="H3125" s="122">
        <v>19.739999999999998</v>
      </c>
      <c r="I3125" s="97" t="b">
        <f>NOT(ISERROR(_xlfn.XLOOKUP(tblStocks2022[[#This Row],[Ticker]],tblTickers[Ticker],tblTickers[Ticker],NA(),0,1)))</f>
        <v>0</v>
      </c>
      <c r="K3125" t="s">
        <v>4116</v>
      </c>
      <c r="L3125" s="122">
        <v>2.04</v>
      </c>
      <c r="O3125" t="s">
        <v>14639</v>
      </c>
      <c r="P3125" s="122">
        <v>0.8</v>
      </c>
    </row>
    <row r="3126" spans="4:16" x14ac:dyDescent="0.25">
      <c r="D3126" t="s">
        <v>4337</v>
      </c>
      <c r="E3126" t="s">
        <v>1317</v>
      </c>
      <c r="F3126" t="s">
        <v>14252</v>
      </c>
      <c r="G3126" s="59">
        <v>2900000</v>
      </c>
      <c r="H3126" s="122">
        <v>31.33</v>
      </c>
      <c r="I3126" s="97" t="b">
        <f>NOT(ISERROR(_xlfn.XLOOKUP(tblStocks2022[[#This Row],[Ticker]],tblTickers[Ticker],tblTickers[Ticker],NA(),0,1)))</f>
        <v>0</v>
      </c>
      <c r="K3126" t="s">
        <v>4927</v>
      </c>
      <c r="L3126" s="122">
        <v>0.15</v>
      </c>
      <c r="O3126" t="s">
        <v>897</v>
      </c>
      <c r="P3126" s="122">
        <v>0.88</v>
      </c>
    </row>
    <row r="3127" spans="4:16" x14ac:dyDescent="0.25">
      <c r="D3127" t="s">
        <v>6258</v>
      </c>
      <c r="E3127" t="s">
        <v>1317</v>
      </c>
      <c r="F3127" t="s">
        <v>14252</v>
      </c>
      <c r="G3127" s="59">
        <v>1350000</v>
      </c>
      <c r="H3127" s="122">
        <v>20.28</v>
      </c>
      <c r="I3127" s="97" t="b">
        <f>NOT(ISERROR(_xlfn.XLOOKUP(tblStocks2022[[#This Row],[Ticker]],tblTickers[Ticker],tblTickers[Ticker],NA(),0,1)))</f>
        <v>0</v>
      </c>
      <c r="K3127" t="s">
        <v>13941</v>
      </c>
      <c r="L3127" s="122">
        <v>69.56</v>
      </c>
      <c r="O3127" t="s">
        <v>9952</v>
      </c>
      <c r="P3127" s="122">
        <v>3.48</v>
      </c>
    </row>
    <row r="3128" spans="4:16" x14ac:dyDescent="0.25">
      <c r="D3128" t="s">
        <v>6738</v>
      </c>
      <c r="E3128" t="s">
        <v>6739</v>
      </c>
      <c r="F3128" t="s">
        <v>15382</v>
      </c>
      <c r="G3128" s="59">
        <v>50000000</v>
      </c>
      <c r="H3128" s="122">
        <v>10.039999999999999</v>
      </c>
      <c r="I3128" s="97" t="b">
        <f>NOT(ISERROR(_xlfn.XLOOKUP(tblStocks2022[[#This Row],[Ticker]],tblTickers[Ticker],tblTickers[Ticker],NA(),0,1)))</f>
        <v>0</v>
      </c>
      <c r="K3128" t="s">
        <v>4986</v>
      </c>
      <c r="L3128" s="122">
        <v>2.5099999999999998</v>
      </c>
      <c r="O3128" t="s">
        <v>11962</v>
      </c>
      <c r="P3128" s="122">
        <v>4.3</v>
      </c>
    </row>
    <row r="3129" spans="4:16" x14ac:dyDescent="0.25">
      <c r="D3129" t="s">
        <v>14024</v>
      </c>
      <c r="E3129" t="s">
        <v>14025</v>
      </c>
      <c r="F3129" t="s">
        <v>14252</v>
      </c>
      <c r="G3129" s="59">
        <v>103236000</v>
      </c>
      <c r="H3129" s="122">
        <v>2.73</v>
      </c>
      <c r="I3129" s="97" t="b">
        <f>NOT(ISERROR(_xlfn.XLOOKUP(tblStocks2022[[#This Row],[Ticker]],tblTickers[Ticker],tblTickers[Ticker],NA(),0,1)))</f>
        <v>0</v>
      </c>
      <c r="K3129" t="s">
        <v>14715</v>
      </c>
      <c r="L3129" s="122">
        <v>9.33</v>
      </c>
      <c r="O3129" t="s">
        <v>14233</v>
      </c>
      <c r="P3129" s="122">
        <v>1.88</v>
      </c>
    </row>
    <row r="3130" spans="4:16" x14ac:dyDescent="0.25">
      <c r="D3130" t="s">
        <v>4182</v>
      </c>
      <c r="E3130" t="s">
        <v>4183</v>
      </c>
      <c r="F3130" t="s">
        <v>15368</v>
      </c>
      <c r="G3130" s="59">
        <v>179556000</v>
      </c>
      <c r="H3130" s="122">
        <v>7.27</v>
      </c>
      <c r="I3130" s="97" t="b">
        <f>NOT(ISERROR(_xlfn.XLOOKUP(tblStocks2022[[#This Row],[Ticker]],tblTickers[Ticker],tblTickers[Ticker],NA(),0,1)))</f>
        <v>0</v>
      </c>
      <c r="K3130" t="s">
        <v>12729</v>
      </c>
      <c r="L3130" s="122">
        <v>385.77</v>
      </c>
      <c r="O3130" t="s">
        <v>4810</v>
      </c>
      <c r="P3130" s="122">
        <v>0.37</v>
      </c>
    </row>
    <row r="3131" spans="4:16" x14ac:dyDescent="0.25">
      <c r="D3131" t="s">
        <v>6870</v>
      </c>
      <c r="E3131" t="s">
        <v>6871</v>
      </c>
      <c r="F3131" t="s">
        <v>15382</v>
      </c>
      <c r="G3131" s="59">
        <v>30800000</v>
      </c>
      <c r="H3131" s="122">
        <v>10.050000000000001</v>
      </c>
      <c r="I3131" s="97" t="b">
        <f>NOT(ISERROR(_xlfn.XLOOKUP(tblStocks2022[[#This Row],[Ticker]],tblTickers[Ticker],tblTickers[Ticker],NA(),0,1)))</f>
        <v>0</v>
      </c>
      <c r="K3131" t="s">
        <v>14457</v>
      </c>
      <c r="L3131" s="122">
        <v>1.94</v>
      </c>
      <c r="O3131" t="s">
        <v>12494</v>
      </c>
      <c r="P3131" s="122">
        <v>0.77</v>
      </c>
    </row>
    <row r="3132" spans="4:16" x14ac:dyDescent="0.25">
      <c r="D3132" t="s">
        <v>10247</v>
      </c>
      <c r="E3132" t="s">
        <v>10248</v>
      </c>
      <c r="F3132" t="s">
        <v>15375</v>
      </c>
      <c r="G3132" s="59">
        <v>60637000</v>
      </c>
      <c r="H3132" s="122">
        <v>46.47</v>
      </c>
      <c r="I3132" s="97" t="b">
        <f>NOT(ISERROR(_xlfn.XLOOKUP(tblStocks2022[[#This Row],[Ticker]],tblTickers[Ticker],tblTickers[Ticker],NA(),0,1)))</f>
        <v>0</v>
      </c>
      <c r="K3132" t="s">
        <v>10972</v>
      </c>
      <c r="L3132" s="122">
        <v>59.35</v>
      </c>
      <c r="O3132" t="s">
        <v>10600</v>
      </c>
      <c r="P3132" s="122">
        <v>1.05</v>
      </c>
    </row>
    <row r="3133" spans="4:16" x14ac:dyDescent="0.25">
      <c r="D3133" t="s">
        <v>7232</v>
      </c>
      <c r="E3133" t="s">
        <v>1317</v>
      </c>
      <c r="F3133" t="s">
        <v>14252</v>
      </c>
      <c r="G3133" s="59">
        <v>400000</v>
      </c>
      <c r="H3133" s="122">
        <v>18.100000000000001</v>
      </c>
      <c r="I3133" s="97" t="b">
        <f>NOT(ISERROR(_xlfn.XLOOKUP(tblStocks2022[[#This Row],[Ticker]],tblTickers[Ticker],tblTickers[Ticker],NA(),0,1)))</f>
        <v>0</v>
      </c>
      <c r="K3133" t="s">
        <v>2061</v>
      </c>
      <c r="L3133" s="122">
        <v>14.65</v>
      </c>
      <c r="O3133" t="s">
        <v>9767</v>
      </c>
      <c r="P3133" s="122">
        <v>0.01</v>
      </c>
    </row>
    <row r="3134" spans="4:16" x14ac:dyDescent="0.25">
      <c r="D3134" t="s">
        <v>1318</v>
      </c>
      <c r="E3134" t="s">
        <v>1317</v>
      </c>
      <c r="F3134" t="s">
        <v>15368</v>
      </c>
      <c r="G3134" s="59">
        <v>24850000</v>
      </c>
      <c r="H3134" s="122">
        <v>44.81</v>
      </c>
      <c r="I3134" s="97" t="b">
        <f>NOT(ISERROR(_xlfn.XLOOKUP(tblStocks2022[[#This Row],[Ticker]],tblTickers[Ticker],tblTickers[Ticker],NA(),0,1)))</f>
        <v>0</v>
      </c>
      <c r="K3134" t="s">
        <v>7852</v>
      </c>
      <c r="L3134" s="122">
        <v>11.04</v>
      </c>
      <c r="O3134" t="s">
        <v>14110</v>
      </c>
      <c r="P3134" s="122">
        <v>0.62</v>
      </c>
    </row>
    <row r="3135" spans="4:16" x14ac:dyDescent="0.25">
      <c r="D3135" t="s">
        <v>10088</v>
      </c>
      <c r="E3135" t="s">
        <v>10089</v>
      </c>
      <c r="F3135" t="s">
        <v>15378</v>
      </c>
      <c r="G3135" s="59">
        <v>10777000</v>
      </c>
      <c r="H3135" s="122">
        <v>9.68</v>
      </c>
      <c r="I3135" s="97" t="b">
        <f>NOT(ISERROR(_xlfn.XLOOKUP(tblStocks2022[[#This Row],[Ticker]],tblTickers[Ticker],tblTickers[Ticker],NA(),0,1)))</f>
        <v>0</v>
      </c>
      <c r="K3135" t="s">
        <v>5197</v>
      </c>
      <c r="L3135" s="122">
        <v>42.37</v>
      </c>
      <c r="O3135" t="s">
        <v>12336</v>
      </c>
      <c r="P3135" s="122">
        <v>1.32</v>
      </c>
    </row>
    <row r="3136" spans="4:16" x14ac:dyDescent="0.25">
      <c r="D3136" t="s">
        <v>2591</v>
      </c>
      <c r="E3136" t="s">
        <v>2592</v>
      </c>
      <c r="F3136" t="s">
        <v>15382</v>
      </c>
      <c r="G3136" s="59">
        <v>21065000</v>
      </c>
      <c r="H3136" s="122">
        <v>6.32</v>
      </c>
      <c r="I3136" s="97" t="b">
        <f>NOT(ISERROR(_xlfn.XLOOKUP(tblStocks2022[[#This Row],[Ticker]],tblTickers[Ticker],tblTickers[Ticker],NA(),0,1)))</f>
        <v>0</v>
      </c>
      <c r="K3136" t="s">
        <v>2537</v>
      </c>
      <c r="L3136" s="122">
        <v>34.76</v>
      </c>
      <c r="O3136" t="s">
        <v>8523</v>
      </c>
      <c r="P3136" s="122">
        <v>2.54</v>
      </c>
    </row>
    <row r="3137" spans="4:16" x14ac:dyDescent="0.25">
      <c r="D3137" t="s">
        <v>2141</v>
      </c>
      <c r="E3137" t="s">
        <v>2142</v>
      </c>
      <c r="F3137" t="s">
        <v>12944</v>
      </c>
      <c r="G3137" s="59">
        <v>44226000</v>
      </c>
      <c r="H3137" s="122">
        <v>122.55</v>
      </c>
      <c r="I3137" s="97" t="b">
        <f>NOT(ISERROR(_xlfn.XLOOKUP(tblStocks2022[[#This Row],[Ticker]],tblTickers[Ticker],tblTickers[Ticker],NA(),0,1)))</f>
        <v>0</v>
      </c>
      <c r="K3137" t="s">
        <v>3628</v>
      </c>
      <c r="L3137" s="122">
        <v>67.06</v>
      </c>
      <c r="O3137" t="s">
        <v>682</v>
      </c>
      <c r="P3137" s="122">
        <v>1.7</v>
      </c>
    </row>
    <row r="3138" spans="4:16" x14ac:dyDescent="0.25">
      <c r="D3138" t="s">
        <v>8998</v>
      </c>
      <c r="E3138" t="s">
        <v>1317</v>
      </c>
      <c r="F3138" t="s">
        <v>14252</v>
      </c>
      <c r="G3138" s="59">
        <v>200000</v>
      </c>
      <c r="H3138" s="122">
        <v>44.43</v>
      </c>
      <c r="I3138" s="97" t="b">
        <f>NOT(ISERROR(_xlfn.XLOOKUP(tblStocks2022[[#This Row],[Ticker]],tblTickers[Ticker],tblTickers[Ticker],NA(),0,1)))</f>
        <v>0</v>
      </c>
      <c r="K3138" t="s">
        <v>7446</v>
      </c>
      <c r="L3138" s="122">
        <v>29.93</v>
      </c>
      <c r="O3138" t="s">
        <v>8483</v>
      </c>
      <c r="P3138" s="122">
        <v>0.78</v>
      </c>
    </row>
    <row r="3139" spans="4:16" x14ac:dyDescent="0.25">
      <c r="D3139" t="s">
        <v>715</v>
      </c>
      <c r="E3139" t="s">
        <v>504</v>
      </c>
      <c r="F3139" t="s">
        <v>15375</v>
      </c>
      <c r="G3139" s="59">
        <v>1800000</v>
      </c>
      <c r="H3139" s="122">
        <v>54.88</v>
      </c>
      <c r="I3139" s="97" t="b">
        <f>NOT(ISERROR(_xlfn.XLOOKUP(tblStocks2022[[#This Row],[Ticker]],tblTickers[Ticker],tblTickers[Ticker],NA(),0,1)))</f>
        <v>0</v>
      </c>
      <c r="K3139" t="s">
        <v>14339</v>
      </c>
      <c r="L3139" s="122">
        <v>20.059999999999999</v>
      </c>
      <c r="O3139" t="s">
        <v>8537</v>
      </c>
      <c r="P3139" s="122">
        <v>0.96</v>
      </c>
    </row>
    <row r="3140" spans="4:16" x14ac:dyDescent="0.25">
      <c r="D3140" t="s">
        <v>14666</v>
      </c>
      <c r="E3140" t="s">
        <v>513</v>
      </c>
      <c r="F3140" t="s">
        <v>15375</v>
      </c>
      <c r="G3140" s="59">
        <v>18400000</v>
      </c>
      <c r="H3140" s="122">
        <v>65.81</v>
      </c>
      <c r="I3140" s="97" t="b">
        <f>NOT(ISERROR(_xlfn.XLOOKUP(tblStocks2022[[#This Row],[Ticker]],tblTickers[Ticker],tblTickers[Ticker],NA(),0,1)))</f>
        <v>0</v>
      </c>
      <c r="K3140" t="s">
        <v>3727</v>
      </c>
      <c r="L3140" s="122">
        <v>75.8</v>
      </c>
      <c r="O3140" t="s">
        <v>10854</v>
      </c>
      <c r="P3140" s="122">
        <v>0.31</v>
      </c>
    </row>
    <row r="3141" spans="4:16" x14ac:dyDescent="0.25">
      <c r="D3141" t="s">
        <v>6872</v>
      </c>
      <c r="E3141" t="s">
        <v>6873</v>
      </c>
      <c r="F3141" t="s">
        <v>15382</v>
      </c>
      <c r="G3141" s="59">
        <v>25660000</v>
      </c>
      <c r="H3141" s="122">
        <v>10.1</v>
      </c>
      <c r="I3141" s="97" t="b">
        <f>NOT(ISERROR(_xlfn.XLOOKUP(tblStocks2022[[#This Row],[Ticker]],tblTickers[Ticker],tblTickers[Ticker],NA(),0,1)))</f>
        <v>0</v>
      </c>
      <c r="K3141" t="s">
        <v>5198</v>
      </c>
      <c r="L3141" s="122">
        <v>53.73</v>
      </c>
      <c r="O3141" t="s">
        <v>3593</v>
      </c>
      <c r="P3141" s="122">
        <v>1.23</v>
      </c>
    </row>
    <row r="3142" spans="4:16" x14ac:dyDescent="0.25">
      <c r="D3142" t="s">
        <v>15276</v>
      </c>
      <c r="E3142" t="s">
        <v>474</v>
      </c>
      <c r="F3142" t="s">
        <v>15375</v>
      </c>
      <c r="G3142" s="59">
        <v>840000</v>
      </c>
      <c r="H3142" s="122">
        <v>28.58</v>
      </c>
      <c r="I3142" s="97" t="b">
        <f>NOT(ISERROR(_xlfn.XLOOKUP(tblStocks2022[[#This Row],[Ticker]],tblTickers[Ticker],tblTickers[Ticker],NA(),0,1)))</f>
        <v>0</v>
      </c>
      <c r="K3142" t="s">
        <v>2429</v>
      </c>
      <c r="L3142" s="122">
        <v>32.659999999999997</v>
      </c>
      <c r="O3142" t="s">
        <v>2565</v>
      </c>
      <c r="P3142" s="122">
        <v>0.37</v>
      </c>
    </row>
    <row r="3143" spans="4:16" x14ac:dyDescent="0.25">
      <c r="D3143" t="s">
        <v>2151</v>
      </c>
      <c r="E3143" t="s">
        <v>2152</v>
      </c>
      <c r="F3143" t="s">
        <v>15371</v>
      </c>
      <c r="G3143" s="59">
        <v>99717000</v>
      </c>
      <c r="H3143" s="122">
        <v>17.12</v>
      </c>
      <c r="I3143" s="97" t="b">
        <f>NOT(ISERROR(_xlfn.XLOOKUP(tblStocks2022[[#This Row],[Ticker]],tblTickers[Ticker],tblTickers[Ticker],NA(),0,1)))</f>
        <v>0</v>
      </c>
      <c r="K3143" t="s">
        <v>14609</v>
      </c>
      <c r="L3143" s="122">
        <v>2.64</v>
      </c>
      <c r="O3143" t="s">
        <v>11099</v>
      </c>
      <c r="P3143" s="122">
        <v>0.05</v>
      </c>
    </row>
    <row r="3144" spans="4:16" x14ac:dyDescent="0.25">
      <c r="D3144" t="s">
        <v>14667</v>
      </c>
      <c r="E3144" t="s">
        <v>513</v>
      </c>
      <c r="F3144" t="s">
        <v>15375</v>
      </c>
      <c r="G3144" s="59">
        <v>9750000</v>
      </c>
      <c r="H3144" s="122">
        <v>91.42</v>
      </c>
      <c r="I3144" s="97" t="b">
        <f>NOT(ISERROR(_xlfn.XLOOKUP(tblStocks2022[[#This Row],[Ticker]],tblTickers[Ticker],tblTickers[Ticker],NA(),0,1)))</f>
        <v>0</v>
      </c>
      <c r="K3144" t="s">
        <v>2538</v>
      </c>
      <c r="L3144" s="122">
        <v>35.19</v>
      </c>
      <c r="O3144" t="s">
        <v>9014</v>
      </c>
      <c r="P3144" s="122">
        <v>0.21</v>
      </c>
    </row>
    <row r="3145" spans="4:16" x14ac:dyDescent="0.25">
      <c r="D3145" t="s">
        <v>4075</v>
      </c>
      <c r="E3145" t="s">
        <v>4076</v>
      </c>
      <c r="F3145" t="s">
        <v>15382</v>
      </c>
      <c r="G3145" s="59">
        <v>338458000</v>
      </c>
      <c r="H3145" s="122">
        <v>4.7300000000000004</v>
      </c>
      <c r="I3145" s="97" t="b">
        <f>NOT(ISERROR(_xlfn.XLOOKUP(tblStocks2022[[#This Row],[Ticker]],tblTickers[Ticker],tblTickers[Ticker],NA(),0,1)))</f>
        <v>0</v>
      </c>
      <c r="K3145" t="s">
        <v>10812</v>
      </c>
      <c r="L3145" s="122">
        <v>37.06</v>
      </c>
      <c r="O3145" t="s">
        <v>12496</v>
      </c>
      <c r="P3145" s="122">
        <v>0.22</v>
      </c>
    </row>
    <row r="3146" spans="4:16" x14ac:dyDescent="0.25">
      <c r="D3146" t="s">
        <v>6874</v>
      </c>
      <c r="E3146" t="s">
        <v>6875</v>
      </c>
      <c r="F3146" t="s">
        <v>14201</v>
      </c>
      <c r="G3146" s="59">
        <v>105033000</v>
      </c>
      <c r="H3146" s="122">
        <v>2.68</v>
      </c>
      <c r="I3146" s="97" t="b">
        <f>NOT(ISERROR(_xlfn.XLOOKUP(tblStocks2022[[#This Row],[Ticker]],tblTickers[Ticker],tblTickers[Ticker],NA(),0,1)))</f>
        <v>0</v>
      </c>
      <c r="K3146" t="s">
        <v>14374</v>
      </c>
      <c r="L3146" s="122">
        <v>19.82</v>
      </c>
      <c r="O3146" t="s">
        <v>14168</v>
      </c>
      <c r="P3146" s="122">
        <v>0.65</v>
      </c>
    </row>
    <row r="3147" spans="4:16" x14ac:dyDescent="0.25">
      <c r="D3147" t="s">
        <v>14336</v>
      </c>
      <c r="E3147" t="s">
        <v>2598</v>
      </c>
      <c r="F3147" t="s">
        <v>15375</v>
      </c>
      <c r="G3147" s="59">
        <v>116100000</v>
      </c>
      <c r="H3147" s="122">
        <v>74.95</v>
      </c>
      <c r="I3147" s="97" t="b">
        <f>NOT(ISERROR(_xlfn.XLOOKUP(tblStocks2022[[#This Row],[Ticker]],tblTickers[Ticker],tblTickers[Ticker],NA(),0,1)))</f>
        <v>0</v>
      </c>
      <c r="K3147" t="s">
        <v>2366</v>
      </c>
      <c r="L3147" s="122">
        <v>93.81</v>
      </c>
      <c r="O3147" t="s">
        <v>14392</v>
      </c>
      <c r="P3147" s="122">
        <v>0.53</v>
      </c>
    </row>
    <row r="3148" spans="4:16" x14ac:dyDescent="0.25">
      <c r="D3148" t="s">
        <v>4064</v>
      </c>
      <c r="E3148" t="s">
        <v>4065</v>
      </c>
      <c r="F3148" t="s">
        <v>15373</v>
      </c>
      <c r="G3148" s="59">
        <v>81517000</v>
      </c>
      <c r="H3148" s="122">
        <v>20.8</v>
      </c>
      <c r="I3148" s="97" t="b">
        <f>NOT(ISERROR(_xlfn.XLOOKUP(tblStocks2022[[#This Row],[Ticker]],tblTickers[Ticker],tblTickers[Ticker],NA(),0,1)))</f>
        <v>0</v>
      </c>
      <c r="K3148" t="s">
        <v>2467</v>
      </c>
      <c r="L3148" s="122">
        <v>6.51</v>
      </c>
      <c r="O3148" t="s">
        <v>11157</v>
      </c>
      <c r="P3148" s="122">
        <v>1.0900000000000001</v>
      </c>
    </row>
    <row r="3149" spans="4:16" x14ac:dyDescent="0.25">
      <c r="D3149" t="s">
        <v>14471</v>
      </c>
      <c r="E3149" t="s">
        <v>2598</v>
      </c>
      <c r="F3149" t="s">
        <v>15375</v>
      </c>
      <c r="G3149" s="59">
        <v>450000</v>
      </c>
      <c r="H3149" s="122">
        <v>42.53</v>
      </c>
      <c r="I3149" s="97" t="b">
        <f>NOT(ISERROR(_xlfn.XLOOKUP(tblStocks2022[[#This Row],[Ticker]],tblTickers[Ticker],tblTickers[Ticker],NA(),0,1)))</f>
        <v>0</v>
      </c>
      <c r="K3149" t="s">
        <v>4126</v>
      </c>
      <c r="L3149" s="122">
        <v>3.14</v>
      </c>
      <c r="O3149" t="s">
        <v>11089</v>
      </c>
      <c r="P3149" s="122">
        <v>0.7</v>
      </c>
    </row>
    <row r="3150" spans="4:16" x14ac:dyDescent="0.25">
      <c r="D3150" t="s">
        <v>1323</v>
      </c>
      <c r="E3150" t="s">
        <v>1317</v>
      </c>
      <c r="F3150" t="s">
        <v>15368</v>
      </c>
      <c r="G3150" s="59">
        <v>52150000</v>
      </c>
      <c r="H3150" s="122">
        <v>94.51</v>
      </c>
      <c r="I3150" s="97" t="b">
        <f>NOT(ISERROR(_xlfn.XLOOKUP(tblStocks2022[[#This Row],[Ticker]],tblTickers[Ticker],tblTickers[Ticker],NA(),0,1)))</f>
        <v>0</v>
      </c>
      <c r="K3150" t="s">
        <v>5999</v>
      </c>
      <c r="L3150" s="122">
        <v>26.07</v>
      </c>
      <c r="O3150" t="s">
        <v>15285</v>
      </c>
      <c r="P3150" s="122">
        <v>2.6</v>
      </c>
    </row>
    <row r="3151" spans="4:16" x14ac:dyDescent="0.25">
      <c r="D3151" t="s">
        <v>11551</v>
      </c>
      <c r="E3151" t="s">
        <v>11552</v>
      </c>
      <c r="F3151" t="s">
        <v>15375</v>
      </c>
      <c r="G3151" s="59">
        <v>30296000</v>
      </c>
      <c r="H3151" s="122">
        <v>1.27</v>
      </c>
      <c r="I3151" s="97" t="b">
        <f>NOT(ISERROR(_xlfn.XLOOKUP(tblStocks2022[[#This Row],[Ticker]],tblTickers[Ticker],tblTickers[Ticker],NA(),0,1)))</f>
        <v>0</v>
      </c>
      <c r="K3151" t="s">
        <v>9209</v>
      </c>
      <c r="L3151" s="122">
        <v>3.23</v>
      </c>
      <c r="O3151" t="s">
        <v>14989</v>
      </c>
      <c r="P3151" s="122">
        <v>0.24</v>
      </c>
    </row>
    <row r="3152" spans="4:16" x14ac:dyDescent="0.25">
      <c r="D3152" t="s">
        <v>6794</v>
      </c>
      <c r="E3152" t="s">
        <v>6795</v>
      </c>
      <c r="F3152" t="s">
        <v>15382</v>
      </c>
      <c r="G3152" s="59">
        <v>27410000</v>
      </c>
      <c r="H3152" s="122">
        <v>10.1</v>
      </c>
      <c r="I3152" s="97" t="b">
        <f>NOT(ISERROR(_xlfn.XLOOKUP(tblStocks2022[[#This Row],[Ticker]],tblTickers[Ticker],tblTickers[Ticker],NA(),0,1)))</f>
        <v>0</v>
      </c>
      <c r="K3152" t="s">
        <v>3067</v>
      </c>
      <c r="L3152" s="122">
        <v>63.12</v>
      </c>
      <c r="O3152" t="s">
        <v>11021</v>
      </c>
      <c r="P3152" s="122">
        <v>4.2</v>
      </c>
    </row>
    <row r="3153" spans="4:16" x14ac:dyDescent="0.25">
      <c r="D3153" t="s">
        <v>13553</v>
      </c>
      <c r="E3153" t="s">
        <v>13554</v>
      </c>
      <c r="F3153" t="s">
        <v>15368</v>
      </c>
      <c r="G3153" s="59">
        <v>22604000</v>
      </c>
      <c r="H3153" s="122">
        <v>6.21</v>
      </c>
      <c r="I3153" s="97" t="b">
        <f>NOT(ISERROR(_xlfn.XLOOKUP(tblStocks2022[[#This Row],[Ticker]],tblTickers[Ticker],tblTickers[Ticker],NA(),0,1)))</f>
        <v>0</v>
      </c>
      <c r="K3153" t="s">
        <v>9370</v>
      </c>
      <c r="L3153" s="122">
        <v>0.59</v>
      </c>
      <c r="O3153" t="s">
        <v>11385</v>
      </c>
      <c r="P3153" s="122">
        <v>0.32</v>
      </c>
    </row>
    <row r="3154" spans="4:16" x14ac:dyDescent="0.25">
      <c r="D3154" t="s">
        <v>15144</v>
      </c>
      <c r="E3154" t="s">
        <v>15145</v>
      </c>
      <c r="F3154" t="s">
        <v>15371</v>
      </c>
      <c r="G3154" s="59">
        <v>73230000</v>
      </c>
      <c r="H3154" s="122">
        <v>1.86</v>
      </c>
      <c r="I3154" s="97" t="b">
        <f>NOT(ISERROR(_xlfn.XLOOKUP(tblStocks2022[[#This Row],[Ticker]],tblTickers[Ticker],tblTickers[Ticker],NA(),0,1)))</f>
        <v>0</v>
      </c>
      <c r="K3154" t="s">
        <v>5196</v>
      </c>
      <c r="L3154" s="122">
        <v>65.349999999999994</v>
      </c>
      <c r="O3154" t="s">
        <v>14415</v>
      </c>
      <c r="P3154" s="122">
        <v>0.62</v>
      </c>
    </row>
    <row r="3155" spans="4:16" x14ac:dyDescent="0.25">
      <c r="D3155" t="s">
        <v>1354</v>
      </c>
      <c r="E3155" t="s">
        <v>1355</v>
      </c>
      <c r="F3155" t="s">
        <v>15375</v>
      </c>
      <c r="G3155" s="59">
        <v>138203000</v>
      </c>
      <c r="H3155" s="122">
        <v>24.49</v>
      </c>
      <c r="I3155" s="97" t="b">
        <f>NOT(ISERROR(_xlfn.XLOOKUP(tblStocks2022[[#This Row],[Ticker]],tblTickers[Ticker],tblTickers[Ticker],NA(),0,1)))</f>
        <v>0</v>
      </c>
      <c r="K3155" t="s">
        <v>3750</v>
      </c>
      <c r="L3155" s="122">
        <v>49.88</v>
      </c>
      <c r="O3155" t="s">
        <v>12136</v>
      </c>
      <c r="P3155" s="122">
        <v>0.56000000000000005</v>
      </c>
    </row>
    <row r="3156" spans="4:16" x14ac:dyDescent="0.25">
      <c r="D3156" t="s">
        <v>9648</v>
      </c>
      <c r="E3156" t="s">
        <v>2598</v>
      </c>
      <c r="F3156" t="s">
        <v>15375</v>
      </c>
      <c r="G3156" s="59">
        <v>50000</v>
      </c>
      <c r="H3156" s="122">
        <v>20.52</v>
      </c>
      <c r="I3156" s="97" t="b">
        <f>NOT(ISERROR(_xlfn.XLOOKUP(tblStocks2022[[#This Row],[Ticker]],tblTickers[Ticker],tblTickers[Ticker],NA(),0,1)))</f>
        <v>0</v>
      </c>
      <c r="K3156" t="s">
        <v>2798</v>
      </c>
      <c r="L3156" s="122">
        <v>14.32</v>
      </c>
      <c r="O3156" t="s">
        <v>3847</v>
      </c>
      <c r="P3156" s="122">
        <v>0.51</v>
      </c>
    </row>
    <row r="3157" spans="4:16" x14ac:dyDescent="0.25">
      <c r="D3157" t="s">
        <v>1454</v>
      </c>
      <c r="E3157" t="s">
        <v>872</v>
      </c>
      <c r="F3157" t="s">
        <v>15375</v>
      </c>
      <c r="G3157" s="59">
        <v>5124000</v>
      </c>
      <c r="H3157" s="122">
        <v>19.329999999999998</v>
      </c>
      <c r="I3157" s="97" t="b">
        <f>NOT(ISERROR(_xlfn.XLOOKUP(tblStocks2022[[#This Row],[Ticker]],tblTickers[Ticker],tblTickers[Ticker],NA(),0,1)))</f>
        <v>0</v>
      </c>
      <c r="K3157" t="s">
        <v>8603</v>
      </c>
      <c r="L3157" s="122">
        <v>11.08</v>
      </c>
      <c r="O3157" t="s">
        <v>13299</v>
      </c>
      <c r="P3157" s="122">
        <v>5</v>
      </c>
    </row>
    <row r="3158" spans="4:16" x14ac:dyDescent="0.25">
      <c r="D3158" t="s">
        <v>5390</v>
      </c>
      <c r="E3158" t="s">
        <v>5391</v>
      </c>
      <c r="F3158" t="s">
        <v>9954</v>
      </c>
      <c r="G3158" s="59">
        <v>18071000</v>
      </c>
      <c r="H3158" s="122">
        <v>4.25</v>
      </c>
      <c r="I3158" s="97" t="b">
        <f>NOT(ISERROR(_xlfn.XLOOKUP(tblStocks2022[[#This Row],[Ticker]],tblTickers[Ticker],tblTickers[Ticker],NA(),0,1)))</f>
        <v>0</v>
      </c>
      <c r="K3158" t="s">
        <v>9982</v>
      </c>
      <c r="L3158" s="122">
        <v>0.25</v>
      </c>
      <c r="O3158" t="s">
        <v>10618</v>
      </c>
      <c r="P3158" s="122">
        <v>12</v>
      </c>
    </row>
    <row r="3159" spans="4:16" x14ac:dyDescent="0.25">
      <c r="D3159" t="s">
        <v>2876</v>
      </c>
      <c r="E3159" t="s">
        <v>2877</v>
      </c>
      <c r="F3159" t="s">
        <v>14201</v>
      </c>
      <c r="G3159" s="59">
        <v>446440000</v>
      </c>
      <c r="H3159" s="122">
        <v>12.19</v>
      </c>
      <c r="I3159" s="97" t="b">
        <f>NOT(ISERROR(_xlfn.XLOOKUP(tblStocks2022[[#This Row],[Ticker]],tblTickers[Ticker],tblTickers[Ticker],NA(),0,1)))</f>
        <v>0</v>
      </c>
      <c r="K3159" t="s">
        <v>14934</v>
      </c>
      <c r="L3159" s="122">
        <v>5.64</v>
      </c>
      <c r="O3159" t="s">
        <v>2735</v>
      </c>
      <c r="P3159" s="122">
        <v>0.34</v>
      </c>
    </row>
    <row r="3160" spans="4:16" x14ac:dyDescent="0.25">
      <c r="D3160" t="s">
        <v>9198</v>
      </c>
      <c r="E3160" t="s">
        <v>9199</v>
      </c>
      <c r="F3160" t="s">
        <v>15382</v>
      </c>
      <c r="G3160" s="59">
        <v>12135000</v>
      </c>
      <c r="H3160" s="122">
        <v>10.25</v>
      </c>
      <c r="I3160" s="97" t="b">
        <f>NOT(ISERROR(_xlfn.XLOOKUP(tblStocks2022[[#This Row],[Ticker]],tblTickers[Ticker],tblTickers[Ticker],NA(),0,1)))</f>
        <v>0</v>
      </c>
      <c r="K3160" t="s">
        <v>4042</v>
      </c>
      <c r="L3160" s="122">
        <v>2.79</v>
      </c>
      <c r="O3160" t="s">
        <v>15317</v>
      </c>
      <c r="P3160" s="122">
        <v>0.56999999999999995</v>
      </c>
    </row>
    <row r="3161" spans="4:16" x14ac:dyDescent="0.25">
      <c r="D3161" t="s">
        <v>14040</v>
      </c>
      <c r="E3161" t="s">
        <v>14041</v>
      </c>
      <c r="F3161" t="s">
        <v>14201</v>
      </c>
      <c r="G3161" s="59">
        <v>77507000</v>
      </c>
      <c r="H3161" s="122">
        <v>6.72</v>
      </c>
      <c r="I3161" s="97" t="b">
        <f>NOT(ISERROR(_xlfn.XLOOKUP(tblStocks2022[[#This Row],[Ticker]],tblTickers[Ticker],tblTickers[Ticker],NA(),0,1)))</f>
        <v>0</v>
      </c>
      <c r="K3161" t="s">
        <v>7941</v>
      </c>
      <c r="L3161" s="122">
        <v>27.87</v>
      </c>
      <c r="O3161" t="s">
        <v>15320</v>
      </c>
      <c r="P3161" s="122">
        <v>1.1299999999999999</v>
      </c>
    </row>
    <row r="3162" spans="4:16" x14ac:dyDescent="0.25">
      <c r="D3162" t="s">
        <v>1819</v>
      </c>
      <c r="E3162" t="s">
        <v>1648</v>
      </c>
      <c r="F3162" t="s">
        <v>15375</v>
      </c>
      <c r="G3162" s="59">
        <v>12350000</v>
      </c>
      <c r="H3162" s="122">
        <v>48.87</v>
      </c>
      <c r="I3162" s="97" t="b">
        <f>NOT(ISERROR(_xlfn.XLOOKUP(tblStocks2022[[#This Row],[Ticker]],tblTickers[Ticker],tblTickers[Ticker],NA(),0,1)))</f>
        <v>0</v>
      </c>
      <c r="K3162" t="s">
        <v>3458</v>
      </c>
      <c r="L3162" s="122">
        <v>13.42</v>
      </c>
      <c r="O3162" t="s">
        <v>15313</v>
      </c>
      <c r="P3162" s="122">
        <v>1.34</v>
      </c>
    </row>
    <row r="3163" spans="4:16" x14ac:dyDescent="0.25">
      <c r="D3163" t="s">
        <v>15186</v>
      </c>
      <c r="E3163" t="s">
        <v>15187</v>
      </c>
      <c r="F3163" t="s">
        <v>15368</v>
      </c>
      <c r="G3163" s="59">
        <v>781500000</v>
      </c>
      <c r="H3163" s="122">
        <v>48.89</v>
      </c>
      <c r="I3163" s="97" t="b">
        <f>NOT(ISERROR(_xlfn.XLOOKUP(tblStocks2022[[#This Row],[Ticker]],tblTickers[Ticker],tblTickers[Ticker],NA(),0,1)))</f>
        <v>0</v>
      </c>
      <c r="K3163" t="s">
        <v>5292</v>
      </c>
      <c r="L3163" s="122">
        <v>3.68</v>
      </c>
      <c r="O3163" t="s">
        <v>15314</v>
      </c>
      <c r="P3163" s="122">
        <v>1.64</v>
      </c>
    </row>
    <row r="3164" spans="4:16" x14ac:dyDescent="0.25">
      <c r="D3164" t="s">
        <v>7105</v>
      </c>
      <c r="E3164" t="s">
        <v>7106</v>
      </c>
      <c r="F3164" t="s">
        <v>15382</v>
      </c>
      <c r="G3164" s="59">
        <v>25690000</v>
      </c>
      <c r="H3164" s="122">
        <v>10.029999999999999</v>
      </c>
      <c r="I3164" s="97" t="b">
        <f>NOT(ISERROR(_xlfn.XLOOKUP(tblStocks2022[[#This Row],[Ticker]],tblTickers[Ticker],tblTickers[Ticker],NA(),0,1)))</f>
        <v>0</v>
      </c>
      <c r="K3164" t="s">
        <v>3028</v>
      </c>
      <c r="L3164" s="122">
        <v>3.05</v>
      </c>
      <c r="O3164" t="s">
        <v>15319</v>
      </c>
      <c r="P3164" s="122">
        <v>0</v>
      </c>
    </row>
    <row r="3165" spans="4:16" x14ac:dyDescent="0.25">
      <c r="D3165" t="s">
        <v>1455</v>
      </c>
      <c r="E3165" t="s">
        <v>872</v>
      </c>
      <c r="F3165" t="s">
        <v>15375</v>
      </c>
      <c r="G3165" s="59">
        <v>1800000</v>
      </c>
      <c r="H3165" s="122">
        <v>18.04</v>
      </c>
      <c r="I3165" s="97" t="b">
        <f>NOT(ISERROR(_xlfn.XLOOKUP(tblStocks2022[[#This Row],[Ticker]],tblTickers[Ticker],tblTickers[Ticker],NA(),0,1)))</f>
        <v>0</v>
      </c>
      <c r="K3165" t="s">
        <v>11029</v>
      </c>
      <c r="L3165" s="122">
        <v>2.54</v>
      </c>
      <c r="O3165" t="s">
        <v>15315</v>
      </c>
      <c r="P3165" s="122">
        <v>0.83</v>
      </c>
    </row>
    <row r="3166" spans="4:16" x14ac:dyDescent="0.25">
      <c r="D3166" t="s">
        <v>15271</v>
      </c>
      <c r="E3166" t="s">
        <v>474</v>
      </c>
      <c r="F3166" t="s">
        <v>15375</v>
      </c>
      <c r="G3166" s="59">
        <v>19450000</v>
      </c>
      <c r="H3166" s="122">
        <v>13.71</v>
      </c>
      <c r="I3166" s="97" t="b">
        <f>NOT(ISERROR(_xlfn.XLOOKUP(tblStocks2022[[#This Row],[Ticker]],tblTickers[Ticker],tblTickers[Ticker],NA(),0,1)))</f>
        <v>0</v>
      </c>
      <c r="K3166" t="s">
        <v>4164</v>
      </c>
      <c r="L3166" s="122">
        <v>48.93</v>
      </c>
      <c r="O3166" t="s">
        <v>15312</v>
      </c>
      <c r="P3166" s="122">
        <v>0.6</v>
      </c>
    </row>
    <row r="3167" spans="4:16" x14ac:dyDescent="0.25">
      <c r="D3167" t="s">
        <v>2762</v>
      </c>
      <c r="E3167" t="s">
        <v>2763</v>
      </c>
      <c r="F3167" t="s">
        <v>15394</v>
      </c>
      <c r="G3167" s="59">
        <v>480300000</v>
      </c>
      <c r="H3167" s="122">
        <v>40.04</v>
      </c>
      <c r="I3167" s="97" t="b">
        <f>NOT(ISERROR(_xlfn.XLOOKUP(tblStocks2022[[#This Row],[Ticker]],tblTickers[Ticker],tblTickers[Ticker],NA(),0,1)))</f>
        <v>0</v>
      </c>
      <c r="K3167" t="s">
        <v>7989</v>
      </c>
      <c r="L3167" s="122">
        <v>62.96</v>
      </c>
      <c r="O3167" t="s">
        <v>15316</v>
      </c>
      <c r="P3167" s="122">
        <v>0.01</v>
      </c>
    </row>
    <row r="3168" spans="4:16" x14ac:dyDescent="0.25">
      <c r="D3168" t="s">
        <v>1136</v>
      </c>
      <c r="E3168" t="s">
        <v>828</v>
      </c>
      <c r="F3168" t="s">
        <v>15375</v>
      </c>
      <c r="G3168" s="59">
        <v>61700000</v>
      </c>
      <c r="H3168" s="122">
        <v>44.59</v>
      </c>
      <c r="I3168" s="97" t="b">
        <f>NOT(ISERROR(_xlfn.XLOOKUP(tblStocks2022[[#This Row],[Ticker]],tblTickers[Ticker],tblTickers[Ticker],NA(),0,1)))</f>
        <v>0</v>
      </c>
      <c r="K3168" t="s">
        <v>14351</v>
      </c>
      <c r="L3168" s="122">
        <v>136.33000000000001</v>
      </c>
      <c r="O3168" t="s">
        <v>15318</v>
      </c>
      <c r="P3168" s="122">
        <v>0.87</v>
      </c>
    </row>
    <row r="3169" spans="4:16" x14ac:dyDescent="0.25">
      <c r="D3169" t="s">
        <v>1799</v>
      </c>
      <c r="E3169" t="s">
        <v>828</v>
      </c>
      <c r="F3169" t="s">
        <v>15375</v>
      </c>
      <c r="G3169" s="59">
        <v>130550000</v>
      </c>
      <c r="H3169" s="122">
        <v>59.44</v>
      </c>
      <c r="I3169" s="97" t="b">
        <f>NOT(ISERROR(_xlfn.XLOOKUP(tblStocks2022[[#This Row],[Ticker]],tblTickers[Ticker],tblTickers[Ticker],NA(),0,1)))</f>
        <v>0</v>
      </c>
      <c r="K3169" t="s">
        <v>3749</v>
      </c>
      <c r="L3169" s="122">
        <v>47.24</v>
      </c>
      <c r="O3169" t="s">
        <v>13799</v>
      </c>
      <c r="P3169" s="122">
        <v>0.72</v>
      </c>
    </row>
    <row r="3170" spans="4:16" x14ac:dyDescent="0.25">
      <c r="D3170" t="s">
        <v>2612</v>
      </c>
      <c r="E3170" t="s">
        <v>2613</v>
      </c>
      <c r="F3170" t="s">
        <v>15369</v>
      </c>
      <c r="G3170" s="59">
        <v>353808000</v>
      </c>
      <c r="H3170" s="122">
        <v>64.25</v>
      </c>
      <c r="I3170" s="97" t="b">
        <f>NOT(ISERROR(_xlfn.XLOOKUP(tblStocks2022[[#This Row],[Ticker]],tblTickers[Ticker],tblTickers[Ticker],NA(),0,1)))</f>
        <v>1</v>
      </c>
      <c r="K3170" t="s">
        <v>8148</v>
      </c>
      <c r="L3170" s="122">
        <v>22.97</v>
      </c>
      <c r="O3170" t="s">
        <v>2523</v>
      </c>
      <c r="P3170" s="122">
        <v>0.52</v>
      </c>
    </row>
    <row r="3171" spans="4:16" x14ac:dyDescent="0.25">
      <c r="D3171" t="s">
        <v>2724</v>
      </c>
      <c r="E3171" t="s">
        <v>872</v>
      </c>
      <c r="F3171" t="s">
        <v>15375</v>
      </c>
      <c r="G3171" s="59">
        <v>35300000</v>
      </c>
      <c r="H3171" s="122">
        <v>27.05</v>
      </c>
      <c r="I3171" s="97" t="b">
        <f>NOT(ISERROR(_xlfn.XLOOKUP(tblStocks2022[[#This Row],[Ticker]],tblTickers[Ticker],tblTickers[Ticker],NA(),0,1)))</f>
        <v>0</v>
      </c>
      <c r="K3171" t="s">
        <v>4066</v>
      </c>
      <c r="L3171" s="122">
        <v>9.67</v>
      </c>
      <c r="O3171" t="s">
        <v>360</v>
      </c>
      <c r="P3171" s="122">
        <v>1.57</v>
      </c>
    </row>
    <row r="3172" spans="4:16" x14ac:dyDescent="0.25">
      <c r="D3172" t="s">
        <v>2725</v>
      </c>
      <c r="E3172" t="s">
        <v>872</v>
      </c>
      <c r="F3172" t="s">
        <v>15375</v>
      </c>
      <c r="G3172" s="59">
        <v>1550000</v>
      </c>
      <c r="H3172" s="122">
        <v>27.43</v>
      </c>
      <c r="I3172" s="97" t="b">
        <f>NOT(ISERROR(_xlfn.XLOOKUP(tblStocks2022[[#This Row],[Ticker]],tblTickers[Ticker],tblTickers[Ticker],NA(),0,1)))</f>
        <v>0</v>
      </c>
      <c r="K3172" t="s">
        <v>10576</v>
      </c>
      <c r="L3172" s="122">
        <v>29.22</v>
      </c>
      <c r="O3172" t="s">
        <v>14030</v>
      </c>
      <c r="P3172" s="122">
        <v>0.2</v>
      </c>
    </row>
    <row r="3173" spans="4:16" x14ac:dyDescent="0.25">
      <c r="D3173" t="s">
        <v>2726</v>
      </c>
      <c r="E3173" t="s">
        <v>872</v>
      </c>
      <c r="F3173" t="s">
        <v>15375</v>
      </c>
      <c r="G3173" s="59">
        <v>1500000</v>
      </c>
      <c r="H3173" s="122">
        <v>53.17</v>
      </c>
      <c r="I3173" s="97" t="b">
        <f>NOT(ISERROR(_xlfn.XLOOKUP(tblStocks2022[[#This Row],[Ticker]],tblTickers[Ticker],tblTickers[Ticker],NA(),0,1)))</f>
        <v>0</v>
      </c>
      <c r="K3173" t="s">
        <v>8402</v>
      </c>
      <c r="L3173" s="122">
        <v>14.66</v>
      </c>
      <c r="O3173" t="s">
        <v>7918</v>
      </c>
      <c r="P3173" s="122">
        <v>0</v>
      </c>
    </row>
    <row r="3174" spans="4:16" x14ac:dyDescent="0.25">
      <c r="D3174" t="s">
        <v>2727</v>
      </c>
      <c r="E3174" t="s">
        <v>872</v>
      </c>
      <c r="F3174" t="s">
        <v>15375</v>
      </c>
      <c r="G3174" s="59">
        <v>43500000</v>
      </c>
      <c r="H3174" s="122">
        <v>27.96</v>
      </c>
      <c r="I3174" s="97" t="b">
        <f>NOT(ISERROR(_xlfn.XLOOKUP(tblStocks2022[[#This Row],[Ticker]],tblTickers[Ticker],tblTickers[Ticker],NA(),0,1)))</f>
        <v>0</v>
      </c>
      <c r="K3174" t="s">
        <v>618</v>
      </c>
      <c r="L3174" s="122">
        <v>40.950000000000003</v>
      </c>
      <c r="O3174" t="s">
        <v>14418</v>
      </c>
      <c r="P3174" s="122">
        <v>1.25</v>
      </c>
    </row>
    <row r="3175" spans="4:16" x14ac:dyDescent="0.25">
      <c r="D3175" t="s">
        <v>2728</v>
      </c>
      <c r="E3175" t="s">
        <v>872</v>
      </c>
      <c r="F3175" t="s">
        <v>15375</v>
      </c>
      <c r="G3175" s="59">
        <v>7600000</v>
      </c>
      <c r="H3175" s="122">
        <v>26.2</v>
      </c>
      <c r="I3175" s="97" t="b">
        <f>NOT(ISERROR(_xlfn.XLOOKUP(tblStocks2022[[#This Row],[Ticker]],tblTickers[Ticker],tblTickers[Ticker],NA(),0,1)))</f>
        <v>0</v>
      </c>
      <c r="K3175" t="s">
        <v>11347</v>
      </c>
      <c r="L3175" s="122">
        <v>1.65</v>
      </c>
      <c r="O3175" t="s">
        <v>3665</v>
      </c>
      <c r="P3175" s="122">
        <v>0.1</v>
      </c>
    </row>
    <row r="3176" spans="4:16" x14ac:dyDescent="0.25">
      <c r="D3176" t="s">
        <v>2729</v>
      </c>
      <c r="E3176" t="s">
        <v>872</v>
      </c>
      <c r="F3176" t="s">
        <v>15375</v>
      </c>
      <c r="G3176" s="59">
        <v>2300000</v>
      </c>
      <c r="H3176" s="122">
        <v>25.22</v>
      </c>
      <c r="I3176" s="97" t="b">
        <f>NOT(ISERROR(_xlfn.XLOOKUP(tblStocks2022[[#This Row],[Ticker]],tblTickers[Ticker],tblTickers[Ticker],NA(),0,1)))</f>
        <v>0</v>
      </c>
      <c r="K3176" t="s">
        <v>829</v>
      </c>
      <c r="L3176" s="122">
        <v>40.380000000000003</v>
      </c>
      <c r="O3176" t="s">
        <v>3667</v>
      </c>
      <c r="P3176" s="122">
        <v>0.12</v>
      </c>
    </row>
    <row r="3177" spans="4:16" x14ac:dyDescent="0.25">
      <c r="D3177" t="s">
        <v>5696</v>
      </c>
      <c r="E3177" t="s">
        <v>5697</v>
      </c>
      <c r="F3177" t="s">
        <v>15371</v>
      </c>
      <c r="G3177" s="59">
        <v>195323000</v>
      </c>
      <c r="H3177" s="122">
        <v>1.74</v>
      </c>
      <c r="I3177" s="97" t="b">
        <f>NOT(ISERROR(_xlfn.XLOOKUP(tblStocks2022[[#This Row],[Ticker]],tblTickers[Ticker],tblTickers[Ticker],NA(),0,1)))</f>
        <v>0</v>
      </c>
      <c r="K3177" t="s">
        <v>2148</v>
      </c>
      <c r="L3177" s="122">
        <v>32.700000000000003</v>
      </c>
      <c r="O3177" t="s">
        <v>3664</v>
      </c>
      <c r="P3177" s="122">
        <v>0.08</v>
      </c>
    </row>
    <row r="3178" spans="4:16" x14ac:dyDescent="0.25">
      <c r="D3178" t="s">
        <v>10094</v>
      </c>
      <c r="E3178" t="s">
        <v>10095</v>
      </c>
      <c r="F3178" t="s">
        <v>15377</v>
      </c>
      <c r="G3178" s="59">
        <v>53313000</v>
      </c>
      <c r="H3178" s="122">
        <v>71.62</v>
      </c>
      <c r="I3178" s="97" t="b">
        <f>NOT(ISERROR(_xlfn.XLOOKUP(tblStocks2022[[#This Row],[Ticker]],tblTickers[Ticker],tblTickers[Ticker],NA(),0,1)))</f>
        <v>0</v>
      </c>
      <c r="K3178" t="s">
        <v>12751</v>
      </c>
      <c r="L3178" s="122">
        <v>5.42</v>
      </c>
      <c r="O3178" t="s">
        <v>3666</v>
      </c>
      <c r="P3178" s="122">
        <v>0.12</v>
      </c>
    </row>
    <row r="3179" spans="4:16" x14ac:dyDescent="0.25">
      <c r="D3179" t="s">
        <v>4708</v>
      </c>
      <c r="E3179" t="s">
        <v>4709</v>
      </c>
      <c r="F3179" t="s">
        <v>14252</v>
      </c>
      <c r="G3179" s="59">
        <v>52099000</v>
      </c>
      <c r="H3179" s="122">
        <v>7.28</v>
      </c>
      <c r="I3179" s="97" t="b">
        <f>NOT(ISERROR(_xlfn.XLOOKUP(tblStocks2022[[#This Row],[Ticker]],tblTickers[Ticker],tblTickers[Ticker],NA(),0,1)))</f>
        <v>0</v>
      </c>
      <c r="K3179" t="s">
        <v>11006</v>
      </c>
      <c r="L3179" s="122">
        <v>50.86</v>
      </c>
      <c r="O3179" t="s">
        <v>12410</v>
      </c>
      <c r="P3179" s="122">
        <v>0.92</v>
      </c>
    </row>
    <row r="3180" spans="4:16" x14ac:dyDescent="0.25">
      <c r="D3180" t="s">
        <v>12950</v>
      </c>
      <c r="E3180" t="s">
        <v>12951</v>
      </c>
      <c r="F3180" t="s">
        <v>15378</v>
      </c>
      <c r="G3180" s="59">
        <v>167600000</v>
      </c>
      <c r="H3180" s="122">
        <v>16.829999999999998</v>
      </c>
      <c r="I3180" s="97" t="b">
        <f>NOT(ISERROR(_xlfn.XLOOKUP(tblStocks2022[[#This Row],[Ticker]],tblTickers[Ticker],tblTickers[Ticker],NA(),0,1)))</f>
        <v>0</v>
      </c>
      <c r="K3180" t="s">
        <v>1511</v>
      </c>
      <c r="L3180" s="122">
        <v>21.3</v>
      </c>
      <c r="O3180" t="s">
        <v>13082</v>
      </c>
      <c r="P3180" s="122">
        <v>0.27</v>
      </c>
    </row>
    <row r="3181" spans="4:16" x14ac:dyDescent="0.25">
      <c r="D3181" t="s">
        <v>4231</v>
      </c>
      <c r="E3181" t="s">
        <v>1027</v>
      </c>
      <c r="F3181" t="s">
        <v>15375</v>
      </c>
      <c r="G3181" s="59">
        <v>17500000</v>
      </c>
      <c r="H3181" s="122">
        <v>19.95</v>
      </c>
      <c r="I3181" s="97" t="b">
        <f>NOT(ISERROR(_xlfn.XLOOKUP(tblStocks2022[[#This Row],[Ticker]],tblTickers[Ticker],tblTickers[Ticker],NA(),0,1)))</f>
        <v>0</v>
      </c>
      <c r="K3181" t="s">
        <v>2837</v>
      </c>
      <c r="L3181" s="122">
        <v>95.84</v>
      </c>
      <c r="O3181" t="s">
        <v>14411</v>
      </c>
      <c r="P3181" s="122">
        <v>2.46</v>
      </c>
    </row>
    <row r="3182" spans="4:16" x14ac:dyDescent="0.25">
      <c r="D3182" t="s">
        <v>10804</v>
      </c>
      <c r="E3182" t="s">
        <v>10805</v>
      </c>
      <c r="F3182" t="s">
        <v>15376</v>
      </c>
      <c r="G3182" s="59">
        <v>57040000</v>
      </c>
      <c r="H3182" s="122">
        <v>41.34</v>
      </c>
      <c r="I3182" s="97" t="b">
        <f>NOT(ISERROR(_xlfn.XLOOKUP(tblStocks2022[[#This Row],[Ticker]],tblTickers[Ticker],tblTickers[Ticker],NA(),0,1)))</f>
        <v>0</v>
      </c>
      <c r="K3182" t="s">
        <v>9342</v>
      </c>
      <c r="L3182" s="122">
        <v>21.82</v>
      </c>
      <c r="O3182" t="s">
        <v>14294</v>
      </c>
      <c r="P3182" s="122">
        <v>0.56999999999999995</v>
      </c>
    </row>
    <row r="3183" spans="4:16" x14ac:dyDescent="0.25">
      <c r="D3183" t="s">
        <v>11297</v>
      </c>
      <c r="E3183" t="s">
        <v>11298</v>
      </c>
      <c r="F3183" t="s">
        <v>11941</v>
      </c>
      <c r="G3183" s="59">
        <v>6666000</v>
      </c>
      <c r="H3183" s="122">
        <v>19.649999999999999</v>
      </c>
      <c r="I3183" s="97" t="b">
        <f>NOT(ISERROR(_xlfn.XLOOKUP(tblStocks2022[[#This Row],[Ticker]],tblTickers[Ticker],tblTickers[Ticker],NA(),0,1)))</f>
        <v>0</v>
      </c>
      <c r="K3183" t="s">
        <v>11911</v>
      </c>
      <c r="L3183" s="122">
        <v>2.0099999999999998</v>
      </c>
      <c r="O3183" t="s">
        <v>15027</v>
      </c>
      <c r="P3183" s="122">
        <v>2.68</v>
      </c>
    </row>
    <row r="3184" spans="4:16" x14ac:dyDescent="0.25">
      <c r="D3184" t="s">
        <v>26</v>
      </c>
      <c r="E3184" t="s">
        <v>27</v>
      </c>
      <c r="F3184" t="s">
        <v>12944</v>
      </c>
      <c r="G3184" s="59">
        <v>29941000</v>
      </c>
      <c r="H3184" s="122">
        <v>7.97</v>
      </c>
      <c r="I3184" s="97" t="b">
        <f>NOT(ISERROR(_xlfn.XLOOKUP(tblStocks2022[[#This Row],[Ticker]],tblTickers[Ticker],tblTickers[Ticker],NA(),0,1)))</f>
        <v>0</v>
      </c>
      <c r="K3184" t="s">
        <v>9430</v>
      </c>
      <c r="L3184" s="122">
        <v>0.56000000000000005</v>
      </c>
      <c r="O3184" t="s">
        <v>14946</v>
      </c>
      <c r="P3184" s="122">
        <v>0.82</v>
      </c>
    </row>
    <row r="3185" spans="4:16" x14ac:dyDescent="0.25">
      <c r="D3185" t="s">
        <v>5467</v>
      </c>
      <c r="E3185" t="s">
        <v>5468</v>
      </c>
      <c r="F3185" t="s">
        <v>15372</v>
      </c>
      <c r="G3185" s="59">
        <v>4320000</v>
      </c>
      <c r="H3185" s="122">
        <v>32.64</v>
      </c>
      <c r="I3185" s="97" t="b">
        <f>NOT(ISERROR(_xlfn.XLOOKUP(tblStocks2022[[#This Row],[Ticker]],tblTickers[Ticker],tblTickers[Ticker],NA(),0,1)))</f>
        <v>0</v>
      </c>
      <c r="K3185" t="s">
        <v>5924</v>
      </c>
      <c r="L3185" s="122">
        <v>1.1399999999999999</v>
      </c>
      <c r="O3185" t="s">
        <v>4574</v>
      </c>
      <c r="P3185" s="122">
        <v>0.95</v>
      </c>
    </row>
    <row r="3186" spans="4:16" x14ac:dyDescent="0.25">
      <c r="D3186" t="s">
        <v>3141</v>
      </c>
      <c r="E3186" t="s">
        <v>3142</v>
      </c>
      <c r="F3186" t="s">
        <v>96</v>
      </c>
      <c r="G3186" s="59">
        <v>139471000</v>
      </c>
      <c r="H3186" s="122">
        <v>0.43</v>
      </c>
      <c r="I3186" s="97" t="b">
        <f>NOT(ISERROR(_xlfn.XLOOKUP(tblStocks2022[[#This Row],[Ticker]],tblTickers[Ticker],tblTickers[Ticker],NA(),0,1)))</f>
        <v>0</v>
      </c>
      <c r="K3186" t="s">
        <v>695</v>
      </c>
      <c r="L3186" s="122">
        <v>109.04</v>
      </c>
      <c r="O3186" t="s">
        <v>789</v>
      </c>
      <c r="P3186" s="122">
        <v>4.2</v>
      </c>
    </row>
    <row r="3187" spans="4:16" x14ac:dyDescent="0.25">
      <c r="D3187" t="s">
        <v>13018</v>
      </c>
      <c r="E3187" t="s">
        <v>13019</v>
      </c>
      <c r="F3187" t="s">
        <v>499</v>
      </c>
      <c r="G3187" s="59">
        <v>5812000</v>
      </c>
      <c r="H3187" s="122">
        <v>8.68</v>
      </c>
      <c r="I3187" s="97" t="b">
        <f>NOT(ISERROR(_xlfn.XLOOKUP(tblStocks2022[[#This Row],[Ticker]],tblTickers[Ticker],tblTickers[Ticker],NA(),0,1)))</f>
        <v>0</v>
      </c>
      <c r="K3187" t="s">
        <v>2552</v>
      </c>
      <c r="L3187" s="122">
        <v>13.08</v>
      </c>
      <c r="O3187" t="s">
        <v>5681</v>
      </c>
      <c r="P3187" s="122">
        <v>1.61</v>
      </c>
    </row>
    <row r="3188" spans="4:16" x14ac:dyDescent="0.25">
      <c r="D3188" t="s">
        <v>5288</v>
      </c>
      <c r="E3188" t="s">
        <v>5289</v>
      </c>
      <c r="F3188" t="s">
        <v>12944</v>
      </c>
      <c r="G3188" s="59">
        <v>44806000</v>
      </c>
      <c r="H3188" s="122">
        <v>3.15</v>
      </c>
      <c r="I3188" s="97" t="b">
        <f>NOT(ISERROR(_xlfn.XLOOKUP(tblStocks2022[[#This Row],[Ticker]],tblTickers[Ticker],tblTickers[Ticker],NA(),0,1)))</f>
        <v>0</v>
      </c>
      <c r="K3188" t="s">
        <v>10351</v>
      </c>
      <c r="L3188" s="122">
        <v>828.69</v>
      </c>
      <c r="O3188" t="s">
        <v>4840</v>
      </c>
      <c r="P3188" s="122">
        <v>1.34</v>
      </c>
    </row>
    <row r="3189" spans="4:16" x14ac:dyDescent="0.25">
      <c r="D3189" t="s">
        <v>4415</v>
      </c>
      <c r="E3189" t="s">
        <v>4416</v>
      </c>
      <c r="F3189" t="s">
        <v>15382</v>
      </c>
      <c r="G3189" s="59">
        <v>96272000</v>
      </c>
      <c r="H3189" s="122">
        <v>40.65</v>
      </c>
      <c r="I3189" s="97" t="b">
        <f>NOT(ISERROR(_xlfn.XLOOKUP(tblStocks2022[[#This Row],[Ticker]],tblTickers[Ticker],tblTickers[Ticker],NA(),0,1)))</f>
        <v>0</v>
      </c>
      <c r="K3189" t="s">
        <v>14631</v>
      </c>
      <c r="L3189" s="122">
        <v>31.76</v>
      </c>
      <c r="O3189" t="s">
        <v>11605</v>
      </c>
      <c r="P3189" s="122">
        <v>0.32</v>
      </c>
    </row>
    <row r="3190" spans="4:16" x14ac:dyDescent="0.25">
      <c r="D3190" t="s">
        <v>1324</v>
      </c>
      <c r="E3190" t="s">
        <v>1317</v>
      </c>
      <c r="F3190" t="s">
        <v>15368</v>
      </c>
      <c r="G3190" s="59">
        <v>46300000</v>
      </c>
      <c r="H3190" s="122">
        <v>45.58</v>
      </c>
      <c r="I3190" s="97" t="b">
        <f>NOT(ISERROR(_xlfn.XLOOKUP(tblStocks2022[[#This Row],[Ticker]],tblTickers[Ticker],tblTickers[Ticker],NA(),0,1)))</f>
        <v>0</v>
      </c>
      <c r="K3190" t="s">
        <v>14604</v>
      </c>
      <c r="L3190" s="122">
        <v>68.12</v>
      </c>
      <c r="O3190" t="s">
        <v>3702</v>
      </c>
      <c r="P3190" s="122">
        <v>0.68</v>
      </c>
    </row>
    <row r="3191" spans="4:16" x14ac:dyDescent="0.25">
      <c r="D3191" t="s">
        <v>3202</v>
      </c>
      <c r="E3191" t="s">
        <v>3203</v>
      </c>
      <c r="F3191" t="s">
        <v>2662</v>
      </c>
      <c r="G3191" s="59">
        <v>3210000</v>
      </c>
      <c r="H3191" s="122">
        <v>3.3</v>
      </c>
      <c r="I3191" s="97" t="b">
        <f>NOT(ISERROR(_xlfn.XLOOKUP(tblStocks2022[[#This Row],[Ticker]],tblTickers[Ticker],tblTickers[Ticker],NA(),0,1)))</f>
        <v>0</v>
      </c>
      <c r="K3191" t="s">
        <v>15054</v>
      </c>
      <c r="L3191" s="122">
        <v>23.1</v>
      </c>
      <c r="O3191" t="s">
        <v>14413</v>
      </c>
      <c r="P3191" s="122">
        <v>0.04</v>
      </c>
    </row>
    <row r="3192" spans="4:16" x14ac:dyDescent="0.25">
      <c r="D3192" t="s">
        <v>1542</v>
      </c>
      <c r="E3192" t="s">
        <v>872</v>
      </c>
      <c r="F3192" t="s">
        <v>15382</v>
      </c>
      <c r="G3192" s="59">
        <v>68100000</v>
      </c>
      <c r="H3192" s="122">
        <v>46.55</v>
      </c>
      <c r="I3192" s="97" t="b">
        <f>NOT(ISERROR(_xlfn.XLOOKUP(tblStocks2022[[#This Row],[Ticker]],tblTickers[Ticker],tblTickers[Ticker],NA(),0,1)))</f>
        <v>0</v>
      </c>
      <c r="K3192" t="s">
        <v>7412</v>
      </c>
      <c r="L3192" s="122">
        <v>61.16</v>
      </c>
      <c r="O3192" t="s">
        <v>4573</v>
      </c>
      <c r="P3192" s="122">
        <v>0.57999999999999996</v>
      </c>
    </row>
    <row r="3193" spans="4:16" x14ac:dyDescent="0.25">
      <c r="D3193" t="s">
        <v>2749</v>
      </c>
      <c r="E3193" t="s">
        <v>1317</v>
      </c>
      <c r="F3193" t="s">
        <v>14252</v>
      </c>
      <c r="G3193" s="59">
        <v>10500000</v>
      </c>
      <c r="H3193" s="122">
        <v>43.85</v>
      </c>
      <c r="I3193" s="97" t="b">
        <f>NOT(ISERROR(_xlfn.XLOOKUP(tblStocks2022[[#This Row],[Ticker]],tblTickers[Ticker],tblTickers[Ticker],NA(),0,1)))</f>
        <v>0</v>
      </c>
      <c r="K3193" t="s">
        <v>4858</v>
      </c>
      <c r="L3193" s="122">
        <v>24.6</v>
      </c>
      <c r="O3193" t="s">
        <v>3655</v>
      </c>
      <c r="P3193" s="122">
        <v>0.51</v>
      </c>
    </row>
    <row r="3194" spans="4:16" x14ac:dyDescent="0.25">
      <c r="D3194" t="s">
        <v>2518</v>
      </c>
      <c r="E3194" t="s">
        <v>872</v>
      </c>
      <c r="F3194" t="s">
        <v>15375</v>
      </c>
      <c r="G3194" s="59">
        <v>7700000</v>
      </c>
      <c r="H3194" s="122">
        <v>35.01</v>
      </c>
      <c r="I3194" s="97" t="b">
        <f>NOT(ISERROR(_xlfn.XLOOKUP(tblStocks2022[[#This Row],[Ticker]],tblTickers[Ticker],tblTickers[Ticker],NA(),0,1)))</f>
        <v>0</v>
      </c>
      <c r="K3194" t="s">
        <v>804</v>
      </c>
      <c r="L3194" s="122">
        <v>13.35</v>
      </c>
      <c r="O3194" t="s">
        <v>3657</v>
      </c>
      <c r="P3194" s="122">
        <v>0.63</v>
      </c>
    </row>
    <row r="3195" spans="4:16" x14ac:dyDescent="0.25">
      <c r="D3195" t="s">
        <v>4114</v>
      </c>
      <c r="E3195" t="s">
        <v>4115</v>
      </c>
      <c r="F3195" t="s">
        <v>15370</v>
      </c>
      <c r="G3195" s="59">
        <v>17475000</v>
      </c>
      <c r="H3195" s="122">
        <v>15.26</v>
      </c>
      <c r="I3195" s="97" t="b">
        <f>NOT(ISERROR(_xlfn.XLOOKUP(tblStocks2022[[#This Row],[Ticker]],tblTickers[Ticker],tblTickers[Ticker],NA(),0,1)))</f>
        <v>0</v>
      </c>
      <c r="K3195" t="s">
        <v>2346</v>
      </c>
      <c r="L3195" s="122">
        <v>9.48</v>
      </c>
      <c r="O3195" t="s">
        <v>14487</v>
      </c>
      <c r="P3195" s="122">
        <v>2.75</v>
      </c>
    </row>
    <row r="3196" spans="4:16" x14ac:dyDescent="0.25">
      <c r="D3196" t="s">
        <v>13550</v>
      </c>
      <c r="E3196" t="s">
        <v>2598</v>
      </c>
      <c r="F3196" t="s">
        <v>15375</v>
      </c>
      <c r="G3196" s="59">
        <v>311541000</v>
      </c>
      <c r="H3196" s="122">
        <v>39.909999999999997</v>
      </c>
      <c r="I3196" s="97" t="b">
        <f>NOT(ISERROR(_xlfn.XLOOKUP(tblStocks2022[[#This Row],[Ticker]],tblTickers[Ticker],tblTickers[Ticker],NA(),0,1)))</f>
        <v>0</v>
      </c>
      <c r="K3196" t="s">
        <v>15159</v>
      </c>
      <c r="L3196" s="122">
        <v>130.41</v>
      </c>
      <c r="O3196" t="s">
        <v>3658</v>
      </c>
      <c r="P3196" s="122">
        <v>0.96</v>
      </c>
    </row>
    <row r="3197" spans="4:16" x14ac:dyDescent="0.25">
      <c r="D3197" t="s">
        <v>4623</v>
      </c>
      <c r="E3197" t="s">
        <v>4624</v>
      </c>
      <c r="F3197" t="s">
        <v>15382</v>
      </c>
      <c r="G3197" s="59">
        <v>37123000</v>
      </c>
      <c r="H3197" s="122">
        <v>29.14</v>
      </c>
      <c r="I3197" s="97" t="b">
        <f>NOT(ISERROR(_xlfn.XLOOKUP(tblStocks2022[[#This Row],[Ticker]],tblTickers[Ticker],tblTickers[Ticker],NA(),0,1)))</f>
        <v>0</v>
      </c>
      <c r="K3197" t="s">
        <v>11883</v>
      </c>
      <c r="L3197" s="122">
        <v>14.2</v>
      </c>
      <c r="O3197" t="s">
        <v>5215</v>
      </c>
      <c r="P3197" s="122">
        <v>0.21</v>
      </c>
    </row>
    <row r="3198" spans="4:16" x14ac:dyDescent="0.25">
      <c r="D3198" t="s">
        <v>7107</v>
      </c>
      <c r="E3198" t="s">
        <v>7108</v>
      </c>
      <c r="F3198" t="s">
        <v>15382</v>
      </c>
      <c r="G3198" s="59">
        <v>28407000</v>
      </c>
      <c r="H3198" s="122">
        <v>10.050000000000001</v>
      </c>
      <c r="I3198" s="97" t="b">
        <f>NOT(ISERROR(_xlfn.XLOOKUP(tblStocks2022[[#This Row],[Ticker]],tblTickers[Ticker],tblTickers[Ticker],NA(),0,1)))</f>
        <v>0</v>
      </c>
      <c r="K3198" t="s">
        <v>1912</v>
      </c>
      <c r="L3198" s="122">
        <v>60.41</v>
      </c>
      <c r="O3198" t="s">
        <v>5532</v>
      </c>
      <c r="P3198" s="122">
        <v>0.4</v>
      </c>
    </row>
    <row r="3199" spans="4:16" x14ac:dyDescent="0.25">
      <c r="D3199" t="s">
        <v>2774</v>
      </c>
      <c r="E3199" t="s">
        <v>2775</v>
      </c>
      <c r="F3199" t="s">
        <v>2235</v>
      </c>
      <c r="G3199" s="59">
        <v>7411000</v>
      </c>
      <c r="H3199" s="122">
        <v>122.58</v>
      </c>
      <c r="I3199" s="97" t="b">
        <f>NOT(ISERROR(_xlfn.XLOOKUP(tblStocks2022[[#This Row],[Ticker]],tblTickers[Ticker],tblTickers[Ticker],NA(),0,1)))</f>
        <v>0</v>
      </c>
      <c r="K3199" t="s">
        <v>11097</v>
      </c>
      <c r="L3199" s="122">
        <v>85.51</v>
      </c>
      <c r="O3199" t="s">
        <v>14106</v>
      </c>
      <c r="P3199" s="122">
        <v>0.75</v>
      </c>
    </row>
    <row r="3200" spans="4:16" x14ac:dyDescent="0.25">
      <c r="D3200" t="s">
        <v>1012</v>
      </c>
      <c r="E3200" t="s">
        <v>1013</v>
      </c>
      <c r="F3200" t="s">
        <v>15382</v>
      </c>
      <c r="G3200" s="59">
        <v>23974000</v>
      </c>
      <c r="H3200" s="122">
        <v>51.32</v>
      </c>
      <c r="I3200" s="97" t="b">
        <f>NOT(ISERROR(_xlfn.XLOOKUP(tblStocks2022[[#This Row],[Ticker]],tblTickers[Ticker],tblTickers[Ticker],NA(),0,1)))</f>
        <v>0</v>
      </c>
      <c r="K3200" t="s">
        <v>13140</v>
      </c>
      <c r="L3200" s="122">
        <v>19.399999999999999</v>
      </c>
      <c r="O3200" t="s">
        <v>12997</v>
      </c>
      <c r="P3200" s="122">
        <v>0.39</v>
      </c>
    </row>
    <row r="3201" spans="4:16" x14ac:dyDescent="0.25">
      <c r="D3201" t="s">
        <v>1761</v>
      </c>
      <c r="E3201" t="s">
        <v>1013</v>
      </c>
      <c r="F3201" t="s">
        <v>15367</v>
      </c>
      <c r="G3201" s="59">
        <v>207446000</v>
      </c>
      <c r="H3201" s="122">
        <v>57.59</v>
      </c>
      <c r="I3201" s="97" t="b">
        <f>NOT(ISERROR(_xlfn.XLOOKUP(tblStocks2022[[#This Row],[Ticker]],tblTickers[Ticker],tblTickers[Ticker],NA(),0,1)))</f>
        <v>0</v>
      </c>
      <c r="K3201" t="s">
        <v>8753</v>
      </c>
      <c r="L3201" s="122">
        <v>10.91</v>
      </c>
      <c r="O3201" t="s">
        <v>2502</v>
      </c>
      <c r="P3201" s="122">
        <v>2.84</v>
      </c>
    </row>
    <row r="3202" spans="4:16" x14ac:dyDescent="0.25">
      <c r="D3202" t="s">
        <v>11601</v>
      </c>
      <c r="E3202" t="s">
        <v>11602</v>
      </c>
      <c r="F3202" t="s">
        <v>15373</v>
      </c>
      <c r="G3202" s="59">
        <v>26461000</v>
      </c>
      <c r="H3202" s="122">
        <v>104.89</v>
      </c>
      <c r="I3202" s="97" t="b">
        <f>NOT(ISERROR(_xlfn.XLOOKUP(tblStocks2022[[#This Row],[Ticker]],tblTickers[Ticker],tblTickers[Ticker],NA(),0,1)))</f>
        <v>0</v>
      </c>
      <c r="K3202" t="s">
        <v>3438</v>
      </c>
      <c r="L3202" s="122">
        <v>31.47</v>
      </c>
      <c r="O3202" t="s">
        <v>1143</v>
      </c>
      <c r="P3202" s="122">
        <v>0.15</v>
      </c>
    </row>
    <row r="3203" spans="4:16" x14ac:dyDescent="0.25">
      <c r="D3203" t="s">
        <v>8140</v>
      </c>
      <c r="E3203" t="s">
        <v>8141</v>
      </c>
      <c r="F3203" t="s">
        <v>2235</v>
      </c>
      <c r="G3203" s="59">
        <v>59211000</v>
      </c>
      <c r="H3203" s="122">
        <v>13.53</v>
      </c>
      <c r="I3203" s="97" t="b">
        <f>NOT(ISERROR(_xlfn.XLOOKUP(tblStocks2022[[#This Row],[Ticker]],tblTickers[Ticker],tblTickers[Ticker],NA(),0,1)))</f>
        <v>0</v>
      </c>
      <c r="K3203" t="s">
        <v>11661</v>
      </c>
      <c r="L3203" s="122">
        <v>10.95</v>
      </c>
      <c r="O3203" t="s">
        <v>14819</v>
      </c>
      <c r="P3203" s="122">
        <v>0.83</v>
      </c>
    </row>
    <row r="3204" spans="4:16" x14ac:dyDescent="0.25">
      <c r="D3204" t="s">
        <v>14275</v>
      </c>
      <c r="E3204" t="s">
        <v>14276</v>
      </c>
      <c r="F3204" t="s">
        <v>11941</v>
      </c>
      <c r="G3204" s="59">
        <v>1300000</v>
      </c>
      <c r="H3204" s="122">
        <v>67.400000000000006</v>
      </c>
      <c r="I3204" s="97" t="b">
        <f>NOT(ISERROR(_xlfn.XLOOKUP(tblStocks2022[[#This Row],[Ticker]],tblTickers[Ticker],tblTickers[Ticker],NA(),0,1)))</f>
        <v>0</v>
      </c>
      <c r="K3204" t="s">
        <v>9850</v>
      </c>
      <c r="L3204" s="122">
        <v>36.15</v>
      </c>
      <c r="O3204" t="s">
        <v>660</v>
      </c>
      <c r="P3204" s="122">
        <v>0.37</v>
      </c>
    </row>
    <row r="3205" spans="4:16" x14ac:dyDescent="0.25">
      <c r="D3205" t="s">
        <v>14273</v>
      </c>
      <c r="E3205" t="s">
        <v>14274</v>
      </c>
      <c r="F3205" t="s">
        <v>11941</v>
      </c>
      <c r="G3205" s="59">
        <v>850000</v>
      </c>
      <c r="H3205" s="122">
        <v>116.14</v>
      </c>
      <c r="I3205" s="97" t="b">
        <f>NOT(ISERROR(_xlfn.XLOOKUP(tblStocks2022[[#This Row],[Ticker]],tblTickers[Ticker],tblTickers[Ticker],NA(),0,1)))</f>
        <v>0</v>
      </c>
      <c r="K3205" t="s">
        <v>10980</v>
      </c>
      <c r="L3205" s="122">
        <v>1.01</v>
      </c>
      <c r="O3205" t="s">
        <v>13960</v>
      </c>
      <c r="P3205" s="122">
        <v>0.28999999999999998</v>
      </c>
    </row>
    <row r="3206" spans="4:16" x14ac:dyDescent="0.25">
      <c r="D3206" t="s">
        <v>14279</v>
      </c>
      <c r="E3206" t="s">
        <v>14280</v>
      </c>
      <c r="F3206" t="s">
        <v>11941</v>
      </c>
      <c r="G3206" s="59">
        <v>1300000</v>
      </c>
      <c r="H3206" s="122">
        <v>72.27</v>
      </c>
      <c r="I3206" s="97" t="b">
        <f>NOT(ISERROR(_xlfn.XLOOKUP(tblStocks2022[[#This Row],[Ticker]],tblTickers[Ticker],tblTickers[Ticker],NA(),0,1)))</f>
        <v>0</v>
      </c>
      <c r="K3206" t="s">
        <v>13871</v>
      </c>
      <c r="L3206" s="122">
        <v>36.96</v>
      </c>
      <c r="O3206" t="s">
        <v>13515</v>
      </c>
      <c r="P3206" s="122">
        <v>0.68</v>
      </c>
    </row>
    <row r="3207" spans="4:16" x14ac:dyDescent="0.25">
      <c r="D3207" t="s">
        <v>8743</v>
      </c>
      <c r="E3207" t="s">
        <v>8744</v>
      </c>
      <c r="F3207" t="s">
        <v>15382</v>
      </c>
      <c r="G3207" s="59">
        <v>10904000</v>
      </c>
      <c r="H3207" s="122">
        <v>10.32</v>
      </c>
      <c r="I3207" s="97" t="b">
        <f>NOT(ISERROR(_xlfn.XLOOKUP(tblStocks2022[[#This Row],[Ticker]],tblTickers[Ticker],tblTickers[Ticker],NA(),0,1)))</f>
        <v>0</v>
      </c>
      <c r="K3207" t="s">
        <v>15002</v>
      </c>
      <c r="L3207" s="122">
        <v>48.81</v>
      </c>
      <c r="O3207" t="s">
        <v>13272</v>
      </c>
      <c r="P3207" s="122">
        <v>1.28</v>
      </c>
    </row>
    <row r="3208" spans="4:16" x14ac:dyDescent="0.25">
      <c r="D3208" t="s">
        <v>14655</v>
      </c>
      <c r="E3208" t="s">
        <v>474</v>
      </c>
      <c r="F3208" t="s">
        <v>15375</v>
      </c>
      <c r="G3208" s="59">
        <v>6550000</v>
      </c>
      <c r="H3208" s="122">
        <v>48.17</v>
      </c>
      <c r="I3208" s="97" t="b">
        <f>NOT(ISERROR(_xlfn.XLOOKUP(tblStocks2022[[#This Row],[Ticker]],tblTickers[Ticker],tblTickers[Ticker],NA(),0,1)))</f>
        <v>0</v>
      </c>
      <c r="K3208" t="s">
        <v>4859</v>
      </c>
      <c r="L3208" s="122">
        <v>2.46</v>
      </c>
      <c r="O3208" t="s">
        <v>5897</v>
      </c>
      <c r="P3208" s="122">
        <v>0.28000000000000003</v>
      </c>
    </row>
    <row r="3209" spans="4:16" x14ac:dyDescent="0.25">
      <c r="D3209" t="s">
        <v>14165</v>
      </c>
      <c r="E3209" t="s">
        <v>14166</v>
      </c>
      <c r="F3209" t="s">
        <v>11941</v>
      </c>
      <c r="G3209" s="59">
        <v>2250000</v>
      </c>
      <c r="H3209" s="122">
        <v>98.8</v>
      </c>
      <c r="I3209" s="97" t="b">
        <f>NOT(ISERROR(_xlfn.XLOOKUP(tblStocks2022[[#This Row],[Ticker]],tblTickers[Ticker],tblTickers[Ticker],NA(),0,1)))</f>
        <v>0</v>
      </c>
      <c r="K3209" t="s">
        <v>9003</v>
      </c>
      <c r="L3209" s="122">
        <v>21.2</v>
      </c>
      <c r="O3209" t="s">
        <v>12524</v>
      </c>
      <c r="P3209" s="122">
        <v>0.32</v>
      </c>
    </row>
    <row r="3210" spans="4:16" x14ac:dyDescent="0.25">
      <c r="D3210" t="s">
        <v>14277</v>
      </c>
      <c r="E3210" t="s">
        <v>14278</v>
      </c>
      <c r="F3210" t="s">
        <v>11941</v>
      </c>
      <c r="G3210" s="59">
        <v>2200000</v>
      </c>
      <c r="H3210" s="122">
        <v>96.51</v>
      </c>
      <c r="I3210" s="97" t="b">
        <f>NOT(ISERROR(_xlfn.XLOOKUP(tblStocks2022[[#This Row],[Ticker]],tblTickers[Ticker],tblTickers[Ticker],NA(),0,1)))</f>
        <v>0</v>
      </c>
      <c r="K3210" t="s">
        <v>4350</v>
      </c>
      <c r="L3210" s="122">
        <v>11.37</v>
      </c>
      <c r="O3210" t="s">
        <v>3660</v>
      </c>
      <c r="P3210" s="122">
        <v>0.6</v>
      </c>
    </row>
    <row r="3211" spans="4:16" x14ac:dyDescent="0.25">
      <c r="D3211" t="s">
        <v>14656</v>
      </c>
      <c r="E3211" t="s">
        <v>474</v>
      </c>
      <c r="F3211" t="s">
        <v>15375</v>
      </c>
      <c r="G3211" s="59">
        <v>11450000</v>
      </c>
      <c r="H3211" s="122">
        <v>62.77</v>
      </c>
      <c r="I3211" s="97" t="b">
        <f>NOT(ISERROR(_xlfn.XLOOKUP(tblStocks2022[[#This Row],[Ticker]],tblTickers[Ticker],tblTickers[Ticker],NA(),0,1)))</f>
        <v>0</v>
      </c>
      <c r="K3211" t="s">
        <v>6131</v>
      </c>
      <c r="L3211" s="122">
        <v>28.89</v>
      </c>
      <c r="O3211" t="s">
        <v>13961</v>
      </c>
      <c r="P3211" s="122">
        <v>1.0900000000000001</v>
      </c>
    </row>
    <row r="3212" spans="4:16" x14ac:dyDescent="0.25">
      <c r="D3212" t="s">
        <v>14659</v>
      </c>
      <c r="E3212" t="s">
        <v>474</v>
      </c>
      <c r="F3212" t="s">
        <v>15375</v>
      </c>
      <c r="G3212" s="59">
        <v>14450000</v>
      </c>
      <c r="H3212" s="122">
        <v>108.73</v>
      </c>
      <c r="I3212" s="97" t="b">
        <f>NOT(ISERROR(_xlfn.XLOOKUP(tblStocks2022[[#This Row],[Ticker]],tblTickers[Ticker],tblTickers[Ticker],NA(),0,1)))</f>
        <v>0</v>
      </c>
      <c r="K3212" t="s">
        <v>10357</v>
      </c>
      <c r="L3212" s="122">
        <v>51.06</v>
      </c>
      <c r="O3212" t="s">
        <v>14793</v>
      </c>
      <c r="P3212" s="122">
        <v>0.71</v>
      </c>
    </row>
    <row r="3213" spans="4:16" x14ac:dyDescent="0.25">
      <c r="D3213" t="s">
        <v>13844</v>
      </c>
      <c r="E3213" t="s">
        <v>283</v>
      </c>
      <c r="F3213" t="s">
        <v>15368</v>
      </c>
      <c r="G3213" s="59">
        <v>184650000</v>
      </c>
      <c r="H3213" s="122">
        <v>28.3</v>
      </c>
      <c r="I3213" s="97" t="b">
        <f>NOT(ISERROR(_xlfn.XLOOKUP(tblStocks2022[[#This Row],[Ticker]],tblTickers[Ticker],tblTickers[Ticker],NA(),0,1)))</f>
        <v>0</v>
      </c>
      <c r="K3213" t="s">
        <v>1083</v>
      </c>
      <c r="L3213" s="122">
        <v>27.58</v>
      </c>
      <c r="O3213" t="s">
        <v>8056</v>
      </c>
      <c r="P3213" s="122">
        <v>0.13</v>
      </c>
    </row>
    <row r="3214" spans="4:16" x14ac:dyDescent="0.25">
      <c r="D3214" t="s">
        <v>14662</v>
      </c>
      <c r="E3214" t="s">
        <v>474</v>
      </c>
      <c r="F3214" t="s">
        <v>15375</v>
      </c>
      <c r="G3214" s="59">
        <v>10555000</v>
      </c>
      <c r="H3214" s="122">
        <v>91.55</v>
      </c>
      <c r="I3214" s="97" t="b">
        <f>NOT(ISERROR(_xlfn.XLOOKUP(tblStocks2022[[#This Row],[Ticker]],tblTickers[Ticker],tblTickers[Ticker],NA(),0,1)))</f>
        <v>0</v>
      </c>
      <c r="K3214" t="s">
        <v>9127</v>
      </c>
      <c r="L3214" s="122">
        <v>16.55</v>
      </c>
      <c r="O3214" t="s">
        <v>10850</v>
      </c>
      <c r="P3214" s="122">
        <v>13.96</v>
      </c>
    </row>
    <row r="3215" spans="4:16" x14ac:dyDescent="0.25">
      <c r="D3215" t="s">
        <v>7443</v>
      </c>
      <c r="E3215" t="s">
        <v>7444</v>
      </c>
      <c r="F3215" t="s">
        <v>14201</v>
      </c>
      <c r="G3215" s="59">
        <v>97316000</v>
      </c>
      <c r="H3215" s="122">
        <v>2.85</v>
      </c>
      <c r="I3215" s="97" t="b">
        <f>NOT(ISERROR(_xlfn.XLOOKUP(tblStocks2022[[#This Row],[Ticker]],tblTickers[Ticker],tblTickers[Ticker],NA(),0,1)))</f>
        <v>0</v>
      </c>
      <c r="K3215" t="s">
        <v>1306</v>
      </c>
      <c r="L3215" s="122">
        <v>21.88</v>
      </c>
      <c r="O3215" t="s">
        <v>14108</v>
      </c>
      <c r="P3215" s="122">
        <v>0.86</v>
      </c>
    </row>
    <row r="3216" spans="4:16" x14ac:dyDescent="0.25">
      <c r="D3216" t="s">
        <v>14657</v>
      </c>
      <c r="E3216" t="s">
        <v>474</v>
      </c>
      <c r="F3216" t="s">
        <v>15375</v>
      </c>
      <c r="G3216" s="59">
        <v>113950000</v>
      </c>
      <c r="H3216" s="122">
        <v>17.09</v>
      </c>
      <c r="I3216" s="97" t="b">
        <f>NOT(ISERROR(_xlfn.XLOOKUP(tblStocks2022[[#This Row],[Ticker]],tblTickers[Ticker],tblTickers[Ticker],NA(),0,1)))</f>
        <v>0</v>
      </c>
      <c r="K3216" t="s">
        <v>14611</v>
      </c>
      <c r="L3216" s="122">
        <v>57.05</v>
      </c>
      <c r="O3216" t="s">
        <v>14724</v>
      </c>
      <c r="P3216" s="122">
        <v>1.68</v>
      </c>
    </row>
    <row r="3217" spans="4:16" x14ac:dyDescent="0.25">
      <c r="D3217" t="s">
        <v>4465</v>
      </c>
      <c r="E3217" t="s">
        <v>4466</v>
      </c>
      <c r="F3217" t="s">
        <v>15370</v>
      </c>
      <c r="G3217" s="59">
        <v>6265000</v>
      </c>
      <c r="H3217" s="122">
        <v>17.13</v>
      </c>
      <c r="I3217" s="97" t="b">
        <f>NOT(ISERROR(_xlfn.XLOOKUP(tblStocks2022[[#This Row],[Ticker]],tblTickers[Ticker],tblTickers[Ticker],NA(),0,1)))</f>
        <v>0</v>
      </c>
      <c r="K3217" t="s">
        <v>6415</v>
      </c>
      <c r="L3217" s="122">
        <v>13.6</v>
      </c>
      <c r="O3217" t="s">
        <v>14773</v>
      </c>
      <c r="P3217" s="122">
        <v>0.93</v>
      </c>
    </row>
    <row r="3218" spans="4:16" x14ac:dyDescent="0.25">
      <c r="D3218" t="s">
        <v>14658</v>
      </c>
      <c r="E3218" t="s">
        <v>474</v>
      </c>
      <c r="F3218" t="s">
        <v>15375</v>
      </c>
      <c r="G3218" s="59">
        <v>27200000</v>
      </c>
      <c r="H3218" s="122">
        <v>40.96</v>
      </c>
      <c r="I3218" s="97" t="b">
        <f>NOT(ISERROR(_xlfn.XLOOKUP(tblStocks2022[[#This Row],[Ticker]],tblTickers[Ticker],tblTickers[Ticker],NA(),0,1)))</f>
        <v>0</v>
      </c>
      <c r="K3218" t="s">
        <v>10168</v>
      </c>
      <c r="L3218" s="122">
        <v>12.72</v>
      </c>
      <c r="O3218" t="s">
        <v>14417</v>
      </c>
      <c r="P3218" s="122">
        <v>0.82</v>
      </c>
    </row>
    <row r="3219" spans="4:16" x14ac:dyDescent="0.25">
      <c r="D3219" t="s">
        <v>14821</v>
      </c>
      <c r="E3219" t="s">
        <v>498</v>
      </c>
      <c r="F3219" t="s">
        <v>11941</v>
      </c>
      <c r="G3219" s="59">
        <v>652000</v>
      </c>
      <c r="H3219" s="122">
        <v>35.58</v>
      </c>
      <c r="I3219" s="97" t="b">
        <f>NOT(ISERROR(_xlfn.XLOOKUP(tblStocks2022[[#This Row],[Ticker]],tblTickers[Ticker],tblTickers[Ticker],NA(),0,1)))</f>
        <v>0</v>
      </c>
      <c r="K3219" t="s">
        <v>3192</v>
      </c>
      <c r="L3219" s="122">
        <v>17.489999999999998</v>
      </c>
      <c r="O3219" t="s">
        <v>14107</v>
      </c>
      <c r="P3219" s="122">
        <v>0.56999999999999995</v>
      </c>
    </row>
    <row r="3220" spans="4:16" x14ac:dyDescent="0.25">
      <c r="D3220" t="s">
        <v>14660</v>
      </c>
      <c r="E3220" t="s">
        <v>474</v>
      </c>
      <c r="F3220" t="s">
        <v>15375</v>
      </c>
      <c r="G3220" s="59">
        <v>29000000</v>
      </c>
      <c r="H3220" s="122">
        <v>51.51</v>
      </c>
      <c r="I3220" s="97" t="b">
        <f>NOT(ISERROR(_xlfn.XLOOKUP(tblStocks2022[[#This Row],[Ticker]],tblTickers[Ticker],tblTickers[Ticker],NA(),0,1)))</f>
        <v>0</v>
      </c>
      <c r="K3220" t="s">
        <v>15014</v>
      </c>
      <c r="L3220" s="122">
        <v>42.01</v>
      </c>
      <c r="O3220" t="s">
        <v>14032</v>
      </c>
      <c r="P3220" s="122">
        <v>0.54</v>
      </c>
    </row>
    <row r="3221" spans="4:16" x14ac:dyDescent="0.25">
      <c r="D3221" t="s">
        <v>14663</v>
      </c>
      <c r="E3221" t="s">
        <v>474</v>
      </c>
      <c r="F3221" t="s">
        <v>15375</v>
      </c>
      <c r="G3221" s="59">
        <v>11150000</v>
      </c>
      <c r="H3221" s="122">
        <v>33.21</v>
      </c>
      <c r="I3221" s="97" t="b">
        <f>NOT(ISERROR(_xlfn.XLOOKUP(tblStocks2022[[#This Row],[Ticker]],tblTickers[Ticker],tblTickers[Ticker],NA(),0,1)))</f>
        <v>0</v>
      </c>
      <c r="K3221" t="s">
        <v>14359</v>
      </c>
      <c r="L3221" s="122">
        <v>4.46</v>
      </c>
      <c r="O3221" t="s">
        <v>7025</v>
      </c>
      <c r="P3221" s="122">
        <v>0.5</v>
      </c>
    </row>
    <row r="3222" spans="4:16" x14ac:dyDescent="0.25">
      <c r="D3222" t="s">
        <v>14531</v>
      </c>
      <c r="E3222" t="s">
        <v>14532</v>
      </c>
      <c r="F3222" t="s">
        <v>11941</v>
      </c>
      <c r="G3222" s="59">
        <v>2900000</v>
      </c>
      <c r="H3222" s="122">
        <v>71.099999999999994</v>
      </c>
      <c r="I3222" s="97" t="b">
        <f>NOT(ISERROR(_xlfn.XLOOKUP(tblStocks2022[[#This Row],[Ticker]],tblTickers[Ticker],tblTickers[Ticker],NA(),0,1)))</f>
        <v>0</v>
      </c>
      <c r="K3222" t="s">
        <v>13127</v>
      </c>
      <c r="L3222" s="122">
        <v>5.35</v>
      </c>
      <c r="O3222" t="s">
        <v>2525</v>
      </c>
      <c r="P3222" s="122">
        <v>1.1599999999999999</v>
      </c>
    </row>
    <row r="3223" spans="4:16" x14ac:dyDescent="0.25">
      <c r="D3223" t="s">
        <v>14661</v>
      </c>
      <c r="E3223" t="s">
        <v>474</v>
      </c>
      <c r="F3223" t="s">
        <v>15375</v>
      </c>
      <c r="G3223" s="59">
        <v>23150000</v>
      </c>
      <c r="H3223" s="122">
        <v>60.59</v>
      </c>
      <c r="I3223" s="97" t="b">
        <f>NOT(ISERROR(_xlfn.XLOOKUP(tblStocks2022[[#This Row],[Ticker]],tblTickers[Ticker],tblTickers[Ticker],NA(),0,1)))</f>
        <v>0</v>
      </c>
      <c r="K3223" t="s">
        <v>334</v>
      </c>
      <c r="L3223" s="122">
        <v>5.52</v>
      </c>
      <c r="O3223" t="s">
        <v>13433</v>
      </c>
      <c r="P3223" s="122">
        <v>0.3</v>
      </c>
    </row>
    <row r="3224" spans="4:16" x14ac:dyDescent="0.25">
      <c r="D3224" t="s">
        <v>7109</v>
      </c>
      <c r="E3224" t="s">
        <v>7110</v>
      </c>
      <c r="F3224" t="s">
        <v>14201</v>
      </c>
      <c r="G3224" s="59">
        <v>245021000</v>
      </c>
      <c r="H3224" s="122">
        <v>25.48</v>
      </c>
      <c r="I3224" s="97" t="b">
        <f>NOT(ISERROR(_xlfn.XLOOKUP(tblStocks2022[[#This Row],[Ticker]],tblTickers[Ticker],tblTickers[Ticker],NA(),0,1)))</f>
        <v>0</v>
      </c>
      <c r="K3224" t="s">
        <v>174</v>
      </c>
      <c r="L3224" s="122">
        <v>14.31</v>
      </c>
      <c r="O3224" t="s">
        <v>14420</v>
      </c>
      <c r="P3224" s="122">
        <v>1.02</v>
      </c>
    </row>
    <row r="3225" spans="4:16" x14ac:dyDescent="0.25">
      <c r="D3225" t="s">
        <v>515</v>
      </c>
      <c r="E3225" t="s">
        <v>513</v>
      </c>
      <c r="F3225" t="s">
        <v>15375</v>
      </c>
      <c r="G3225" s="59">
        <v>3750000</v>
      </c>
      <c r="H3225" s="122">
        <v>55.28</v>
      </c>
      <c r="I3225" s="97" t="b">
        <f>NOT(ISERROR(_xlfn.XLOOKUP(tblStocks2022[[#This Row],[Ticker]],tblTickers[Ticker],tblTickers[Ticker],NA(),0,1)))</f>
        <v>0</v>
      </c>
      <c r="K3225" t="s">
        <v>4861</v>
      </c>
      <c r="L3225" s="122">
        <v>21.11</v>
      </c>
      <c r="O3225" t="s">
        <v>14795</v>
      </c>
      <c r="P3225" s="122">
        <v>0.7</v>
      </c>
    </row>
    <row r="3226" spans="4:16" x14ac:dyDescent="0.25">
      <c r="D3226" t="s">
        <v>1419</v>
      </c>
      <c r="E3226" t="s">
        <v>1420</v>
      </c>
      <c r="F3226" t="s">
        <v>15368</v>
      </c>
      <c r="G3226" s="59">
        <v>4550000</v>
      </c>
      <c r="H3226" s="122">
        <v>24.27</v>
      </c>
      <c r="I3226" s="97" t="b">
        <f>NOT(ISERROR(_xlfn.XLOOKUP(tblStocks2022[[#This Row],[Ticker]],tblTickers[Ticker],tblTickers[Ticker],NA(),0,1)))</f>
        <v>0</v>
      </c>
      <c r="K3226" t="s">
        <v>488</v>
      </c>
      <c r="L3226" s="122">
        <v>270.68</v>
      </c>
      <c r="O3226" t="s">
        <v>13431</v>
      </c>
      <c r="P3226" s="122">
        <v>0.35</v>
      </c>
    </row>
    <row r="3227" spans="4:16" x14ac:dyDescent="0.25">
      <c r="D3227" t="s">
        <v>9758</v>
      </c>
      <c r="E3227" t="s">
        <v>161</v>
      </c>
      <c r="F3227" t="s">
        <v>15371</v>
      </c>
      <c r="G3227" s="59">
        <v>100000</v>
      </c>
      <c r="H3227" s="122">
        <v>24.37</v>
      </c>
      <c r="I3227" s="97" t="b">
        <f>NOT(ISERROR(_xlfn.XLOOKUP(tblStocks2022[[#This Row],[Ticker]],tblTickers[Ticker],tblTickers[Ticker],NA(),0,1)))</f>
        <v>0</v>
      </c>
      <c r="K3227" t="s">
        <v>4655</v>
      </c>
      <c r="L3227" s="122">
        <v>9.26</v>
      </c>
      <c r="O3227" t="s">
        <v>14794</v>
      </c>
      <c r="P3227" s="122">
        <v>0.65</v>
      </c>
    </row>
    <row r="3228" spans="4:16" x14ac:dyDescent="0.25">
      <c r="D3228" t="s">
        <v>516</v>
      </c>
      <c r="E3228" t="s">
        <v>513</v>
      </c>
      <c r="F3228" t="s">
        <v>15375</v>
      </c>
      <c r="G3228" s="59">
        <v>3750000</v>
      </c>
      <c r="H3228" s="122">
        <v>45.02</v>
      </c>
      <c r="I3228" s="97" t="b">
        <f>NOT(ISERROR(_xlfn.XLOOKUP(tblStocks2022[[#This Row],[Ticker]],tblTickers[Ticker],tblTickers[Ticker],NA(),0,1)))</f>
        <v>0</v>
      </c>
      <c r="K3228" t="s">
        <v>2973</v>
      </c>
      <c r="L3228" s="122">
        <v>60.97</v>
      </c>
      <c r="O3228" t="s">
        <v>11503</v>
      </c>
      <c r="P3228" s="122">
        <v>1.76</v>
      </c>
    </row>
    <row r="3229" spans="4:16" x14ac:dyDescent="0.25">
      <c r="D3229" t="s">
        <v>14664</v>
      </c>
      <c r="E3229" t="s">
        <v>513</v>
      </c>
      <c r="F3229" t="s">
        <v>15375</v>
      </c>
      <c r="G3229" s="59">
        <v>10050000</v>
      </c>
      <c r="H3229" s="122">
        <v>78.45</v>
      </c>
      <c r="I3229" s="97" t="b">
        <f>NOT(ISERROR(_xlfn.XLOOKUP(tblStocks2022[[#This Row],[Ticker]],tblTickers[Ticker],tblTickers[Ticker],NA(),0,1)))</f>
        <v>0</v>
      </c>
      <c r="K3229" t="s">
        <v>14995</v>
      </c>
      <c r="L3229" s="122">
        <v>87.4</v>
      </c>
      <c r="O3229" t="s">
        <v>15108</v>
      </c>
      <c r="P3229" s="122">
        <v>1.35</v>
      </c>
    </row>
    <row r="3230" spans="4:16" x14ac:dyDescent="0.25">
      <c r="D3230" t="s">
        <v>7004</v>
      </c>
      <c r="E3230" t="s">
        <v>7005</v>
      </c>
      <c r="F3230" t="s">
        <v>15382</v>
      </c>
      <c r="G3230" s="59">
        <v>22234000</v>
      </c>
      <c r="H3230" s="122">
        <v>10.01</v>
      </c>
      <c r="I3230" s="97" t="b">
        <f>NOT(ISERROR(_xlfn.XLOOKUP(tblStocks2022[[#This Row],[Ticker]],tblTickers[Ticker],tblTickers[Ticker],NA(),0,1)))</f>
        <v>0</v>
      </c>
      <c r="K3230" t="s">
        <v>12574</v>
      </c>
      <c r="L3230" s="122">
        <v>22.77</v>
      </c>
      <c r="O3230" t="s">
        <v>15061</v>
      </c>
      <c r="P3230" s="122">
        <v>1.23</v>
      </c>
    </row>
    <row r="3231" spans="4:16" x14ac:dyDescent="0.25">
      <c r="D3231" t="s">
        <v>14768</v>
      </c>
      <c r="E3231" t="s">
        <v>14769</v>
      </c>
      <c r="F3231" t="s">
        <v>15382</v>
      </c>
      <c r="G3231" s="59">
        <v>183258000</v>
      </c>
      <c r="H3231" s="122">
        <v>46.32</v>
      </c>
      <c r="I3231" s="97" t="b">
        <f>NOT(ISERROR(_xlfn.XLOOKUP(tblStocks2022[[#This Row],[Ticker]],tblTickers[Ticker],tblTickers[Ticker],NA(),0,1)))</f>
        <v>0</v>
      </c>
      <c r="K3231" t="s">
        <v>2519</v>
      </c>
      <c r="L3231" s="122">
        <v>18.11</v>
      </c>
      <c r="O3231" t="s">
        <v>3745</v>
      </c>
      <c r="P3231" s="122">
        <v>0.56999999999999995</v>
      </c>
    </row>
    <row r="3232" spans="4:16" x14ac:dyDescent="0.25">
      <c r="D3232" t="s">
        <v>10726</v>
      </c>
      <c r="E3232" t="s">
        <v>10727</v>
      </c>
      <c r="F3232" t="s">
        <v>15371</v>
      </c>
      <c r="G3232" s="59">
        <v>291796000</v>
      </c>
      <c r="H3232" s="122">
        <v>5.48</v>
      </c>
      <c r="I3232" s="97" t="b">
        <f>NOT(ISERROR(_xlfn.XLOOKUP(tblStocks2022[[#This Row],[Ticker]],tblTickers[Ticker],tblTickers[Ticker],NA(),0,1)))</f>
        <v>0</v>
      </c>
      <c r="K3232" t="s">
        <v>9063</v>
      </c>
      <c r="L3232" s="122">
        <v>11.18</v>
      </c>
      <c r="O3232" t="s">
        <v>1657</v>
      </c>
      <c r="P3232" s="122">
        <v>0.71</v>
      </c>
    </row>
    <row r="3233" spans="4:16" x14ac:dyDescent="0.25">
      <c r="D3233" t="s">
        <v>11477</v>
      </c>
      <c r="E3233" t="s">
        <v>11478</v>
      </c>
      <c r="F3233" t="s">
        <v>15385</v>
      </c>
      <c r="G3233" s="59">
        <v>29493000</v>
      </c>
      <c r="H3233" s="122">
        <v>37.299999999999997</v>
      </c>
      <c r="I3233" s="97" t="b">
        <f>NOT(ISERROR(_xlfn.XLOOKUP(tblStocks2022[[#This Row],[Ticker]],tblTickers[Ticker],tblTickers[Ticker],NA(),0,1)))</f>
        <v>0</v>
      </c>
      <c r="K3233" t="s">
        <v>10660</v>
      </c>
      <c r="L3233" s="122">
        <v>90.17</v>
      </c>
      <c r="O3233" t="s">
        <v>14578</v>
      </c>
      <c r="P3233" s="122">
        <v>0.32</v>
      </c>
    </row>
    <row r="3234" spans="4:16" x14ac:dyDescent="0.25">
      <c r="D3234" t="s">
        <v>9270</v>
      </c>
      <c r="E3234" t="s">
        <v>6264</v>
      </c>
      <c r="F3234" t="s">
        <v>15371</v>
      </c>
      <c r="G3234" s="59">
        <v>210000</v>
      </c>
      <c r="H3234" s="122">
        <v>24.77</v>
      </c>
      <c r="I3234" s="97" t="b">
        <f>NOT(ISERROR(_xlfn.XLOOKUP(tblStocks2022[[#This Row],[Ticker]],tblTickers[Ticker],tblTickers[Ticker],NA(),0,1)))</f>
        <v>0</v>
      </c>
      <c r="K3234" t="s">
        <v>7942</v>
      </c>
      <c r="L3234" s="122">
        <v>14.41</v>
      </c>
      <c r="O3234" t="s">
        <v>7753</v>
      </c>
      <c r="P3234" s="122">
        <v>0.12</v>
      </c>
    </row>
    <row r="3235" spans="4:16" x14ac:dyDescent="0.25">
      <c r="D3235" t="s">
        <v>12841</v>
      </c>
      <c r="E3235" t="s">
        <v>12842</v>
      </c>
      <c r="F3235" t="s">
        <v>15367</v>
      </c>
      <c r="G3235" s="59">
        <v>15406000</v>
      </c>
      <c r="H3235" s="122">
        <v>2.38</v>
      </c>
      <c r="I3235" s="97" t="b">
        <f>NOT(ISERROR(_xlfn.XLOOKUP(tblStocks2022[[#This Row],[Ticker]],tblTickers[Ticker],tblTickers[Ticker],NA(),0,1)))</f>
        <v>0</v>
      </c>
      <c r="K3235" t="s">
        <v>8438</v>
      </c>
      <c r="L3235" s="122">
        <v>23.64</v>
      </c>
      <c r="O3235" t="s">
        <v>11155</v>
      </c>
      <c r="P3235" s="122">
        <v>3.15</v>
      </c>
    </row>
    <row r="3236" spans="4:16" x14ac:dyDescent="0.25">
      <c r="D3236" t="s">
        <v>769</v>
      </c>
      <c r="E3236" t="s">
        <v>770</v>
      </c>
      <c r="F3236" t="s">
        <v>15372</v>
      </c>
      <c r="G3236" s="59">
        <v>59426000</v>
      </c>
      <c r="H3236" s="122">
        <v>1.1299999999999999</v>
      </c>
      <c r="I3236" s="97" t="b">
        <f>NOT(ISERROR(_xlfn.XLOOKUP(tblStocks2022[[#This Row],[Ticker]],tblTickers[Ticker],tblTickers[Ticker],NA(),0,1)))</f>
        <v>0</v>
      </c>
      <c r="K3236" t="s">
        <v>5078</v>
      </c>
      <c r="L3236" s="122">
        <v>35.159999999999997</v>
      </c>
      <c r="O3236" t="s">
        <v>11577</v>
      </c>
      <c r="P3236" s="122">
        <v>0.3</v>
      </c>
    </row>
    <row r="3237" spans="4:16" x14ac:dyDescent="0.25">
      <c r="D3237" t="s">
        <v>4510</v>
      </c>
      <c r="E3237" t="s">
        <v>4511</v>
      </c>
      <c r="F3237" t="s">
        <v>15371</v>
      </c>
      <c r="G3237" s="59">
        <v>23921000</v>
      </c>
      <c r="H3237" s="122">
        <v>36.15</v>
      </c>
      <c r="I3237" s="97" t="b">
        <f>NOT(ISERROR(_xlfn.XLOOKUP(tblStocks2022[[#This Row],[Ticker]],tblTickers[Ticker],tblTickers[Ticker],NA(),0,1)))</f>
        <v>0</v>
      </c>
      <c r="K3237" t="s">
        <v>10144</v>
      </c>
      <c r="L3237" s="122">
        <v>10.37</v>
      </c>
      <c r="O3237" t="s">
        <v>983</v>
      </c>
      <c r="P3237" s="122">
        <v>1.31</v>
      </c>
    </row>
    <row r="3238" spans="4:16" x14ac:dyDescent="0.25">
      <c r="D3238" t="s">
        <v>7530</v>
      </c>
      <c r="E3238" t="s">
        <v>7531</v>
      </c>
      <c r="F3238" t="s">
        <v>15382</v>
      </c>
      <c r="G3238" s="59">
        <v>36470000</v>
      </c>
      <c r="H3238" s="122">
        <v>9.15</v>
      </c>
      <c r="I3238" s="97" t="b">
        <f>NOT(ISERROR(_xlfn.XLOOKUP(tblStocks2022[[#This Row],[Ticker]],tblTickers[Ticker],tblTickers[Ticker],NA(),0,1)))</f>
        <v>0</v>
      </c>
      <c r="K3238" t="s">
        <v>8149</v>
      </c>
      <c r="L3238" s="122">
        <v>2.74</v>
      </c>
      <c r="O3238" t="s">
        <v>985</v>
      </c>
      <c r="P3238" s="122">
        <v>1.34</v>
      </c>
    </row>
    <row r="3239" spans="4:16" x14ac:dyDescent="0.25">
      <c r="D3239" t="s">
        <v>7111</v>
      </c>
      <c r="E3239" t="s">
        <v>7112</v>
      </c>
      <c r="F3239" t="s">
        <v>15382</v>
      </c>
      <c r="G3239" s="59">
        <v>28750000</v>
      </c>
      <c r="H3239" s="122">
        <v>10.02</v>
      </c>
      <c r="I3239" s="97" t="b">
        <f>NOT(ISERROR(_xlfn.XLOOKUP(tblStocks2022[[#This Row],[Ticker]],tblTickers[Ticker],tblTickers[Ticker],NA(),0,1)))</f>
        <v>0</v>
      </c>
      <c r="K3239" t="s">
        <v>8295</v>
      </c>
      <c r="L3239" s="122">
        <v>10.45</v>
      </c>
      <c r="O3239" t="s">
        <v>7469</v>
      </c>
      <c r="P3239" s="122">
        <v>2.08</v>
      </c>
    </row>
    <row r="3240" spans="4:16" x14ac:dyDescent="0.25">
      <c r="D3240" t="s">
        <v>7311</v>
      </c>
      <c r="E3240" t="s">
        <v>7312</v>
      </c>
      <c r="F3240" t="s">
        <v>15382</v>
      </c>
      <c r="G3240" s="59">
        <v>16027000</v>
      </c>
      <c r="H3240" s="122">
        <v>3.92</v>
      </c>
      <c r="I3240" s="97" t="b">
        <f>NOT(ISERROR(_xlfn.XLOOKUP(tblStocks2022[[#This Row],[Ticker]],tblTickers[Ticker],tblTickers[Ticker],NA(),0,1)))</f>
        <v>0</v>
      </c>
      <c r="K3240" t="s">
        <v>7534</v>
      </c>
      <c r="L3240" s="122">
        <v>1.23</v>
      </c>
      <c r="O3240" t="s">
        <v>984</v>
      </c>
      <c r="P3240" s="122">
        <v>0.72</v>
      </c>
    </row>
    <row r="3241" spans="4:16" x14ac:dyDescent="0.25">
      <c r="D3241" t="s">
        <v>2535</v>
      </c>
      <c r="E3241" t="s">
        <v>952</v>
      </c>
      <c r="F3241" t="s">
        <v>15368</v>
      </c>
      <c r="G3241" s="59">
        <v>950000</v>
      </c>
      <c r="H3241" s="122">
        <v>55.39</v>
      </c>
      <c r="I3241" s="97" t="b">
        <f>NOT(ISERROR(_xlfn.XLOOKUP(tblStocks2022[[#This Row],[Ticker]],tblTickers[Ticker],tblTickers[Ticker],NA(),0,1)))</f>
        <v>0</v>
      </c>
      <c r="K3241" t="s">
        <v>10666</v>
      </c>
      <c r="L3241" s="122">
        <v>346.55</v>
      </c>
      <c r="O3241" t="s">
        <v>1718</v>
      </c>
      <c r="P3241" s="122">
        <v>2.04</v>
      </c>
    </row>
    <row r="3242" spans="4:16" x14ac:dyDescent="0.25">
      <c r="D3242" t="s">
        <v>5219</v>
      </c>
      <c r="E3242" t="s">
        <v>5220</v>
      </c>
      <c r="F3242" t="s">
        <v>15368</v>
      </c>
      <c r="G3242" s="59">
        <v>42894000</v>
      </c>
      <c r="H3242" s="122">
        <v>1.5</v>
      </c>
      <c r="I3242" s="97" t="b">
        <f>NOT(ISERROR(_xlfn.XLOOKUP(tblStocks2022[[#This Row],[Ticker]],tblTickers[Ticker],tblTickers[Ticker],NA(),0,1)))</f>
        <v>0</v>
      </c>
      <c r="K3242" t="s">
        <v>2314</v>
      </c>
      <c r="L3242" s="122">
        <v>24.47</v>
      </c>
      <c r="O3242" t="s">
        <v>1717</v>
      </c>
      <c r="P3242" s="122">
        <v>2.79</v>
      </c>
    </row>
    <row r="3243" spans="4:16" x14ac:dyDescent="0.25">
      <c r="D3243" t="s">
        <v>6585</v>
      </c>
      <c r="E3243" t="s">
        <v>6586</v>
      </c>
      <c r="F3243" t="s">
        <v>11941</v>
      </c>
      <c r="G3243" s="59">
        <v>11883000</v>
      </c>
      <c r="H3243" s="122">
        <v>3.13</v>
      </c>
      <c r="I3243" s="97" t="b">
        <f>NOT(ISERROR(_xlfn.XLOOKUP(tblStocks2022[[#This Row],[Ticker]],tblTickers[Ticker],tblTickers[Ticker],NA(),0,1)))</f>
        <v>0</v>
      </c>
      <c r="K3243" t="s">
        <v>13217</v>
      </c>
      <c r="L3243" s="122">
        <v>67.11</v>
      </c>
      <c r="O3243" t="s">
        <v>4287</v>
      </c>
      <c r="P3243" s="122">
        <v>0.66</v>
      </c>
    </row>
    <row r="3244" spans="4:16" x14ac:dyDescent="0.25">
      <c r="D3244" t="s">
        <v>9138</v>
      </c>
      <c r="E3244" t="s">
        <v>9139</v>
      </c>
      <c r="F3244" t="s">
        <v>15382</v>
      </c>
      <c r="G3244" s="59">
        <v>21930000</v>
      </c>
      <c r="H3244" s="122">
        <v>10.119999999999999</v>
      </c>
      <c r="I3244" s="97" t="b">
        <f>NOT(ISERROR(_xlfn.XLOOKUP(tblStocks2022[[#This Row],[Ticker]],tblTickers[Ticker],tblTickers[Ticker],NA(),0,1)))</f>
        <v>0</v>
      </c>
      <c r="K3244" t="s">
        <v>2315</v>
      </c>
      <c r="L3244" s="122">
        <v>24.68</v>
      </c>
      <c r="O3244" t="s">
        <v>4068</v>
      </c>
      <c r="P3244" s="122">
        <v>0.31</v>
      </c>
    </row>
    <row r="3245" spans="4:16" x14ac:dyDescent="0.25">
      <c r="D3245" t="s">
        <v>14115</v>
      </c>
      <c r="E3245" t="s">
        <v>14116</v>
      </c>
      <c r="F3245" t="s">
        <v>15382</v>
      </c>
      <c r="G3245" s="59">
        <v>38202000</v>
      </c>
      <c r="H3245" s="122">
        <v>2.68</v>
      </c>
      <c r="I3245" s="97" t="b">
        <f>NOT(ISERROR(_xlfn.XLOOKUP(tblStocks2022[[#This Row],[Ticker]],tblTickers[Ticker],tblTickers[Ticker],NA(),0,1)))</f>
        <v>0</v>
      </c>
      <c r="K3245" t="s">
        <v>595</v>
      </c>
      <c r="L3245" s="122">
        <v>48.65</v>
      </c>
      <c r="O3245" t="s">
        <v>9812</v>
      </c>
      <c r="P3245" s="122">
        <v>0.04</v>
      </c>
    </row>
    <row r="3246" spans="4:16" x14ac:dyDescent="0.25">
      <c r="D3246" t="s">
        <v>8837</v>
      </c>
      <c r="E3246" t="s">
        <v>6264</v>
      </c>
      <c r="F3246" t="s">
        <v>15371</v>
      </c>
      <c r="G3246" s="59">
        <v>210000</v>
      </c>
      <c r="H3246" s="122">
        <v>20.86</v>
      </c>
      <c r="I3246" s="97" t="b">
        <f>NOT(ISERROR(_xlfn.XLOOKUP(tblStocks2022[[#This Row],[Ticker]],tblTickers[Ticker],tblTickers[Ticker],NA(),0,1)))</f>
        <v>0</v>
      </c>
      <c r="K3246" t="s">
        <v>430</v>
      </c>
      <c r="L3246" s="122">
        <v>19.16</v>
      </c>
      <c r="O3246" t="s">
        <v>14343</v>
      </c>
      <c r="P3246" s="122">
        <v>0.6</v>
      </c>
    </row>
    <row r="3247" spans="4:16" x14ac:dyDescent="0.25">
      <c r="D3247" t="s">
        <v>8291</v>
      </c>
      <c r="E3247" t="s">
        <v>8292</v>
      </c>
      <c r="F3247" t="s">
        <v>15382</v>
      </c>
      <c r="G3247" s="59">
        <v>1920000</v>
      </c>
      <c r="H3247" s="122">
        <v>9.98</v>
      </c>
      <c r="I3247" s="97" t="b">
        <f>NOT(ISERROR(_xlfn.XLOOKUP(tblStocks2022[[#This Row],[Ticker]],tblTickers[Ticker],tblTickers[Ticker],NA(),0,1)))</f>
        <v>0</v>
      </c>
      <c r="K3247" t="s">
        <v>2703</v>
      </c>
      <c r="L3247" s="122">
        <v>28.83</v>
      </c>
      <c r="O3247" t="s">
        <v>4069</v>
      </c>
      <c r="P3247" s="122">
        <v>1.45</v>
      </c>
    </row>
    <row r="3248" spans="4:16" x14ac:dyDescent="0.25">
      <c r="D3248" t="s">
        <v>5698</v>
      </c>
      <c r="E3248" t="s">
        <v>5699</v>
      </c>
      <c r="F3248" t="s">
        <v>96</v>
      </c>
      <c r="G3248" s="59">
        <v>69134000</v>
      </c>
      <c r="H3248" s="122">
        <v>4.09</v>
      </c>
      <c r="I3248" s="97" t="b">
        <f>NOT(ISERROR(_xlfn.XLOOKUP(tblStocks2022[[#This Row],[Ticker]],tblTickers[Ticker],tblTickers[Ticker],NA(),0,1)))</f>
        <v>0</v>
      </c>
      <c r="K3248" t="s">
        <v>6465</v>
      </c>
      <c r="L3248" s="122">
        <v>6.45</v>
      </c>
      <c r="O3248" t="s">
        <v>2352</v>
      </c>
      <c r="P3248" s="122">
        <v>0.67</v>
      </c>
    </row>
    <row r="3249" spans="4:16" x14ac:dyDescent="0.25">
      <c r="D3249" t="s">
        <v>248</v>
      </c>
      <c r="E3249" t="s">
        <v>249</v>
      </c>
      <c r="F3249" t="s">
        <v>15375</v>
      </c>
      <c r="G3249" s="59">
        <v>35200000</v>
      </c>
      <c r="H3249" s="122">
        <v>106.34</v>
      </c>
      <c r="I3249" s="97" t="b">
        <f>NOT(ISERROR(_xlfn.XLOOKUP(tblStocks2022[[#This Row],[Ticker]],tblTickers[Ticker],tblTickers[Ticker],NA(),0,1)))</f>
        <v>0</v>
      </c>
      <c r="K3249" t="s">
        <v>11811</v>
      </c>
      <c r="L3249" s="122">
        <v>13.49</v>
      </c>
      <c r="O3249" t="s">
        <v>14290</v>
      </c>
      <c r="P3249" s="122">
        <v>0.08</v>
      </c>
    </row>
    <row r="3250" spans="4:16" x14ac:dyDescent="0.25">
      <c r="D3250" t="s">
        <v>14886</v>
      </c>
      <c r="E3250" t="s">
        <v>14887</v>
      </c>
      <c r="F3250" t="s">
        <v>96</v>
      </c>
      <c r="G3250" s="59">
        <v>224943000</v>
      </c>
      <c r="H3250" s="122">
        <v>0.52</v>
      </c>
      <c r="I3250" s="97" t="b">
        <f>NOT(ISERROR(_xlfn.XLOOKUP(tblStocks2022[[#This Row],[Ticker]],tblTickers[Ticker],tblTickers[Ticker],NA(),0,1)))</f>
        <v>0</v>
      </c>
      <c r="K3250" t="s">
        <v>9763</v>
      </c>
      <c r="L3250" s="122">
        <v>46.47</v>
      </c>
      <c r="O3250" t="s">
        <v>6215</v>
      </c>
      <c r="P3250" s="122">
        <v>0.05</v>
      </c>
    </row>
    <row r="3251" spans="4:16" x14ac:dyDescent="0.25">
      <c r="D3251" t="s">
        <v>3926</v>
      </c>
      <c r="E3251" t="s">
        <v>3927</v>
      </c>
      <c r="F3251" t="s">
        <v>15382</v>
      </c>
      <c r="G3251" s="59">
        <v>192535000</v>
      </c>
      <c r="H3251" s="122">
        <v>4.63</v>
      </c>
      <c r="I3251" s="97" t="b">
        <f>NOT(ISERROR(_xlfn.XLOOKUP(tblStocks2022[[#This Row],[Ticker]],tblTickers[Ticker],tblTickers[Ticker],NA(),0,1)))</f>
        <v>0</v>
      </c>
      <c r="K3251" t="s">
        <v>492</v>
      </c>
      <c r="L3251" s="122">
        <v>101.99</v>
      </c>
      <c r="O3251" t="s">
        <v>4663</v>
      </c>
      <c r="P3251" s="122">
        <v>0.9</v>
      </c>
    </row>
    <row r="3252" spans="4:16" x14ac:dyDescent="0.25">
      <c r="D3252" t="s">
        <v>332</v>
      </c>
      <c r="E3252" t="s">
        <v>333</v>
      </c>
      <c r="F3252" t="s">
        <v>15375</v>
      </c>
      <c r="G3252" s="59">
        <v>21693000</v>
      </c>
      <c r="H3252" s="122">
        <v>16.36</v>
      </c>
      <c r="I3252" s="97" t="b">
        <f>NOT(ISERROR(_xlfn.XLOOKUP(tblStocks2022[[#This Row],[Ticker]],tblTickers[Ticker],tblTickers[Ticker],NA(),0,1)))</f>
        <v>0</v>
      </c>
      <c r="K3252" t="s">
        <v>10138</v>
      </c>
      <c r="L3252" s="122">
        <v>14.19</v>
      </c>
      <c r="O3252" t="s">
        <v>4662</v>
      </c>
      <c r="P3252" s="122">
        <v>0.87</v>
      </c>
    </row>
    <row r="3253" spans="4:16" x14ac:dyDescent="0.25">
      <c r="D3253" t="s">
        <v>9368</v>
      </c>
      <c r="E3253" t="s">
        <v>9369</v>
      </c>
      <c r="F3253" t="s">
        <v>15382</v>
      </c>
      <c r="G3253" s="59">
        <v>22013000</v>
      </c>
      <c r="H3253" s="122">
        <v>10.09</v>
      </c>
      <c r="I3253" s="97" t="b">
        <f>NOT(ISERROR(_xlfn.XLOOKUP(tblStocks2022[[#This Row],[Ticker]],tblTickers[Ticker],tblTickers[Ticker],NA(),0,1)))</f>
        <v>0</v>
      </c>
      <c r="K3253" t="s">
        <v>775</v>
      </c>
      <c r="L3253" s="122">
        <v>10.95</v>
      </c>
      <c r="O3253" t="s">
        <v>4661</v>
      </c>
      <c r="P3253" s="122">
        <v>0.7</v>
      </c>
    </row>
    <row r="3254" spans="4:16" x14ac:dyDescent="0.25">
      <c r="D3254" t="s">
        <v>12928</v>
      </c>
      <c r="E3254" t="s">
        <v>12929</v>
      </c>
      <c r="F3254" t="s">
        <v>12382</v>
      </c>
      <c r="G3254" s="59">
        <v>110767000</v>
      </c>
      <c r="H3254" s="122">
        <v>49.42</v>
      </c>
      <c r="I3254" s="97" t="b">
        <f>NOT(ISERROR(_xlfn.XLOOKUP(tblStocks2022[[#This Row],[Ticker]],tblTickers[Ticker],tblTickers[Ticker],NA(),0,1)))</f>
        <v>0</v>
      </c>
      <c r="K3254" t="s">
        <v>15209</v>
      </c>
      <c r="L3254" s="122">
        <v>42.85</v>
      </c>
      <c r="O3254" t="s">
        <v>3613</v>
      </c>
      <c r="P3254" s="122">
        <v>0.44</v>
      </c>
    </row>
    <row r="3255" spans="4:16" x14ac:dyDescent="0.25">
      <c r="D3255" t="s">
        <v>15306</v>
      </c>
      <c r="E3255" t="s">
        <v>15307</v>
      </c>
      <c r="F3255" t="s">
        <v>15375</v>
      </c>
      <c r="G3255" s="59">
        <v>170896000</v>
      </c>
      <c r="H3255" s="122">
        <v>13.16</v>
      </c>
      <c r="I3255" s="97" t="b">
        <f>NOT(ISERROR(_xlfn.XLOOKUP(tblStocks2022[[#This Row],[Ticker]],tblTickers[Ticker],tblTickers[Ticker],NA(),0,1)))</f>
        <v>0</v>
      </c>
      <c r="K3255" t="s">
        <v>14176</v>
      </c>
      <c r="L3255" s="122">
        <v>52.32</v>
      </c>
      <c r="O3255" t="s">
        <v>6072</v>
      </c>
      <c r="P3255" s="122">
        <v>0.01</v>
      </c>
    </row>
    <row r="3256" spans="4:16" x14ac:dyDescent="0.25">
      <c r="D3256" t="s">
        <v>5290</v>
      </c>
      <c r="E3256" t="s">
        <v>5291</v>
      </c>
      <c r="F3256" t="s">
        <v>14252</v>
      </c>
      <c r="G3256" s="59">
        <v>59505000</v>
      </c>
      <c r="H3256" s="122">
        <v>3.93</v>
      </c>
      <c r="I3256" s="97" t="b">
        <f>NOT(ISERROR(_xlfn.XLOOKUP(tblStocks2022[[#This Row],[Ticker]],tblTickers[Ticker],tblTickers[Ticker],NA(),0,1)))</f>
        <v>0</v>
      </c>
      <c r="K3256" t="s">
        <v>5983</v>
      </c>
      <c r="L3256" s="122">
        <v>19.52</v>
      </c>
      <c r="O3256" t="s">
        <v>6073</v>
      </c>
      <c r="P3256" s="122">
        <v>0</v>
      </c>
    </row>
    <row r="3257" spans="4:16" x14ac:dyDescent="0.25">
      <c r="D3257" t="s">
        <v>6752</v>
      </c>
      <c r="E3257" t="s">
        <v>399</v>
      </c>
      <c r="F3257" t="s">
        <v>15375</v>
      </c>
      <c r="G3257" s="59">
        <v>300000</v>
      </c>
      <c r="H3257" s="122">
        <v>17.77</v>
      </c>
      <c r="I3257" s="97" t="b">
        <f>NOT(ISERROR(_xlfn.XLOOKUP(tblStocks2022[[#This Row],[Ticker]],tblTickers[Ticker],tblTickers[Ticker],NA(),0,1)))</f>
        <v>0</v>
      </c>
      <c r="K3257" t="s">
        <v>10148</v>
      </c>
      <c r="L3257" s="122">
        <v>120.81</v>
      </c>
      <c r="O3257" t="s">
        <v>14220</v>
      </c>
      <c r="P3257" s="122">
        <v>0.82</v>
      </c>
    </row>
    <row r="3258" spans="4:16" x14ac:dyDescent="0.25">
      <c r="D3258" t="s">
        <v>13627</v>
      </c>
      <c r="E3258" t="s">
        <v>13628</v>
      </c>
      <c r="F3258" t="s">
        <v>5172</v>
      </c>
      <c r="G3258" s="59">
        <v>10668000</v>
      </c>
      <c r="H3258" s="122">
        <v>23.31</v>
      </c>
      <c r="I3258" s="97" t="b">
        <f>NOT(ISERROR(_xlfn.XLOOKUP(tblStocks2022[[#This Row],[Ticker]],tblTickers[Ticker],tblTickers[Ticker],NA(),0,1)))</f>
        <v>0</v>
      </c>
      <c r="K3258" t="s">
        <v>5076</v>
      </c>
      <c r="L3258" s="122">
        <v>30.47</v>
      </c>
      <c r="O3258" t="s">
        <v>4839</v>
      </c>
      <c r="P3258" s="122">
        <v>0.14000000000000001</v>
      </c>
    </row>
    <row r="3259" spans="4:16" x14ac:dyDescent="0.25">
      <c r="D3259" t="s">
        <v>6587</v>
      </c>
      <c r="E3259" t="s">
        <v>6588</v>
      </c>
      <c r="F3259" t="s">
        <v>12944</v>
      </c>
      <c r="G3259" s="59">
        <v>29437000</v>
      </c>
      <c r="H3259" s="122">
        <v>1.93</v>
      </c>
      <c r="I3259" s="97" t="b">
        <f>NOT(ISERROR(_xlfn.XLOOKUP(tblStocks2022[[#This Row],[Ticker]],tblTickers[Ticker],tblTickers[Ticker],NA(),0,1)))</f>
        <v>0</v>
      </c>
      <c r="K3259" t="s">
        <v>2051</v>
      </c>
      <c r="L3259" s="122">
        <v>3.24</v>
      </c>
      <c r="O3259" t="s">
        <v>8182</v>
      </c>
      <c r="P3259" s="122">
        <v>0.11</v>
      </c>
    </row>
    <row r="3260" spans="4:16" x14ac:dyDescent="0.25">
      <c r="D3260" t="s">
        <v>6189</v>
      </c>
      <c r="E3260" t="s">
        <v>6190</v>
      </c>
      <c r="F3260" t="s">
        <v>15382</v>
      </c>
      <c r="G3260" s="59">
        <v>2349000</v>
      </c>
      <c r="H3260" s="122">
        <v>10.8</v>
      </c>
      <c r="I3260" s="97" t="b">
        <f>NOT(ISERROR(_xlfn.XLOOKUP(tblStocks2022[[#This Row],[Ticker]],tblTickers[Ticker],tblTickers[Ticker],NA(),0,1)))</f>
        <v>0</v>
      </c>
      <c r="K3260" t="s">
        <v>7536</v>
      </c>
      <c r="L3260" s="122">
        <v>1.8</v>
      </c>
      <c r="O3260" t="s">
        <v>8183</v>
      </c>
      <c r="P3260" s="122">
        <v>0.17</v>
      </c>
    </row>
    <row r="3261" spans="4:16" x14ac:dyDescent="0.25">
      <c r="D3261" t="s">
        <v>11455</v>
      </c>
      <c r="E3261" t="s">
        <v>11456</v>
      </c>
      <c r="F3261" t="s">
        <v>14201</v>
      </c>
      <c r="G3261" s="59">
        <v>5132000</v>
      </c>
      <c r="H3261" s="122">
        <v>1.0900000000000001</v>
      </c>
      <c r="I3261" s="97" t="b">
        <f>NOT(ISERROR(_xlfn.XLOOKUP(tblStocks2022[[#This Row],[Ticker]],tblTickers[Ticker],tblTickers[Ticker],NA(),0,1)))</f>
        <v>0</v>
      </c>
      <c r="K3261" t="s">
        <v>536</v>
      </c>
      <c r="L3261" s="122">
        <v>10.050000000000001</v>
      </c>
      <c r="O3261" t="s">
        <v>12701</v>
      </c>
      <c r="P3261" s="122">
        <v>2.54</v>
      </c>
    </row>
    <row r="3262" spans="4:16" x14ac:dyDescent="0.25">
      <c r="D3262" t="s">
        <v>6876</v>
      </c>
      <c r="E3262" t="s">
        <v>6877</v>
      </c>
      <c r="F3262" t="s">
        <v>15382</v>
      </c>
      <c r="G3262" s="59">
        <v>3562000</v>
      </c>
      <c r="H3262" s="122">
        <v>10.33</v>
      </c>
      <c r="I3262" s="97" t="b">
        <f>NOT(ISERROR(_xlfn.XLOOKUP(tblStocks2022[[#This Row],[Ticker]],tblTickers[Ticker],tblTickers[Ticker],NA(),0,1)))</f>
        <v>0</v>
      </c>
      <c r="K3262" t="s">
        <v>4532</v>
      </c>
      <c r="L3262" s="122">
        <v>37.74</v>
      </c>
      <c r="O3262" t="s">
        <v>7153</v>
      </c>
      <c r="P3262" s="122">
        <v>0.03</v>
      </c>
    </row>
    <row r="3263" spans="4:16" x14ac:dyDescent="0.25">
      <c r="D3263" t="s">
        <v>5862</v>
      </c>
      <c r="E3263" t="s">
        <v>5863</v>
      </c>
      <c r="F3263" t="s">
        <v>15371</v>
      </c>
      <c r="G3263" s="59">
        <v>67754000</v>
      </c>
      <c r="H3263" s="122">
        <v>6.75</v>
      </c>
      <c r="I3263" s="97" t="b">
        <f>NOT(ISERROR(_xlfn.XLOOKUP(tblStocks2022[[#This Row],[Ticker]],tblTickers[Ticker],tblTickers[Ticker],NA(),0,1)))</f>
        <v>0</v>
      </c>
      <c r="K3263" t="s">
        <v>4863</v>
      </c>
      <c r="L3263" s="122">
        <v>20.170000000000002</v>
      </c>
      <c r="O3263" t="s">
        <v>749</v>
      </c>
      <c r="P3263" s="122">
        <v>0.67</v>
      </c>
    </row>
    <row r="3264" spans="4:16" x14ac:dyDescent="0.25">
      <c r="D3264" t="s">
        <v>8401</v>
      </c>
      <c r="E3264" t="s">
        <v>2365</v>
      </c>
      <c r="F3264" t="s">
        <v>15371</v>
      </c>
      <c r="G3264" s="59">
        <v>3725000</v>
      </c>
      <c r="H3264" s="122">
        <v>23.24</v>
      </c>
      <c r="I3264" s="97" t="b">
        <f>NOT(ISERROR(_xlfn.XLOOKUP(tblStocks2022[[#This Row],[Ticker]],tblTickers[Ticker],tblTickers[Ticker],NA(),0,1)))</f>
        <v>0</v>
      </c>
      <c r="K3264" t="s">
        <v>9964</v>
      </c>
      <c r="L3264" s="122">
        <v>144.16</v>
      </c>
      <c r="O3264" t="s">
        <v>5797</v>
      </c>
      <c r="P3264" s="122">
        <v>0.18</v>
      </c>
    </row>
    <row r="3265" spans="4:16" x14ac:dyDescent="0.25">
      <c r="D3265" t="s">
        <v>11745</v>
      </c>
      <c r="E3265" t="s">
        <v>11746</v>
      </c>
      <c r="F3265" t="s">
        <v>2662</v>
      </c>
      <c r="G3265" s="59">
        <v>32783000</v>
      </c>
      <c r="H3265" s="122">
        <v>33.53</v>
      </c>
      <c r="I3265" s="97" t="b">
        <f>NOT(ISERROR(_xlfn.XLOOKUP(tblStocks2022[[#This Row],[Ticker]],tblTickers[Ticker],tblTickers[Ticker],NA(),0,1)))</f>
        <v>0</v>
      </c>
      <c r="K3265" t="s">
        <v>4952</v>
      </c>
      <c r="L3265" s="122">
        <v>31.63</v>
      </c>
      <c r="O3265" t="s">
        <v>5798</v>
      </c>
      <c r="P3265" s="122">
        <v>1.1000000000000001</v>
      </c>
    </row>
    <row r="3266" spans="4:16" x14ac:dyDescent="0.25">
      <c r="D3266" t="s">
        <v>12787</v>
      </c>
      <c r="E3266" t="s">
        <v>12788</v>
      </c>
      <c r="F3266" t="s">
        <v>15371</v>
      </c>
      <c r="G3266" s="59">
        <v>8513000</v>
      </c>
      <c r="H3266" s="122">
        <v>28.71</v>
      </c>
      <c r="I3266" s="97" t="b">
        <f>NOT(ISERROR(_xlfn.XLOOKUP(tblStocks2022[[#This Row],[Ticker]],tblTickers[Ticker],tblTickers[Ticker],NA(),0,1)))</f>
        <v>0</v>
      </c>
      <c r="K3266" t="s">
        <v>1497</v>
      </c>
      <c r="L3266" s="122">
        <v>32.299999999999997</v>
      </c>
      <c r="O3266" t="s">
        <v>5650</v>
      </c>
      <c r="P3266" s="122">
        <v>0.17</v>
      </c>
    </row>
    <row r="3267" spans="4:16" x14ac:dyDescent="0.25">
      <c r="D3267" t="s">
        <v>6003</v>
      </c>
      <c r="E3267" t="s">
        <v>269</v>
      </c>
      <c r="F3267" t="s">
        <v>15371</v>
      </c>
      <c r="G3267" s="59">
        <v>10900000</v>
      </c>
      <c r="H3267" s="122">
        <v>18.22</v>
      </c>
      <c r="I3267" s="97" t="b">
        <f>NOT(ISERROR(_xlfn.XLOOKUP(tblStocks2022[[#This Row],[Ticker]],tblTickers[Ticker],tblTickers[Ticker],NA(),0,1)))</f>
        <v>0</v>
      </c>
      <c r="K3267" t="s">
        <v>412</v>
      </c>
      <c r="L3267" s="122">
        <v>15.17</v>
      </c>
      <c r="O3267" t="s">
        <v>9652</v>
      </c>
      <c r="P3267" s="122">
        <v>0.18</v>
      </c>
    </row>
    <row r="3268" spans="4:16" x14ac:dyDescent="0.25">
      <c r="D3268" t="s">
        <v>1502</v>
      </c>
      <c r="E3268" t="s">
        <v>1503</v>
      </c>
      <c r="F3268" t="s">
        <v>15370</v>
      </c>
      <c r="G3268" s="59">
        <v>146092000</v>
      </c>
      <c r="H3268" s="122">
        <v>2.0299999999999998</v>
      </c>
      <c r="I3268" s="97" t="b">
        <f>NOT(ISERROR(_xlfn.XLOOKUP(tblStocks2022[[#This Row],[Ticker]],tblTickers[Ticker],tblTickers[Ticker],NA(),0,1)))</f>
        <v>0</v>
      </c>
      <c r="K3268" t="s">
        <v>3196</v>
      </c>
      <c r="L3268" s="122">
        <v>5.34</v>
      </c>
      <c r="O3268" t="s">
        <v>1995</v>
      </c>
      <c r="P3268" s="122">
        <v>1.68</v>
      </c>
    </row>
    <row r="3269" spans="4:16" x14ac:dyDescent="0.25">
      <c r="D3269" t="s">
        <v>9000</v>
      </c>
      <c r="E3269" t="s">
        <v>2365</v>
      </c>
      <c r="F3269" t="s">
        <v>15371</v>
      </c>
      <c r="G3269" s="59">
        <v>200000</v>
      </c>
      <c r="H3269" s="122">
        <v>36.69</v>
      </c>
      <c r="I3269" s="97" t="b">
        <f>NOT(ISERROR(_xlfn.XLOOKUP(tblStocks2022[[#This Row],[Ticker]],tblTickers[Ticker],tblTickers[Ticker],NA(),0,1)))</f>
        <v>0</v>
      </c>
      <c r="K3269" t="s">
        <v>8404</v>
      </c>
      <c r="L3269" s="122">
        <v>16.79</v>
      </c>
      <c r="O3269" t="s">
        <v>14579</v>
      </c>
      <c r="P3269" s="122">
        <v>0.97</v>
      </c>
    </row>
    <row r="3270" spans="4:16" x14ac:dyDescent="0.25">
      <c r="D3270" t="s">
        <v>4311</v>
      </c>
      <c r="E3270" t="s">
        <v>4312</v>
      </c>
      <c r="F3270" t="s">
        <v>15375</v>
      </c>
      <c r="G3270" s="59">
        <v>41806000</v>
      </c>
      <c r="H3270" s="122">
        <v>7.61</v>
      </c>
      <c r="I3270" s="97" t="b">
        <f>NOT(ISERROR(_xlfn.XLOOKUP(tblStocks2022[[#This Row],[Ticker]],tblTickers[Ticker],tblTickers[Ticker],NA(),0,1)))</f>
        <v>0</v>
      </c>
      <c r="K3270" t="s">
        <v>9695</v>
      </c>
      <c r="L3270" s="122">
        <v>20.82</v>
      </c>
      <c r="O3270" t="s">
        <v>4564</v>
      </c>
      <c r="P3270" s="122">
        <v>0.34</v>
      </c>
    </row>
    <row r="3271" spans="4:16" x14ac:dyDescent="0.25">
      <c r="D3271" t="s">
        <v>6880</v>
      </c>
      <c r="E3271" t="s">
        <v>6881</v>
      </c>
      <c r="F3271" t="s">
        <v>15373</v>
      </c>
      <c r="G3271" s="59">
        <v>12610000</v>
      </c>
      <c r="H3271" s="122">
        <v>46.02</v>
      </c>
      <c r="I3271" s="97" t="b">
        <f>NOT(ISERROR(_xlfn.XLOOKUP(tblStocks2022[[#This Row],[Ticker]],tblTickers[Ticker],tblTickers[Ticker],NA(),0,1)))</f>
        <v>0</v>
      </c>
      <c r="K3271" t="s">
        <v>3334</v>
      </c>
      <c r="L3271" s="122">
        <v>7.69</v>
      </c>
      <c r="O3271" t="s">
        <v>7754</v>
      </c>
      <c r="P3271" s="122">
        <v>2.13</v>
      </c>
    </row>
    <row r="3272" spans="4:16" x14ac:dyDescent="0.25">
      <c r="D3272" t="s">
        <v>3659</v>
      </c>
      <c r="E3272" t="s">
        <v>3656</v>
      </c>
      <c r="F3272" t="s">
        <v>15378</v>
      </c>
      <c r="G3272" s="59">
        <v>30000000</v>
      </c>
      <c r="H3272" s="122">
        <v>31.74</v>
      </c>
      <c r="I3272" s="97" t="b">
        <f>NOT(ISERROR(_xlfn.XLOOKUP(tblStocks2022[[#This Row],[Ticker]],tblTickers[Ticker],tblTickers[Ticker],NA(),0,1)))</f>
        <v>0</v>
      </c>
      <c r="K3272" t="s">
        <v>12502</v>
      </c>
      <c r="L3272" s="122">
        <v>21.39</v>
      </c>
      <c r="O3272" t="s">
        <v>1976</v>
      </c>
      <c r="P3272" s="122">
        <v>2.2000000000000002</v>
      </c>
    </row>
    <row r="3273" spans="4:16" x14ac:dyDescent="0.25">
      <c r="D3273" t="s">
        <v>9529</v>
      </c>
      <c r="E3273" t="s">
        <v>9530</v>
      </c>
      <c r="F3273" t="s">
        <v>15368</v>
      </c>
      <c r="G3273" s="59">
        <v>31358000</v>
      </c>
      <c r="H3273" s="122">
        <v>5.69</v>
      </c>
      <c r="I3273" s="97" t="b">
        <f>NOT(ISERROR(_xlfn.XLOOKUP(tblStocks2022[[#This Row],[Ticker]],tblTickers[Ticker],tblTickers[Ticker],NA(),0,1)))</f>
        <v>0</v>
      </c>
      <c r="K3273" t="s">
        <v>11433</v>
      </c>
      <c r="L3273" s="122">
        <v>2.78</v>
      </c>
      <c r="O3273" t="s">
        <v>8450</v>
      </c>
      <c r="P3273" s="122">
        <v>0.52</v>
      </c>
    </row>
    <row r="3274" spans="4:16" x14ac:dyDescent="0.25">
      <c r="D3274" t="s">
        <v>8607</v>
      </c>
      <c r="E3274" t="s">
        <v>8608</v>
      </c>
      <c r="F3274" t="s">
        <v>15365</v>
      </c>
      <c r="G3274" s="59">
        <v>15501000</v>
      </c>
      <c r="H3274" s="122">
        <v>1.41</v>
      </c>
      <c r="I3274" s="97" t="b">
        <f>NOT(ISERROR(_xlfn.XLOOKUP(tblStocks2022[[#This Row],[Ticker]],tblTickers[Ticker],tblTickers[Ticker],NA(),0,1)))</f>
        <v>0</v>
      </c>
      <c r="K3274" t="s">
        <v>9002</v>
      </c>
      <c r="L3274" s="122">
        <v>20.94</v>
      </c>
      <c r="O3274" t="s">
        <v>14221</v>
      </c>
      <c r="P3274" s="122">
        <v>0.24</v>
      </c>
    </row>
    <row r="3275" spans="4:16" x14ac:dyDescent="0.25">
      <c r="D3275" t="s">
        <v>11853</v>
      </c>
      <c r="E3275" t="s">
        <v>11854</v>
      </c>
      <c r="F3275" t="s">
        <v>15371</v>
      </c>
      <c r="G3275" s="59">
        <v>18912000</v>
      </c>
      <c r="H3275" s="122">
        <v>4.8</v>
      </c>
      <c r="I3275" s="97" t="b">
        <f>NOT(ISERROR(_xlfn.XLOOKUP(tblStocks2022[[#This Row],[Ticker]],tblTickers[Ticker],tblTickers[Ticker],NA(),0,1)))</f>
        <v>0</v>
      </c>
      <c r="K3275" t="s">
        <v>4340</v>
      </c>
      <c r="L3275" s="122">
        <v>7.86</v>
      </c>
      <c r="O3275" t="s">
        <v>7755</v>
      </c>
      <c r="P3275" s="122">
        <v>0.14000000000000001</v>
      </c>
    </row>
    <row r="3276" spans="4:16" x14ac:dyDescent="0.25">
      <c r="D3276" t="s">
        <v>254</v>
      </c>
      <c r="E3276" t="s">
        <v>255</v>
      </c>
      <c r="F3276" t="s">
        <v>15370</v>
      </c>
      <c r="G3276" s="59">
        <v>274549000</v>
      </c>
      <c r="H3276" s="122">
        <v>248.11</v>
      </c>
      <c r="I3276" s="97" t="b">
        <f>NOT(ISERROR(_xlfn.XLOOKUP(tblStocks2022[[#This Row],[Ticker]],tblTickers[Ticker],tblTickers[Ticker],NA(),0,1)))</f>
        <v>1</v>
      </c>
      <c r="K3276" t="s">
        <v>7201</v>
      </c>
      <c r="L3276" s="122">
        <v>7.8</v>
      </c>
      <c r="O3276" t="s">
        <v>4071</v>
      </c>
      <c r="P3276" s="122">
        <v>0.44</v>
      </c>
    </row>
    <row r="3277" spans="4:16" x14ac:dyDescent="0.25">
      <c r="D3277" t="s">
        <v>2124</v>
      </c>
      <c r="E3277" t="s">
        <v>2125</v>
      </c>
      <c r="F3277" t="s">
        <v>8710</v>
      </c>
      <c r="G3277" s="59">
        <v>156368000</v>
      </c>
      <c r="H3277" s="122">
        <v>74.819999999999993</v>
      </c>
      <c r="I3277" s="97" t="b">
        <f>NOT(ISERROR(_xlfn.XLOOKUP(tblStocks2022[[#This Row],[Ticker]],tblTickers[Ticker],tblTickers[Ticker],NA(),0,1)))</f>
        <v>0</v>
      </c>
      <c r="K3277" t="s">
        <v>2843</v>
      </c>
      <c r="L3277" s="122">
        <v>40.18</v>
      </c>
      <c r="O3277" t="s">
        <v>1189</v>
      </c>
      <c r="P3277" s="122">
        <v>1.81</v>
      </c>
    </row>
    <row r="3278" spans="4:16" x14ac:dyDescent="0.25">
      <c r="D3278" t="s">
        <v>9133</v>
      </c>
      <c r="E3278" t="s">
        <v>269</v>
      </c>
      <c r="F3278" t="s">
        <v>15371</v>
      </c>
      <c r="G3278" s="59">
        <v>200000</v>
      </c>
      <c r="H3278" s="122">
        <v>20.98</v>
      </c>
      <c r="I3278" s="97" t="b">
        <f>NOT(ISERROR(_xlfn.XLOOKUP(tblStocks2022[[#This Row],[Ticker]],tblTickers[Ticker],tblTickers[Ticker],NA(),0,1)))</f>
        <v>0</v>
      </c>
      <c r="K3278" t="s">
        <v>366</v>
      </c>
      <c r="L3278" s="122">
        <v>85.55</v>
      </c>
      <c r="O3278" t="s">
        <v>2138</v>
      </c>
      <c r="P3278" s="122">
        <v>2.08</v>
      </c>
    </row>
    <row r="3279" spans="4:16" x14ac:dyDescent="0.25">
      <c r="D3279" t="s">
        <v>12685</v>
      </c>
      <c r="E3279" t="s">
        <v>12686</v>
      </c>
      <c r="F3279" t="s">
        <v>15388</v>
      </c>
      <c r="G3279" s="59">
        <v>28179000</v>
      </c>
      <c r="H3279" s="122">
        <v>37.4</v>
      </c>
      <c r="I3279" s="97" t="b">
        <f>NOT(ISERROR(_xlfn.XLOOKUP(tblStocks2022[[#This Row],[Ticker]],tblTickers[Ticker],tblTickers[Ticker],NA(),0,1)))</f>
        <v>0</v>
      </c>
      <c r="K3279" t="s">
        <v>8297</v>
      </c>
      <c r="L3279" s="122">
        <v>11.12</v>
      </c>
      <c r="O3279" t="s">
        <v>3609</v>
      </c>
      <c r="P3279" s="122">
        <v>0.71</v>
      </c>
    </row>
    <row r="3280" spans="4:16" x14ac:dyDescent="0.25">
      <c r="D3280" t="s">
        <v>14503</v>
      </c>
      <c r="E3280" t="s">
        <v>14504</v>
      </c>
      <c r="F3280" t="s">
        <v>15371</v>
      </c>
      <c r="G3280" s="59">
        <v>13769000</v>
      </c>
      <c r="H3280" s="122">
        <v>7.84</v>
      </c>
      <c r="I3280" s="97" t="b">
        <f>NOT(ISERROR(_xlfn.XLOOKUP(tblStocks2022[[#This Row],[Ticker]],tblTickers[Ticker],tblTickers[Ticker],NA(),0,1)))</f>
        <v>0</v>
      </c>
      <c r="K3280" t="s">
        <v>6527</v>
      </c>
      <c r="L3280" s="122">
        <v>10.78</v>
      </c>
      <c r="O3280" t="s">
        <v>7242</v>
      </c>
      <c r="P3280" s="122">
        <v>0.4</v>
      </c>
    </row>
    <row r="3281" spans="4:16" x14ac:dyDescent="0.25">
      <c r="D3281" t="s">
        <v>5832</v>
      </c>
      <c r="E3281" t="s">
        <v>3610</v>
      </c>
      <c r="F3281" t="s">
        <v>15378</v>
      </c>
      <c r="G3281" s="59">
        <v>4710000</v>
      </c>
      <c r="H3281" s="122">
        <v>30.81</v>
      </c>
      <c r="I3281" s="97" t="b">
        <f>NOT(ISERROR(_xlfn.XLOOKUP(tblStocks2022[[#This Row],[Ticker]],tblTickers[Ticker],tblTickers[Ticker],NA(),0,1)))</f>
        <v>0</v>
      </c>
      <c r="K3281" t="s">
        <v>11623</v>
      </c>
      <c r="L3281" s="122">
        <v>6.79</v>
      </c>
      <c r="O3281" t="s">
        <v>7241</v>
      </c>
      <c r="P3281" s="122">
        <v>0.36</v>
      </c>
    </row>
    <row r="3282" spans="4:16" x14ac:dyDescent="0.25">
      <c r="D3282" t="s">
        <v>8506</v>
      </c>
      <c r="E3282" t="s">
        <v>269</v>
      </c>
      <c r="F3282" t="s">
        <v>15371</v>
      </c>
      <c r="G3282" s="59">
        <v>300000</v>
      </c>
      <c r="H3282" s="122">
        <v>22.96</v>
      </c>
      <c r="I3282" s="97" t="b">
        <f>NOT(ISERROR(_xlfn.XLOOKUP(tblStocks2022[[#This Row],[Ticker]],tblTickers[Ticker],tblTickers[Ticker],NA(),0,1)))</f>
        <v>0</v>
      </c>
      <c r="K3282" t="s">
        <v>14918</v>
      </c>
      <c r="L3282" s="122">
        <v>47.85</v>
      </c>
      <c r="O3282" t="s">
        <v>7240</v>
      </c>
      <c r="P3282" s="122">
        <v>0.38</v>
      </c>
    </row>
    <row r="3283" spans="4:16" x14ac:dyDescent="0.25">
      <c r="D3283" t="s">
        <v>8745</v>
      </c>
      <c r="E3283" t="s">
        <v>8746</v>
      </c>
      <c r="F3283" t="s">
        <v>15382</v>
      </c>
      <c r="G3283" s="59">
        <v>4092000</v>
      </c>
      <c r="H3283" s="122">
        <v>10.27</v>
      </c>
      <c r="I3283" s="97" t="b">
        <f>NOT(ISERROR(_xlfn.XLOOKUP(tblStocks2022[[#This Row],[Ticker]],tblTickers[Ticker],tblTickers[Ticker],NA(),0,1)))</f>
        <v>0</v>
      </c>
      <c r="K3283" t="s">
        <v>12204</v>
      </c>
      <c r="L3283" s="122">
        <v>72.02</v>
      </c>
      <c r="O3283" t="s">
        <v>9807</v>
      </c>
      <c r="P3283" s="122">
        <v>1.66</v>
      </c>
    </row>
    <row r="3284" spans="4:16" x14ac:dyDescent="0.25">
      <c r="D3284" t="s">
        <v>15178</v>
      </c>
      <c r="E3284" t="s">
        <v>15179</v>
      </c>
      <c r="F3284" t="s">
        <v>15371</v>
      </c>
      <c r="G3284" s="59">
        <v>14943000</v>
      </c>
      <c r="H3284" s="122">
        <v>12.77</v>
      </c>
      <c r="I3284" s="97" t="b">
        <f>NOT(ISERROR(_xlfn.XLOOKUP(tblStocks2022[[#This Row],[Ticker]],tblTickers[Ticker],tblTickers[Ticker],NA(),0,1)))</f>
        <v>0</v>
      </c>
      <c r="K3284" t="s">
        <v>4893</v>
      </c>
      <c r="L3284" s="122">
        <v>42.52</v>
      </c>
      <c r="O3284" t="s">
        <v>1716</v>
      </c>
      <c r="P3284" s="122">
        <v>1.96</v>
      </c>
    </row>
    <row r="3285" spans="4:16" x14ac:dyDescent="0.25">
      <c r="D3285" t="s">
        <v>8400</v>
      </c>
      <c r="E3285" t="s">
        <v>2365</v>
      </c>
      <c r="F3285" t="s">
        <v>15371</v>
      </c>
      <c r="G3285" s="59">
        <v>3575000</v>
      </c>
      <c r="H3285" s="122">
        <v>31.44</v>
      </c>
      <c r="I3285" s="97" t="b">
        <f>NOT(ISERROR(_xlfn.XLOOKUP(tblStocks2022[[#This Row],[Ticker]],tblTickers[Ticker],tblTickers[Ticker],NA(),0,1)))</f>
        <v>0</v>
      </c>
      <c r="K3285" t="s">
        <v>4892</v>
      </c>
      <c r="L3285" s="122">
        <v>27.12</v>
      </c>
      <c r="O3285" t="s">
        <v>4289</v>
      </c>
      <c r="P3285" s="122">
        <v>2.04</v>
      </c>
    </row>
    <row r="3286" spans="4:16" x14ac:dyDescent="0.25">
      <c r="D3286" t="s">
        <v>194</v>
      </c>
      <c r="E3286" t="s">
        <v>195</v>
      </c>
      <c r="F3286" t="s">
        <v>14201</v>
      </c>
      <c r="G3286" s="59">
        <v>52569000</v>
      </c>
      <c r="H3286" s="122">
        <v>15.82</v>
      </c>
      <c r="I3286" s="97" t="b">
        <f>NOT(ISERROR(_xlfn.XLOOKUP(tblStocks2022[[#This Row],[Ticker]],tblTickers[Ticker],tblTickers[Ticker],NA(),0,1)))</f>
        <v>0</v>
      </c>
      <c r="K3286" t="s">
        <v>9740</v>
      </c>
      <c r="L3286" s="122">
        <v>23.09</v>
      </c>
      <c r="O3286" t="s">
        <v>5651</v>
      </c>
      <c r="P3286" s="122">
        <v>1.57</v>
      </c>
    </row>
    <row r="3287" spans="4:16" x14ac:dyDescent="0.25">
      <c r="D3287" t="s">
        <v>5536</v>
      </c>
      <c r="E3287" t="s">
        <v>5537</v>
      </c>
      <c r="F3287" t="s">
        <v>15368</v>
      </c>
      <c r="G3287" s="59">
        <v>83293000</v>
      </c>
      <c r="H3287" s="122">
        <v>4.66</v>
      </c>
      <c r="I3287" s="97" t="b">
        <f>NOT(ISERROR(_xlfn.XLOOKUP(tblStocks2022[[#This Row],[Ticker]],tblTickers[Ticker],tblTickers[Ticker],NA(),0,1)))</f>
        <v>0</v>
      </c>
      <c r="K3287" t="s">
        <v>1915</v>
      </c>
      <c r="L3287" s="122">
        <v>10.61</v>
      </c>
      <c r="O3287" t="s">
        <v>9934</v>
      </c>
      <c r="P3287" s="122">
        <v>2.66</v>
      </c>
    </row>
    <row r="3288" spans="4:16" x14ac:dyDescent="0.25">
      <c r="D3288" t="s">
        <v>2820</v>
      </c>
      <c r="E3288" t="s">
        <v>2821</v>
      </c>
      <c r="F3288" t="s">
        <v>15382</v>
      </c>
      <c r="G3288" s="59">
        <v>85814000</v>
      </c>
      <c r="H3288" s="122">
        <v>20.62</v>
      </c>
      <c r="I3288" s="97" t="b">
        <f>NOT(ISERROR(_xlfn.XLOOKUP(tblStocks2022[[#This Row],[Ticker]],tblTickers[Ticker],tblTickers[Ticker],NA(),0,1)))</f>
        <v>0</v>
      </c>
      <c r="K3288" t="s">
        <v>12020</v>
      </c>
      <c r="L3288" s="122">
        <v>80.38</v>
      </c>
      <c r="O3288" t="s">
        <v>2839</v>
      </c>
      <c r="P3288" s="122">
        <v>2.15</v>
      </c>
    </row>
    <row r="3289" spans="4:16" x14ac:dyDescent="0.25">
      <c r="D3289" t="s">
        <v>9200</v>
      </c>
      <c r="E3289" t="s">
        <v>9201</v>
      </c>
      <c r="F3289" t="s">
        <v>15382</v>
      </c>
      <c r="G3289" s="59">
        <v>7596000</v>
      </c>
      <c r="H3289" s="122">
        <v>10.220000000000001</v>
      </c>
      <c r="I3289" s="97" t="b">
        <f>NOT(ISERROR(_xlfn.XLOOKUP(tblStocks2022[[#This Row],[Ticker]],tblTickers[Ticker],tblTickers[Ticker],NA(),0,1)))</f>
        <v>0</v>
      </c>
      <c r="K3289" t="s">
        <v>12234</v>
      </c>
      <c r="L3289" s="122">
        <v>2</v>
      </c>
      <c r="O3289" t="s">
        <v>3791</v>
      </c>
      <c r="P3289" s="122">
        <v>0.94</v>
      </c>
    </row>
    <row r="3290" spans="4:16" x14ac:dyDescent="0.25">
      <c r="D3290" t="s">
        <v>9125</v>
      </c>
      <c r="E3290" t="s">
        <v>2917</v>
      </c>
      <c r="F3290" t="s">
        <v>2235</v>
      </c>
      <c r="G3290" s="59">
        <v>250000</v>
      </c>
      <c r="H3290" s="122">
        <v>22.19</v>
      </c>
      <c r="I3290" s="97" t="b">
        <f>NOT(ISERROR(_xlfn.XLOOKUP(tblStocks2022[[#This Row],[Ticker]],tblTickers[Ticker],tblTickers[Ticker],NA(),0,1)))</f>
        <v>0</v>
      </c>
      <c r="K3290" t="s">
        <v>490</v>
      </c>
      <c r="L3290" s="122">
        <v>259.64</v>
      </c>
      <c r="O3290" t="s">
        <v>2397</v>
      </c>
      <c r="P3290" s="122">
        <v>1.99</v>
      </c>
    </row>
    <row r="3291" spans="4:16" x14ac:dyDescent="0.25">
      <c r="D3291" t="s">
        <v>14251</v>
      </c>
      <c r="E3291" t="s">
        <v>257</v>
      </c>
      <c r="F3291" t="s">
        <v>15371</v>
      </c>
      <c r="G3291" s="59">
        <v>416002000</v>
      </c>
      <c r="H3291" s="122">
        <v>28.66</v>
      </c>
      <c r="I3291" s="97" t="b">
        <f>NOT(ISERROR(_xlfn.XLOOKUP(tblStocks2022[[#This Row],[Ticker]],tblTickers[Ticker],tblTickers[Ticker],NA(),0,1)))</f>
        <v>0</v>
      </c>
      <c r="K3291" t="s">
        <v>8755</v>
      </c>
      <c r="L3291" s="122">
        <v>0.51</v>
      </c>
      <c r="O3291" t="s">
        <v>4966</v>
      </c>
      <c r="P3291" s="122">
        <v>0.59</v>
      </c>
    </row>
    <row r="3292" spans="4:16" x14ac:dyDescent="0.25">
      <c r="D3292" t="s">
        <v>15164</v>
      </c>
      <c r="E3292" t="s">
        <v>257</v>
      </c>
      <c r="F3292" t="s">
        <v>15371</v>
      </c>
      <c r="G3292" s="59">
        <v>104887000</v>
      </c>
      <c r="H3292" s="122">
        <v>35.65</v>
      </c>
      <c r="I3292" s="97" t="b">
        <f>NOT(ISERROR(_xlfn.XLOOKUP(tblStocks2022[[#This Row],[Ticker]],tblTickers[Ticker],tblTickers[Ticker],NA(),0,1)))</f>
        <v>0</v>
      </c>
      <c r="K3292" t="s">
        <v>4791</v>
      </c>
      <c r="L3292" s="122">
        <v>8.9</v>
      </c>
      <c r="O3292" t="s">
        <v>5959</v>
      </c>
      <c r="P3292" s="122">
        <v>0.59</v>
      </c>
    </row>
    <row r="3293" spans="4:16" x14ac:dyDescent="0.25">
      <c r="D3293" t="s">
        <v>4193</v>
      </c>
      <c r="E3293" t="s">
        <v>4194</v>
      </c>
      <c r="F3293" t="s">
        <v>15368</v>
      </c>
      <c r="G3293" s="59">
        <v>74833000</v>
      </c>
      <c r="H3293" s="122">
        <v>11.22</v>
      </c>
      <c r="I3293" s="97" t="b">
        <f>NOT(ISERROR(_xlfn.XLOOKUP(tblStocks2022[[#This Row],[Ticker]],tblTickers[Ticker],tblTickers[Ticker],NA(),0,1)))</f>
        <v>0</v>
      </c>
      <c r="K3293" t="s">
        <v>14216</v>
      </c>
      <c r="L3293" s="122">
        <v>6.07</v>
      </c>
      <c r="O3293" t="s">
        <v>8449</v>
      </c>
      <c r="P3293" s="122">
        <v>0.41</v>
      </c>
    </row>
    <row r="3294" spans="4:16" x14ac:dyDescent="0.25">
      <c r="D3294" t="s">
        <v>258</v>
      </c>
      <c r="E3294" t="s">
        <v>259</v>
      </c>
      <c r="F3294" t="s">
        <v>14252</v>
      </c>
      <c r="G3294" s="59">
        <v>1092668000</v>
      </c>
      <c r="H3294" s="122">
        <v>65.09</v>
      </c>
      <c r="I3294" s="97" t="b">
        <f>NOT(ISERROR(_xlfn.XLOOKUP(tblStocks2022[[#This Row],[Ticker]],tblTickers[Ticker],tblTickers[Ticker],NA(),0,1)))</f>
        <v>1</v>
      </c>
      <c r="K3294" t="s">
        <v>11629</v>
      </c>
      <c r="L3294" s="122">
        <v>3.86</v>
      </c>
      <c r="O3294" t="s">
        <v>8448</v>
      </c>
      <c r="P3294" s="122">
        <v>0.37</v>
      </c>
    </row>
    <row r="3295" spans="4:16" x14ac:dyDescent="0.25">
      <c r="D3295" t="s">
        <v>2794</v>
      </c>
      <c r="E3295" t="s">
        <v>2795</v>
      </c>
      <c r="F3295" t="s">
        <v>14252</v>
      </c>
      <c r="G3295" s="59">
        <v>7602000</v>
      </c>
      <c r="H3295" s="122">
        <v>8.2899999999999991</v>
      </c>
      <c r="I3295" s="97" t="b">
        <f>NOT(ISERROR(_xlfn.XLOOKUP(tblStocks2022[[#This Row],[Ticker]],tblTickers[Ticker],tblTickers[Ticker],NA(),0,1)))</f>
        <v>0</v>
      </c>
      <c r="K3295" t="s">
        <v>6165</v>
      </c>
      <c r="L3295" s="122">
        <v>9.1199999999999992</v>
      </c>
      <c r="O3295" t="s">
        <v>12550</v>
      </c>
      <c r="P3295" s="122">
        <v>2.16</v>
      </c>
    </row>
    <row r="3296" spans="4:16" x14ac:dyDescent="0.25">
      <c r="D3296" t="s">
        <v>8747</v>
      </c>
      <c r="E3296" t="s">
        <v>8748</v>
      </c>
      <c r="F3296" t="s">
        <v>15382</v>
      </c>
      <c r="G3296" s="59">
        <v>20000000</v>
      </c>
      <c r="H3296" s="122">
        <v>10.3</v>
      </c>
      <c r="I3296" s="97" t="b">
        <f>NOT(ISERROR(_xlfn.XLOOKUP(tblStocks2022[[#This Row],[Ticker]],tblTickers[Ticker],tblTickers[Ticker],NA(),0,1)))</f>
        <v>0</v>
      </c>
      <c r="K3296" t="s">
        <v>3433</v>
      </c>
      <c r="L3296" s="122">
        <v>12.5</v>
      </c>
      <c r="O3296" t="s">
        <v>3136</v>
      </c>
      <c r="P3296" s="122">
        <v>0.64</v>
      </c>
    </row>
    <row r="3297" spans="4:16" x14ac:dyDescent="0.25">
      <c r="D3297" t="s">
        <v>12761</v>
      </c>
      <c r="E3297" t="s">
        <v>12762</v>
      </c>
      <c r="F3297" t="s">
        <v>14252</v>
      </c>
      <c r="G3297" s="59">
        <v>28976000</v>
      </c>
      <c r="H3297" s="122">
        <v>2.02</v>
      </c>
      <c r="I3297" s="97" t="b">
        <f>NOT(ISERROR(_xlfn.XLOOKUP(tblStocks2022[[#This Row],[Ticker]],tblTickers[Ticker],tblTickers[Ticker],NA(),0,1)))</f>
        <v>0</v>
      </c>
      <c r="K3297" t="s">
        <v>1798</v>
      </c>
      <c r="L3297" s="122">
        <v>44.85</v>
      </c>
      <c r="O3297" t="s">
        <v>12625</v>
      </c>
      <c r="P3297" s="122">
        <v>1.5</v>
      </c>
    </row>
    <row r="3298" spans="4:16" x14ac:dyDescent="0.25">
      <c r="D3298" t="s">
        <v>3230</v>
      </c>
      <c r="E3298" t="s">
        <v>3231</v>
      </c>
      <c r="F3298" t="s">
        <v>15382</v>
      </c>
      <c r="G3298" s="59">
        <v>390000</v>
      </c>
      <c r="H3298" s="122">
        <v>5.67</v>
      </c>
      <c r="I3298" s="97" t="b">
        <f>NOT(ISERROR(_xlfn.XLOOKUP(tblStocks2022[[#This Row],[Ticker]],tblTickers[Ticker],tblTickers[Ticker],NA(),0,1)))</f>
        <v>0</v>
      </c>
      <c r="K3298" t="s">
        <v>7325</v>
      </c>
      <c r="L3298" s="122">
        <v>1.63</v>
      </c>
      <c r="O3298" t="s">
        <v>15007</v>
      </c>
      <c r="P3298" s="122">
        <v>0.66</v>
      </c>
    </row>
    <row r="3299" spans="4:16" x14ac:dyDescent="0.25">
      <c r="D3299" t="s">
        <v>12208</v>
      </c>
      <c r="E3299" t="s">
        <v>12209</v>
      </c>
      <c r="F3299" t="s">
        <v>14201</v>
      </c>
      <c r="G3299" s="59">
        <v>122539000</v>
      </c>
      <c r="H3299" s="122">
        <v>10.210000000000001</v>
      </c>
      <c r="I3299" s="97" t="b">
        <f>NOT(ISERROR(_xlfn.XLOOKUP(tblStocks2022[[#This Row],[Ticker]],tblTickers[Ticker],tblTickers[Ticker],NA(),0,1)))</f>
        <v>0</v>
      </c>
      <c r="K3299" t="s">
        <v>7540</v>
      </c>
      <c r="L3299" s="122">
        <v>4.53</v>
      </c>
      <c r="O3299" t="s">
        <v>1043</v>
      </c>
      <c r="P3299" s="122">
        <v>1.46</v>
      </c>
    </row>
    <row r="3300" spans="4:16" x14ac:dyDescent="0.25">
      <c r="D3300" t="s">
        <v>2364</v>
      </c>
      <c r="E3300" t="s">
        <v>2365</v>
      </c>
      <c r="F3300" t="s">
        <v>15371</v>
      </c>
      <c r="G3300" s="59">
        <v>31550000</v>
      </c>
      <c r="H3300" s="122">
        <v>28.31</v>
      </c>
      <c r="I3300" s="97" t="b">
        <f>NOT(ISERROR(_xlfn.XLOOKUP(tblStocks2022[[#This Row],[Ticker]],tblTickers[Ticker],tblTickers[Ticker],NA(),0,1)))</f>
        <v>0</v>
      </c>
      <c r="K3300" t="s">
        <v>11741</v>
      </c>
      <c r="L3300" s="122">
        <v>22.96</v>
      </c>
      <c r="O3300" t="s">
        <v>3779</v>
      </c>
      <c r="P3300" s="122">
        <v>0.52</v>
      </c>
    </row>
    <row r="3301" spans="4:16" x14ac:dyDescent="0.25">
      <c r="D3301" t="s">
        <v>10920</v>
      </c>
      <c r="E3301" t="s">
        <v>10921</v>
      </c>
      <c r="F3301" t="s">
        <v>8710</v>
      </c>
      <c r="G3301" s="59">
        <v>639000000</v>
      </c>
      <c r="H3301" s="122">
        <v>21.43</v>
      </c>
      <c r="I3301" s="97" t="b">
        <f>NOT(ISERROR(_xlfn.XLOOKUP(tblStocks2022[[#This Row],[Ticker]],tblTickers[Ticker],tblTickers[Ticker],NA(),0,1)))</f>
        <v>0</v>
      </c>
      <c r="K3301" t="s">
        <v>12570</v>
      </c>
      <c r="L3301" s="122">
        <v>4.96</v>
      </c>
      <c r="O3301" t="s">
        <v>12094</v>
      </c>
      <c r="P3301" s="122">
        <v>0.02</v>
      </c>
    </row>
    <row r="3302" spans="4:16" x14ac:dyDescent="0.25">
      <c r="D3302" t="s">
        <v>10337</v>
      </c>
      <c r="E3302" t="s">
        <v>10338</v>
      </c>
      <c r="F3302" t="s">
        <v>2235</v>
      </c>
      <c r="G3302" s="59">
        <v>12339000</v>
      </c>
      <c r="H3302" s="122">
        <v>10.1</v>
      </c>
      <c r="I3302" s="97" t="b">
        <f>NOT(ISERROR(_xlfn.XLOOKUP(tblStocks2022[[#This Row],[Ticker]],tblTickers[Ticker],tblTickers[Ticker],NA(),0,1)))</f>
        <v>0</v>
      </c>
      <c r="K3302" t="s">
        <v>9790</v>
      </c>
      <c r="L3302" s="122">
        <v>25.51</v>
      </c>
      <c r="O3302" t="s">
        <v>11361</v>
      </c>
      <c r="P3302" s="122">
        <v>1.47</v>
      </c>
    </row>
    <row r="3303" spans="4:16" x14ac:dyDescent="0.25">
      <c r="D3303" t="s">
        <v>14090</v>
      </c>
      <c r="E3303" t="s">
        <v>14091</v>
      </c>
      <c r="F3303" t="s">
        <v>15382</v>
      </c>
      <c r="G3303" s="59">
        <v>10227000</v>
      </c>
      <c r="H3303" s="122">
        <v>4.6500000000000004</v>
      </c>
      <c r="I3303" s="97" t="b">
        <f>NOT(ISERROR(_xlfn.XLOOKUP(tblStocks2022[[#This Row],[Ticker]],tblTickers[Ticker],tblTickers[Ticker],NA(),0,1)))</f>
        <v>0</v>
      </c>
      <c r="K3303" t="s">
        <v>9404</v>
      </c>
      <c r="L3303" s="122">
        <v>4.17</v>
      </c>
      <c r="O3303" t="s">
        <v>11837</v>
      </c>
      <c r="P3303" s="122">
        <v>1.39</v>
      </c>
    </row>
    <row r="3304" spans="4:16" x14ac:dyDescent="0.25">
      <c r="D3304" t="s">
        <v>6792</v>
      </c>
      <c r="E3304" t="s">
        <v>6793</v>
      </c>
      <c r="F3304" t="s">
        <v>15382</v>
      </c>
      <c r="G3304" s="59">
        <v>198094000</v>
      </c>
      <c r="H3304" s="122">
        <v>3.57</v>
      </c>
      <c r="I3304" s="97" t="b">
        <f>NOT(ISERROR(_xlfn.XLOOKUP(tblStocks2022[[#This Row],[Ticker]],tblTickers[Ticker],tblTickers[Ticker],NA(),0,1)))</f>
        <v>0</v>
      </c>
      <c r="K3304" t="s">
        <v>6268</v>
      </c>
      <c r="L3304" s="122">
        <v>29.26</v>
      </c>
      <c r="O3304" t="s">
        <v>11403</v>
      </c>
      <c r="P3304" s="122">
        <v>0.62</v>
      </c>
    </row>
    <row r="3305" spans="4:16" x14ac:dyDescent="0.25">
      <c r="D3305" t="s">
        <v>9204</v>
      </c>
      <c r="E3305" t="s">
        <v>9205</v>
      </c>
      <c r="F3305" t="s">
        <v>15382</v>
      </c>
      <c r="G3305" s="59">
        <v>9045000</v>
      </c>
      <c r="H3305" s="122">
        <v>10.199999999999999</v>
      </c>
      <c r="I3305" s="97" t="b">
        <f>NOT(ISERROR(_xlfn.XLOOKUP(tblStocks2022[[#This Row],[Ticker]],tblTickers[Ticker],tblTickers[Ticker],NA(),0,1)))</f>
        <v>0</v>
      </c>
      <c r="K3305" t="s">
        <v>10010</v>
      </c>
      <c r="L3305" s="122">
        <v>4.8099999999999996</v>
      </c>
      <c r="O3305" t="s">
        <v>11709</v>
      </c>
      <c r="P3305" s="122">
        <v>0.61</v>
      </c>
    </row>
    <row r="3306" spans="4:16" x14ac:dyDescent="0.25">
      <c r="D3306" t="s">
        <v>2698</v>
      </c>
      <c r="E3306" t="s">
        <v>2524</v>
      </c>
      <c r="F3306" t="s">
        <v>15380</v>
      </c>
      <c r="G3306" s="59">
        <v>650000</v>
      </c>
      <c r="H3306" s="122">
        <v>38.4</v>
      </c>
      <c r="I3306" s="97" t="b">
        <f>NOT(ISERROR(_xlfn.XLOOKUP(tblStocks2022[[#This Row],[Ticker]],tblTickers[Ticker],tblTickers[Ticker],NA(),0,1)))</f>
        <v>0</v>
      </c>
      <c r="K3306" t="s">
        <v>4714</v>
      </c>
      <c r="L3306" s="122">
        <v>45.46</v>
      </c>
      <c r="O3306" t="s">
        <v>5685</v>
      </c>
      <c r="P3306" s="122">
        <v>1.67</v>
      </c>
    </row>
    <row r="3307" spans="4:16" x14ac:dyDescent="0.25">
      <c r="D3307" t="s">
        <v>11749</v>
      </c>
      <c r="E3307" t="s">
        <v>11750</v>
      </c>
      <c r="F3307" t="s">
        <v>2235</v>
      </c>
      <c r="G3307" s="59">
        <v>124150000</v>
      </c>
      <c r="H3307" s="122">
        <v>10.95</v>
      </c>
      <c r="I3307" s="97" t="b">
        <f>NOT(ISERROR(_xlfn.XLOOKUP(tblStocks2022[[#This Row],[Ticker]],tblTickers[Ticker],tblTickers[Ticker],NA(),0,1)))</f>
        <v>0</v>
      </c>
      <c r="K3307" t="s">
        <v>13905</v>
      </c>
      <c r="L3307" s="122">
        <v>15.26</v>
      </c>
      <c r="O3307" t="s">
        <v>4504</v>
      </c>
      <c r="P3307" s="122">
        <v>1.72</v>
      </c>
    </row>
    <row r="3308" spans="4:16" x14ac:dyDescent="0.25">
      <c r="D3308" t="s">
        <v>12458</v>
      </c>
      <c r="E3308" t="s">
        <v>12459</v>
      </c>
      <c r="F3308" t="s">
        <v>14201</v>
      </c>
      <c r="G3308" s="59">
        <v>13131000</v>
      </c>
      <c r="H3308" s="122">
        <v>4.22</v>
      </c>
      <c r="I3308" s="97" t="b">
        <f>NOT(ISERROR(_xlfn.XLOOKUP(tblStocks2022[[#This Row],[Ticker]],tblTickers[Ticker],tblTickers[Ticker],NA(),0,1)))</f>
        <v>0</v>
      </c>
      <c r="K3308" t="s">
        <v>6480</v>
      </c>
      <c r="L3308" s="122">
        <v>27.21</v>
      </c>
      <c r="O3308" t="s">
        <v>9016</v>
      </c>
      <c r="P3308" s="122">
        <v>0.11</v>
      </c>
    </row>
    <row r="3309" spans="4:16" x14ac:dyDescent="0.25">
      <c r="D3309" t="s">
        <v>1820</v>
      </c>
      <c r="E3309" t="s">
        <v>1821</v>
      </c>
      <c r="F3309" t="s">
        <v>15382</v>
      </c>
      <c r="G3309" s="59">
        <v>16194000</v>
      </c>
      <c r="H3309" s="122">
        <v>12.78</v>
      </c>
      <c r="I3309" s="97" t="b">
        <f>NOT(ISERROR(_xlfn.XLOOKUP(tblStocks2022[[#This Row],[Ticker]],tblTickers[Ticker],tblTickers[Ticker],NA(),0,1)))</f>
        <v>0</v>
      </c>
      <c r="K3309" t="s">
        <v>2319</v>
      </c>
      <c r="L3309" s="122">
        <v>119.91</v>
      </c>
      <c r="O3309" t="s">
        <v>11327</v>
      </c>
      <c r="P3309" s="122">
        <v>0.9</v>
      </c>
    </row>
    <row r="3310" spans="4:16" x14ac:dyDescent="0.25">
      <c r="D3310" t="s">
        <v>5245</v>
      </c>
      <c r="E3310" t="s">
        <v>952</v>
      </c>
      <c r="F3310" t="s">
        <v>15375</v>
      </c>
      <c r="G3310" s="59">
        <v>1050000</v>
      </c>
      <c r="H3310" s="122">
        <v>22.39</v>
      </c>
      <c r="I3310" s="97" t="b">
        <f>NOT(ISERROR(_xlfn.XLOOKUP(tblStocks2022[[#This Row],[Ticker]],tblTickers[Ticker],tblTickers[Ticker],NA(),0,1)))</f>
        <v>0</v>
      </c>
      <c r="K3310" t="s">
        <v>12270</v>
      </c>
      <c r="L3310" s="122">
        <v>45.35</v>
      </c>
      <c r="O3310" t="s">
        <v>14940</v>
      </c>
      <c r="P3310" s="122">
        <v>2.73</v>
      </c>
    </row>
    <row r="3311" spans="4:16" x14ac:dyDescent="0.25">
      <c r="D3311" t="s">
        <v>12148</v>
      </c>
      <c r="E3311" t="s">
        <v>12149</v>
      </c>
      <c r="F3311" t="s">
        <v>15368</v>
      </c>
      <c r="G3311" s="59">
        <v>390263000</v>
      </c>
      <c r="H3311" s="122">
        <v>2.42</v>
      </c>
      <c r="I3311" s="97" t="b">
        <f>NOT(ISERROR(_xlfn.XLOOKUP(tblStocks2022[[#This Row],[Ticker]],tblTickers[Ticker],tblTickers[Ticker],NA(),0,1)))</f>
        <v>0</v>
      </c>
      <c r="K3311" t="s">
        <v>11875</v>
      </c>
      <c r="L3311" s="122">
        <v>13.04</v>
      </c>
      <c r="O3311" t="s">
        <v>9678</v>
      </c>
      <c r="P3311" s="122">
        <v>1.95</v>
      </c>
    </row>
    <row r="3312" spans="4:16" x14ac:dyDescent="0.25">
      <c r="D3312" t="s">
        <v>12158</v>
      </c>
      <c r="E3312" t="s">
        <v>12159</v>
      </c>
      <c r="F3312" t="s">
        <v>15368</v>
      </c>
      <c r="G3312" s="59">
        <v>54448000</v>
      </c>
      <c r="H3312" s="122">
        <v>20.69</v>
      </c>
      <c r="I3312" s="97" t="b">
        <f>NOT(ISERROR(_xlfn.XLOOKUP(tblStocks2022[[#This Row],[Ticker]],tblTickers[Ticker],tblTickers[Ticker],NA(),0,1)))</f>
        <v>0</v>
      </c>
      <c r="K3312" t="s">
        <v>5868</v>
      </c>
      <c r="L3312" s="122">
        <v>4.87</v>
      </c>
      <c r="O3312" t="s">
        <v>1466</v>
      </c>
      <c r="P3312" s="122">
        <v>1.08</v>
      </c>
    </row>
    <row r="3313" spans="4:16" x14ac:dyDescent="0.25">
      <c r="D3313" t="s">
        <v>8142</v>
      </c>
      <c r="E3313" t="s">
        <v>8143</v>
      </c>
      <c r="F3313" t="s">
        <v>15382</v>
      </c>
      <c r="G3313" s="59">
        <v>158070000</v>
      </c>
      <c r="H3313" s="122">
        <v>1.7</v>
      </c>
      <c r="I3313" s="97" t="b">
        <f>NOT(ISERROR(_xlfn.XLOOKUP(tblStocks2022[[#This Row],[Ticker]],tblTickers[Ticker],tblTickers[Ticker],NA(),0,1)))</f>
        <v>0</v>
      </c>
      <c r="K3313" t="s">
        <v>5908</v>
      </c>
      <c r="L3313" s="122">
        <v>9.2100000000000009</v>
      </c>
      <c r="O3313" t="s">
        <v>13169</v>
      </c>
      <c r="P3313" s="122">
        <v>0.48</v>
      </c>
    </row>
    <row r="3314" spans="4:16" x14ac:dyDescent="0.25">
      <c r="D3314" t="s">
        <v>6748</v>
      </c>
      <c r="E3314" t="s">
        <v>6749</v>
      </c>
      <c r="F3314" t="s">
        <v>15368</v>
      </c>
      <c r="G3314" s="59">
        <v>92086000</v>
      </c>
      <c r="H3314" s="122">
        <v>0.65</v>
      </c>
      <c r="I3314" s="97" t="b">
        <f>NOT(ISERROR(_xlfn.XLOOKUP(tblStocks2022[[#This Row],[Ticker]],tblTickers[Ticker],tblTickers[Ticker],NA(),0,1)))</f>
        <v>0</v>
      </c>
      <c r="K3314" t="s">
        <v>9409</v>
      </c>
      <c r="L3314" s="122">
        <v>8.23</v>
      </c>
      <c r="O3314" t="s">
        <v>11950</v>
      </c>
      <c r="P3314" s="122">
        <v>6.8</v>
      </c>
    </row>
    <row r="3315" spans="4:16" x14ac:dyDescent="0.25">
      <c r="D3315" t="s">
        <v>9407</v>
      </c>
      <c r="E3315" t="s">
        <v>9408</v>
      </c>
      <c r="F3315" t="s">
        <v>15369</v>
      </c>
      <c r="G3315" s="59">
        <v>394771000</v>
      </c>
      <c r="H3315" s="122">
        <v>5.55</v>
      </c>
      <c r="I3315" s="97" t="b">
        <f>NOT(ISERROR(_xlfn.XLOOKUP(tblStocks2022[[#This Row],[Ticker]],tblTickers[Ticker],tblTickers[Ticker],NA(),0,1)))</f>
        <v>0</v>
      </c>
      <c r="K3315" t="s">
        <v>2959</v>
      </c>
      <c r="L3315" s="122">
        <v>113.44</v>
      </c>
      <c r="O3315" t="s">
        <v>4775</v>
      </c>
      <c r="P3315" s="122">
        <v>0.28000000000000003</v>
      </c>
    </row>
    <row r="3316" spans="4:16" x14ac:dyDescent="0.25">
      <c r="D3316" t="s">
        <v>475</v>
      </c>
      <c r="E3316" t="s">
        <v>476</v>
      </c>
      <c r="F3316" t="s">
        <v>15367</v>
      </c>
      <c r="G3316" s="59">
        <v>237167000</v>
      </c>
      <c r="H3316" s="122">
        <v>1.9</v>
      </c>
      <c r="I3316" s="97" t="b">
        <f>NOT(ISERROR(_xlfn.XLOOKUP(tblStocks2022[[#This Row],[Ticker]],tblTickers[Ticker],tblTickers[Ticker],NA(),0,1)))</f>
        <v>0</v>
      </c>
      <c r="K3316" t="s">
        <v>1423</v>
      </c>
      <c r="L3316" s="122">
        <v>182.09</v>
      </c>
      <c r="O3316" t="s">
        <v>1725</v>
      </c>
      <c r="P3316" s="122">
        <v>0.79</v>
      </c>
    </row>
    <row r="3317" spans="4:16" x14ac:dyDescent="0.25">
      <c r="D3317" t="s">
        <v>10976</v>
      </c>
      <c r="E3317" t="s">
        <v>10977</v>
      </c>
      <c r="F3317" t="s">
        <v>15382</v>
      </c>
      <c r="G3317" s="59">
        <v>17138000</v>
      </c>
      <c r="H3317" s="122">
        <v>7.89</v>
      </c>
      <c r="I3317" s="97" t="b">
        <f>NOT(ISERROR(_xlfn.XLOOKUP(tblStocks2022[[#This Row],[Ticker]],tblTickers[Ticker],tblTickers[Ticker],NA(),0,1)))</f>
        <v>0</v>
      </c>
      <c r="K3317" t="s">
        <v>7854</v>
      </c>
      <c r="L3317" s="122">
        <v>0.16</v>
      </c>
      <c r="O3317" t="s">
        <v>11591</v>
      </c>
      <c r="P3317" s="122">
        <v>2.62</v>
      </c>
    </row>
    <row r="3318" spans="4:16" x14ac:dyDescent="0.25">
      <c r="D3318" t="s">
        <v>7850</v>
      </c>
      <c r="E3318" t="s">
        <v>7851</v>
      </c>
      <c r="F3318" t="s">
        <v>15382</v>
      </c>
      <c r="G3318" s="59">
        <v>54879000</v>
      </c>
      <c r="H3318" s="122">
        <v>5.07</v>
      </c>
      <c r="I3318" s="97" t="b">
        <f>NOT(ISERROR(_xlfn.XLOOKUP(tblStocks2022[[#This Row],[Ticker]],tblTickers[Ticker],tblTickers[Ticker],NA(),0,1)))</f>
        <v>0</v>
      </c>
      <c r="K3318" t="s">
        <v>9211</v>
      </c>
      <c r="L3318" s="122">
        <v>16.05</v>
      </c>
      <c r="O3318" t="s">
        <v>2043</v>
      </c>
      <c r="P3318" s="122">
        <v>1.76</v>
      </c>
    </row>
    <row r="3319" spans="4:16" x14ac:dyDescent="0.25">
      <c r="D3319" t="s">
        <v>10216</v>
      </c>
      <c r="E3319" t="s">
        <v>10217</v>
      </c>
      <c r="F3319" t="s">
        <v>15371</v>
      </c>
      <c r="G3319" s="59">
        <v>57064000</v>
      </c>
      <c r="H3319" s="122">
        <v>35.79</v>
      </c>
      <c r="I3319" s="97" t="b">
        <f>NOT(ISERROR(_xlfn.XLOOKUP(tblStocks2022[[#This Row],[Ticker]],tblTickers[Ticker],tblTickers[Ticker],NA(),0,1)))</f>
        <v>0</v>
      </c>
      <c r="K3319" t="s">
        <v>12356</v>
      </c>
      <c r="L3319" s="122">
        <v>10.28</v>
      </c>
      <c r="O3319" t="s">
        <v>6378</v>
      </c>
      <c r="P3319" s="122">
        <v>0.82</v>
      </c>
    </row>
    <row r="3320" spans="4:16" x14ac:dyDescent="0.25">
      <c r="D3320" t="s">
        <v>8749</v>
      </c>
      <c r="E3320" t="s">
        <v>8750</v>
      </c>
      <c r="F3320" t="s">
        <v>15382</v>
      </c>
      <c r="G3320" s="59">
        <v>26100000</v>
      </c>
      <c r="H3320" s="122">
        <v>10.029999999999999</v>
      </c>
      <c r="I3320" s="97" t="b">
        <f>NOT(ISERROR(_xlfn.XLOOKUP(tblStocks2022[[#This Row],[Ticker]],tblTickers[Ticker],tblTickers[Ticker],NA(),0,1)))</f>
        <v>0</v>
      </c>
      <c r="K3320" t="s">
        <v>10495</v>
      </c>
      <c r="L3320" s="122">
        <v>30.91</v>
      </c>
      <c r="O3320" t="s">
        <v>15261</v>
      </c>
      <c r="P3320" s="122">
        <v>0.82</v>
      </c>
    </row>
    <row r="3321" spans="4:16" x14ac:dyDescent="0.25">
      <c r="D3321" t="s">
        <v>8596</v>
      </c>
      <c r="E3321" t="s">
        <v>3610</v>
      </c>
      <c r="F3321" t="s">
        <v>15378</v>
      </c>
      <c r="G3321" s="59">
        <v>1410000</v>
      </c>
      <c r="H3321" s="122">
        <v>20.11</v>
      </c>
      <c r="I3321" s="97" t="b">
        <f>NOT(ISERROR(_xlfn.XLOOKUP(tblStocks2022[[#This Row],[Ticker]],tblTickers[Ticker],tblTickers[Ticker],NA(),0,1)))</f>
        <v>0</v>
      </c>
      <c r="K3321" t="s">
        <v>11141</v>
      </c>
      <c r="L3321" s="122">
        <v>32.700000000000003</v>
      </c>
      <c r="O3321" t="s">
        <v>10680</v>
      </c>
      <c r="P3321" s="122">
        <v>0.24</v>
      </c>
    </row>
    <row r="3322" spans="4:16" x14ac:dyDescent="0.25">
      <c r="D3322" t="s">
        <v>9996</v>
      </c>
      <c r="E3322" t="s">
        <v>9997</v>
      </c>
      <c r="F3322" t="s">
        <v>15382</v>
      </c>
      <c r="G3322" s="59">
        <v>293916000</v>
      </c>
      <c r="H3322" s="122">
        <v>10.35</v>
      </c>
      <c r="I3322" s="97" t="b">
        <f>NOT(ISERROR(_xlfn.XLOOKUP(tblStocks2022[[#This Row],[Ticker]],tblTickers[Ticker],tblTickers[Ticker],NA(),0,1)))</f>
        <v>0</v>
      </c>
      <c r="K3322" t="s">
        <v>11733</v>
      </c>
      <c r="L3322" s="122">
        <v>23</v>
      </c>
      <c r="O3322" t="s">
        <v>11803</v>
      </c>
      <c r="P3322" s="122">
        <v>0.69</v>
      </c>
    </row>
    <row r="3323" spans="4:16" x14ac:dyDescent="0.25">
      <c r="D3323" t="s">
        <v>5124</v>
      </c>
      <c r="E3323" t="s">
        <v>5125</v>
      </c>
      <c r="F3323" t="s">
        <v>12944</v>
      </c>
      <c r="G3323" s="59">
        <v>331591000</v>
      </c>
      <c r="H3323" s="122">
        <v>29.23</v>
      </c>
      <c r="I3323" s="97" t="b">
        <f>NOT(ISERROR(_xlfn.XLOOKUP(tblStocks2022[[#This Row],[Ticker]],tblTickers[Ticker],tblTickers[Ticker],NA(),0,1)))</f>
        <v>0</v>
      </c>
      <c r="K3323" t="s">
        <v>3434</v>
      </c>
      <c r="L3323" s="122">
        <v>38.94</v>
      </c>
      <c r="O3323" t="s">
        <v>14691</v>
      </c>
      <c r="P3323" s="122">
        <v>2.23</v>
      </c>
    </row>
    <row r="3324" spans="4:16" x14ac:dyDescent="0.25">
      <c r="D3324" t="s">
        <v>8995</v>
      </c>
      <c r="E3324" t="s">
        <v>1369</v>
      </c>
      <c r="F3324" t="s">
        <v>15372</v>
      </c>
      <c r="G3324" s="59">
        <v>450000</v>
      </c>
      <c r="H3324" s="122">
        <v>7.58</v>
      </c>
      <c r="I3324" s="97" t="b">
        <f>NOT(ISERROR(_xlfn.XLOOKUP(tblStocks2022[[#This Row],[Ticker]],tblTickers[Ticker],tblTickers[Ticker],NA(),0,1)))</f>
        <v>0</v>
      </c>
      <c r="K3324" t="s">
        <v>741</v>
      </c>
      <c r="L3324" s="122">
        <v>10.3</v>
      </c>
      <c r="O3324" t="s">
        <v>9017</v>
      </c>
      <c r="P3324" s="122">
        <v>0.12</v>
      </c>
    </row>
    <row r="3325" spans="4:16" x14ac:dyDescent="0.25">
      <c r="D3325" t="s">
        <v>7447</v>
      </c>
      <c r="E3325" t="s">
        <v>7448</v>
      </c>
      <c r="F3325" t="s">
        <v>15382</v>
      </c>
      <c r="G3325" s="59">
        <v>21452000</v>
      </c>
      <c r="H3325" s="122">
        <v>9.9499999999999993</v>
      </c>
      <c r="I3325" s="97" t="b">
        <f>NOT(ISERROR(_xlfn.XLOOKUP(tblStocks2022[[#This Row],[Ticker]],tblTickers[Ticker],tblTickers[Ticker],NA(),0,1)))</f>
        <v>0</v>
      </c>
      <c r="K3325" t="s">
        <v>12202</v>
      </c>
      <c r="L3325" s="122">
        <v>6.15</v>
      </c>
      <c r="O3325" t="s">
        <v>9411</v>
      </c>
      <c r="P3325" s="122">
        <v>0.44</v>
      </c>
    </row>
    <row r="3326" spans="4:16" x14ac:dyDescent="0.25">
      <c r="D3326" t="s">
        <v>8144</v>
      </c>
      <c r="E3326" t="s">
        <v>8145</v>
      </c>
      <c r="F3326" t="s">
        <v>15371</v>
      </c>
      <c r="G3326" s="59">
        <v>547755000</v>
      </c>
      <c r="H3326" s="122">
        <v>53.89</v>
      </c>
      <c r="I3326" s="97" t="b">
        <f>NOT(ISERROR(_xlfn.XLOOKUP(tblStocks2022[[#This Row],[Ticker]],tblTickers[Ticker],tblTickers[Ticker],NA(),0,1)))</f>
        <v>0</v>
      </c>
      <c r="K3326" t="s">
        <v>3486</v>
      </c>
      <c r="L3326" s="122">
        <v>20.68</v>
      </c>
      <c r="O3326" t="s">
        <v>12875</v>
      </c>
      <c r="P3326" s="122">
        <v>1.38</v>
      </c>
    </row>
    <row r="3327" spans="4:16" x14ac:dyDescent="0.25">
      <c r="D3327" t="s">
        <v>6266</v>
      </c>
      <c r="E3327" t="s">
        <v>6267</v>
      </c>
      <c r="F3327" t="s">
        <v>15382</v>
      </c>
      <c r="G3327" s="59">
        <v>34500000</v>
      </c>
      <c r="H3327" s="122">
        <v>9.99</v>
      </c>
      <c r="I3327" s="97" t="b">
        <f>NOT(ISERROR(_xlfn.XLOOKUP(tblStocks2022[[#This Row],[Ticker]],tblTickers[Ticker],tblTickers[Ticker],NA(),0,1)))</f>
        <v>0</v>
      </c>
      <c r="K3327" t="s">
        <v>10158</v>
      </c>
      <c r="L3327" s="122">
        <v>41.83</v>
      </c>
      <c r="O3327" t="s">
        <v>10674</v>
      </c>
      <c r="P3327" s="122">
        <v>0.16</v>
      </c>
    </row>
    <row r="3328" spans="4:16" x14ac:dyDescent="0.25">
      <c r="D3328" t="s">
        <v>8751</v>
      </c>
      <c r="E3328" t="s">
        <v>8752</v>
      </c>
      <c r="F3328" t="s">
        <v>15382</v>
      </c>
      <c r="G3328" s="59">
        <v>25300000</v>
      </c>
      <c r="H3328" s="122">
        <v>10.36</v>
      </c>
      <c r="I3328" s="97" t="b">
        <f>NOT(ISERROR(_xlfn.XLOOKUP(tblStocks2022[[#This Row],[Ticker]],tblTickers[Ticker],tblTickers[Ticker],NA(),0,1)))</f>
        <v>0</v>
      </c>
      <c r="K3328" t="s">
        <v>1595</v>
      </c>
      <c r="L3328" s="122">
        <v>6.71</v>
      </c>
      <c r="O3328" t="s">
        <v>3699</v>
      </c>
      <c r="P3328" s="122">
        <v>0.8</v>
      </c>
    </row>
    <row r="3329" spans="4:16" x14ac:dyDescent="0.25">
      <c r="D3329" t="s">
        <v>13044</v>
      </c>
      <c r="E3329" t="s">
        <v>13045</v>
      </c>
      <c r="F3329" t="s">
        <v>15382</v>
      </c>
      <c r="G3329" s="59">
        <v>51686000</v>
      </c>
      <c r="H3329" s="122">
        <v>9.73</v>
      </c>
      <c r="I3329" s="97" t="b">
        <f>NOT(ISERROR(_xlfn.XLOOKUP(tblStocks2022[[#This Row],[Ticker]],tblTickers[Ticker],tblTickers[Ticker],NA(),0,1)))</f>
        <v>0</v>
      </c>
      <c r="K3329" t="s">
        <v>9160</v>
      </c>
      <c r="L3329" s="122">
        <v>2.0299999999999998</v>
      </c>
      <c r="O3329" t="s">
        <v>3697</v>
      </c>
      <c r="P3329" s="122">
        <v>0.66</v>
      </c>
    </row>
    <row r="3330" spans="4:16" x14ac:dyDescent="0.25">
      <c r="D3330" t="s">
        <v>316</v>
      </c>
      <c r="E3330" t="s">
        <v>317</v>
      </c>
      <c r="F3330" t="s">
        <v>15382</v>
      </c>
      <c r="G3330" s="59">
        <v>55753000</v>
      </c>
      <c r="H3330" s="122">
        <v>2.88</v>
      </c>
      <c r="I3330" s="97" t="b">
        <f>NOT(ISERROR(_xlfn.XLOOKUP(tblStocks2022[[#This Row],[Ticker]],tblTickers[Ticker],tblTickers[Ticker],NA(),0,1)))</f>
        <v>0</v>
      </c>
      <c r="K3330" t="s">
        <v>10251</v>
      </c>
      <c r="L3330" s="122">
        <v>8.84</v>
      </c>
      <c r="O3330" t="s">
        <v>14568</v>
      </c>
      <c r="P3330" s="122">
        <v>0.68</v>
      </c>
    </row>
    <row r="3331" spans="4:16" x14ac:dyDescent="0.25">
      <c r="D3331" t="s">
        <v>10120</v>
      </c>
      <c r="E3331" t="s">
        <v>10121</v>
      </c>
      <c r="F3331" t="s">
        <v>15377</v>
      </c>
      <c r="G3331" s="59">
        <v>168529000</v>
      </c>
      <c r="H3331" s="122">
        <v>67.260000000000005</v>
      </c>
      <c r="I3331" s="97" t="b">
        <f>NOT(ISERROR(_xlfn.XLOOKUP(tblStocks2022[[#This Row],[Ticker]],tblTickers[Ticker],tblTickers[Ticker],NA(),0,1)))</f>
        <v>0</v>
      </c>
      <c r="K3331" t="s">
        <v>6970</v>
      </c>
      <c r="L3331" s="122">
        <v>3.3</v>
      </c>
      <c r="O3331" t="s">
        <v>130</v>
      </c>
      <c r="P3331" s="122">
        <v>0.12</v>
      </c>
    </row>
    <row r="3332" spans="4:16" x14ac:dyDescent="0.25">
      <c r="D3332" t="s">
        <v>9613</v>
      </c>
      <c r="E3332" t="s">
        <v>131</v>
      </c>
      <c r="F3332" t="s">
        <v>15371</v>
      </c>
      <c r="G3332" s="59">
        <v>300000</v>
      </c>
      <c r="H3332" s="122">
        <v>17.95</v>
      </c>
      <c r="I3332" s="97" t="b">
        <f>NOT(ISERROR(_xlfn.XLOOKUP(tblStocks2022[[#This Row],[Ticker]],tblTickers[Ticker],tblTickers[Ticker],NA(),0,1)))</f>
        <v>0</v>
      </c>
      <c r="K3332" t="s">
        <v>9299</v>
      </c>
      <c r="L3332" s="122">
        <v>17.64</v>
      </c>
      <c r="O3332" t="s">
        <v>2897</v>
      </c>
      <c r="P3332" s="122">
        <v>0.2</v>
      </c>
    </row>
    <row r="3333" spans="4:16" x14ac:dyDescent="0.25">
      <c r="D3333" t="s">
        <v>9614</v>
      </c>
      <c r="E3333" t="s">
        <v>131</v>
      </c>
      <c r="F3333" t="s">
        <v>15371</v>
      </c>
      <c r="G3333" s="59">
        <v>175000</v>
      </c>
      <c r="H3333" s="122">
        <v>29.1</v>
      </c>
      <c r="I3333" s="97" t="b">
        <f>NOT(ISERROR(_xlfn.XLOOKUP(tblStocks2022[[#This Row],[Ticker]],tblTickers[Ticker],tblTickers[Ticker],NA(),0,1)))</f>
        <v>0</v>
      </c>
      <c r="K3333" t="s">
        <v>13360</v>
      </c>
      <c r="L3333" s="122">
        <v>26.08</v>
      </c>
      <c r="O3333" t="s">
        <v>4776</v>
      </c>
      <c r="P3333" s="122">
        <v>0.54</v>
      </c>
    </row>
    <row r="3334" spans="4:16" x14ac:dyDescent="0.25">
      <c r="D3334" t="s">
        <v>13957</v>
      </c>
      <c r="E3334" t="s">
        <v>13958</v>
      </c>
      <c r="F3334" t="s">
        <v>15371</v>
      </c>
      <c r="G3334" s="59">
        <v>154158000</v>
      </c>
      <c r="H3334" s="122">
        <v>3.63</v>
      </c>
      <c r="I3334" s="97" t="b">
        <f>NOT(ISERROR(_xlfn.XLOOKUP(tblStocks2022[[#This Row],[Ticker]],tblTickers[Ticker],tblTickers[Ticker],NA(),0,1)))</f>
        <v>0</v>
      </c>
      <c r="K3334" t="s">
        <v>3571</v>
      </c>
      <c r="L3334" s="122">
        <v>3.25</v>
      </c>
      <c r="O3334" t="s">
        <v>14543</v>
      </c>
      <c r="P3334" s="122">
        <v>0.48</v>
      </c>
    </row>
    <row r="3335" spans="4:16" x14ac:dyDescent="0.25">
      <c r="D3335" t="s">
        <v>9206</v>
      </c>
      <c r="E3335" t="s">
        <v>9207</v>
      </c>
      <c r="F3335" t="s">
        <v>15382</v>
      </c>
      <c r="G3335" s="59">
        <v>244212000</v>
      </c>
      <c r="H3335" s="122">
        <v>3.18</v>
      </c>
      <c r="I3335" s="97" t="b">
        <f>NOT(ISERROR(_xlfn.XLOOKUP(tblStocks2022[[#This Row],[Ticker]],tblTickers[Ticker],tblTickers[Ticker],NA(),0,1)))</f>
        <v>0</v>
      </c>
      <c r="K3335" t="s">
        <v>10730</v>
      </c>
      <c r="L3335" s="122">
        <v>36.840000000000003</v>
      </c>
      <c r="O3335" t="s">
        <v>1196</v>
      </c>
      <c r="P3335" s="122">
        <v>1.52</v>
      </c>
    </row>
    <row r="3336" spans="4:16" x14ac:dyDescent="0.25">
      <c r="D3336" t="s">
        <v>6265</v>
      </c>
      <c r="E3336" t="s">
        <v>6264</v>
      </c>
      <c r="F3336" t="s">
        <v>15371</v>
      </c>
      <c r="G3336" s="59">
        <v>140000</v>
      </c>
      <c r="H3336" s="122">
        <v>14.86</v>
      </c>
      <c r="I3336" s="97" t="b">
        <f>NOT(ISERROR(_xlfn.XLOOKUP(tblStocks2022[[#This Row],[Ticker]],tblTickers[Ticker],tblTickers[Ticker],NA(),0,1)))</f>
        <v>0</v>
      </c>
      <c r="K3336" t="s">
        <v>14987</v>
      </c>
      <c r="L3336" s="122">
        <v>26.35</v>
      </c>
      <c r="O3336" t="s">
        <v>5033</v>
      </c>
      <c r="P3336" s="122">
        <v>0.92</v>
      </c>
    </row>
    <row r="3337" spans="4:16" x14ac:dyDescent="0.25">
      <c r="D3337" t="s">
        <v>11793</v>
      </c>
      <c r="E3337" t="s">
        <v>11794</v>
      </c>
      <c r="F3337" t="s">
        <v>15371</v>
      </c>
      <c r="G3337" s="59">
        <v>27431000</v>
      </c>
      <c r="H3337" s="122">
        <v>5.35</v>
      </c>
      <c r="I3337" s="97" t="b">
        <f>NOT(ISERROR(_xlfn.XLOOKUP(tblStocks2022[[#This Row],[Ticker]],tblTickers[Ticker],tblTickers[Ticker],NA(),0,1)))</f>
        <v>0</v>
      </c>
      <c r="K3337" t="s">
        <v>7532</v>
      </c>
      <c r="L3337" s="122">
        <v>0.35</v>
      </c>
      <c r="O3337" t="s">
        <v>14692</v>
      </c>
      <c r="P3337" s="122">
        <v>2.16</v>
      </c>
    </row>
    <row r="3338" spans="4:16" x14ac:dyDescent="0.25">
      <c r="D3338" t="s">
        <v>1709</v>
      </c>
      <c r="E3338" t="s">
        <v>1710</v>
      </c>
      <c r="F3338" t="s">
        <v>15371</v>
      </c>
      <c r="G3338" s="59">
        <v>8912000</v>
      </c>
      <c r="H3338" s="122">
        <v>11.22</v>
      </c>
      <c r="I3338" s="97" t="b">
        <f>NOT(ISERROR(_xlfn.XLOOKUP(tblStocks2022[[#This Row],[Ticker]],tblTickers[Ticker],tblTickers[Ticker],NA(),0,1)))</f>
        <v>0</v>
      </c>
      <c r="K3338" t="s">
        <v>10994</v>
      </c>
      <c r="L3338" s="122">
        <v>71.45</v>
      </c>
      <c r="O3338" t="s">
        <v>10058</v>
      </c>
      <c r="P3338" s="122">
        <v>0.88</v>
      </c>
    </row>
    <row r="3339" spans="4:16" x14ac:dyDescent="0.25">
      <c r="D3339" t="s">
        <v>4136</v>
      </c>
      <c r="E3339" t="s">
        <v>4137</v>
      </c>
      <c r="F3339" t="s">
        <v>15368</v>
      </c>
      <c r="G3339" s="59">
        <v>102619000</v>
      </c>
      <c r="H3339" s="122">
        <v>27.2</v>
      </c>
      <c r="I3339" s="97" t="b">
        <f>NOT(ISERROR(_xlfn.XLOOKUP(tblStocks2022[[#This Row],[Ticker]],tblTickers[Ticker],tblTickers[Ticker],NA(),0,1)))</f>
        <v>0</v>
      </c>
      <c r="K3339" t="s">
        <v>14324</v>
      </c>
      <c r="L3339" s="122">
        <v>25.33</v>
      </c>
      <c r="O3339" t="s">
        <v>2635</v>
      </c>
      <c r="P3339" s="122">
        <v>0.8</v>
      </c>
    </row>
    <row r="3340" spans="4:16" x14ac:dyDescent="0.25">
      <c r="D3340" t="s">
        <v>10367</v>
      </c>
      <c r="E3340" t="s">
        <v>10368</v>
      </c>
      <c r="F3340" t="s">
        <v>15370</v>
      </c>
      <c r="G3340" s="59">
        <v>3918000</v>
      </c>
      <c r="H3340" s="122">
        <v>604.21</v>
      </c>
      <c r="I3340" s="97" t="b">
        <f>NOT(ISERROR(_xlfn.XLOOKUP(tblStocks2022[[#This Row],[Ticker]],tblTickers[Ticker],tblTickers[Ticker],NA(),0,1)))</f>
        <v>0</v>
      </c>
      <c r="K3340" t="s">
        <v>20</v>
      </c>
      <c r="L3340" s="122">
        <v>209.71</v>
      </c>
      <c r="O3340" t="s">
        <v>2634</v>
      </c>
      <c r="P3340" s="122">
        <v>1.28</v>
      </c>
    </row>
    <row r="3341" spans="4:16" x14ac:dyDescent="0.25">
      <c r="D3341" t="s">
        <v>3596</v>
      </c>
      <c r="E3341" t="s">
        <v>3597</v>
      </c>
      <c r="F3341" t="s">
        <v>15382</v>
      </c>
      <c r="G3341" s="59">
        <v>66789000</v>
      </c>
      <c r="H3341" s="122">
        <v>3.71</v>
      </c>
      <c r="I3341" s="97" t="b">
        <f>NOT(ISERROR(_xlfn.XLOOKUP(tblStocks2022[[#This Row],[Ticker]],tblTickers[Ticker],tblTickers[Ticker],NA(),0,1)))</f>
        <v>0</v>
      </c>
      <c r="K3341" t="s">
        <v>2618</v>
      </c>
      <c r="L3341" s="122">
        <v>11.98</v>
      </c>
      <c r="O3341" t="s">
        <v>2559</v>
      </c>
      <c r="P3341" s="122">
        <v>1.49</v>
      </c>
    </row>
    <row r="3342" spans="4:16" x14ac:dyDescent="0.25">
      <c r="D3342" t="s">
        <v>9059</v>
      </c>
      <c r="E3342" t="s">
        <v>9060</v>
      </c>
      <c r="F3342" t="s">
        <v>15382</v>
      </c>
      <c r="G3342" s="59">
        <v>52500000</v>
      </c>
      <c r="H3342" s="122">
        <v>9.9</v>
      </c>
      <c r="I3342" s="97" t="b">
        <f>NOT(ISERROR(_xlfn.XLOOKUP(tblStocks2022[[#This Row],[Ticker]],tblTickers[Ticker],tblTickers[Ticker],NA(),0,1)))</f>
        <v>0</v>
      </c>
      <c r="K3342" t="s">
        <v>7538</v>
      </c>
      <c r="L3342" s="122">
        <v>12.74</v>
      </c>
      <c r="O3342" t="s">
        <v>2626</v>
      </c>
      <c r="P3342" s="122">
        <v>1.94</v>
      </c>
    </row>
    <row r="3343" spans="4:16" x14ac:dyDescent="0.25">
      <c r="D3343" t="s">
        <v>13737</v>
      </c>
      <c r="E3343" t="s">
        <v>13738</v>
      </c>
      <c r="F3343" t="s">
        <v>15371</v>
      </c>
      <c r="G3343" s="59">
        <v>17785000</v>
      </c>
      <c r="H3343" s="122">
        <v>10.25</v>
      </c>
      <c r="I3343" s="97" t="b">
        <f>NOT(ISERROR(_xlfn.XLOOKUP(tblStocks2022[[#This Row],[Ticker]],tblTickers[Ticker],tblTickers[Ticker],NA(),0,1)))</f>
        <v>0</v>
      </c>
      <c r="K3343" t="s">
        <v>4474</v>
      </c>
      <c r="L3343" s="122">
        <v>0.81</v>
      </c>
      <c r="O3343" t="s">
        <v>2560</v>
      </c>
      <c r="P3343" s="122">
        <v>2.14</v>
      </c>
    </row>
    <row r="3344" spans="4:16" x14ac:dyDescent="0.25">
      <c r="D3344" t="s">
        <v>5702</v>
      </c>
      <c r="E3344" t="s">
        <v>5703</v>
      </c>
      <c r="F3344" t="s">
        <v>15368</v>
      </c>
      <c r="G3344" s="59">
        <v>20734000</v>
      </c>
      <c r="H3344" s="122">
        <v>10.09</v>
      </c>
      <c r="I3344" s="97" t="b">
        <f>NOT(ISERROR(_xlfn.XLOOKUP(tblStocks2022[[#This Row],[Ticker]],tblTickers[Ticker],tblTickers[Ticker],NA(),0,1)))</f>
        <v>0</v>
      </c>
      <c r="K3344" t="s">
        <v>12506</v>
      </c>
      <c r="L3344" s="122">
        <v>12.08</v>
      </c>
      <c r="O3344" t="s">
        <v>2633</v>
      </c>
      <c r="P3344" s="122">
        <v>0.64</v>
      </c>
    </row>
    <row r="3345" spans="4:16" x14ac:dyDescent="0.25">
      <c r="D3345" t="s">
        <v>10517</v>
      </c>
      <c r="E3345" t="s">
        <v>10518</v>
      </c>
      <c r="F3345" t="s">
        <v>15371</v>
      </c>
      <c r="G3345" s="59">
        <v>10611000</v>
      </c>
      <c r="H3345" s="122">
        <v>9.6199999999999992</v>
      </c>
      <c r="I3345" s="97" t="b">
        <f>NOT(ISERROR(_xlfn.XLOOKUP(tblStocks2022[[#This Row],[Ticker]],tblTickers[Ticker],tblTickers[Ticker],NA(),0,1)))</f>
        <v>0</v>
      </c>
      <c r="K3345" t="s">
        <v>4352</v>
      </c>
      <c r="L3345" s="122">
        <v>1.44</v>
      </c>
      <c r="O3345" t="s">
        <v>3761</v>
      </c>
      <c r="P3345" s="122">
        <v>0.41</v>
      </c>
    </row>
    <row r="3346" spans="4:16" x14ac:dyDescent="0.25">
      <c r="D3346" t="s">
        <v>7313</v>
      </c>
      <c r="E3346" t="s">
        <v>7314</v>
      </c>
      <c r="F3346" t="s">
        <v>15382</v>
      </c>
      <c r="G3346" s="59">
        <v>52021000</v>
      </c>
      <c r="H3346" s="122">
        <v>9.7200000000000006</v>
      </c>
      <c r="I3346" s="97" t="b">
        <f>NOT(ISERROR(_xlfn.XLOOKUP(tblStocks2022[[#This Row],[Ticker]],tblTickers[Ticker],tblTickers[Ticker],NA(),0,1)))</f>
        <v>0</v>
      </c>
      <c r="K3346" t="s">
        <v>8759</v>
      </c>
      <c r="L3346" s="122">
        <v>1.38</v>
      </c>
      <c r="O3346" t="s">
        <v>6276</v>
      </c>
      <c r="P3346" s="122">
        <v>1.04</v>
      </c>
    </row>
    <row r="3347" spans="4:16" x14ac:dyDescent="0.25">
      <c r="D3347" t="s">
        <v>4467</v>
      </c>
      <c r="E3347" t="s">
        <v>4468</v>
      </c>
      <c r="F3347" t="s">
        <v>14201</v>
      </c>
      <c r="G3347" s="59">
        <v>61601000</v>
      </c>
      <c r="H3347" s="122">
        <v>7.25</v>
      </c>
      <c r="I3347" s="97" t="b">
        <f>NOT(ISERROR(_xlfn.XLOOKUP(tblStocks2022[[#This Row],[Ticker]],tblTickers[Ticker],tblTickers[Ticker],NA(),0,1)))</f>
        <v>0</v>
      </c>
      <c r="K3347" t="s">
        <v>921</v>
      </c>
      <c r="L3347" s="122">
        <v>8.11</v>
      </c>
      <c r="O3347" t="s">
        <v>3760</v>
      </c>
      <c r="P3347" s="122">
        <v>1.48</v>
      </c>
    </row>
    <row r="3348" spans="4:16" x14ac:dyDescent="0.25">
      <c r="D3348" t="s">
        <v>8397</v>
      </c>
      <c r="E3348" t="s">
        <v>8398</v>
      </c>
      <c r="F3348" t="s">
        <v>15382</v>
      </c>
      <c r="G3348" s="59">
        <v>10559000</v>
      </c>
      <c r="H3348" s="122">
        <v>10.199999999999999</v>
      </c>
      <c r="I3348" s="97" t="b">
        <f>NOT(ISERROR(_xlfn.XLOOKUP(tblStocks2022[[#This Row],[Ticker]],tblTickers[Ticker],tblTickers[Ticker],NA(),0,1)))</f>
        <v>0</v>
      </c>
      <c r="K3348" t="s">
        <v>10638</v>
      </c>
      <c r="L3348" s="122">
        <v>155.62</v>
      </c>
      <c r="O3348" t="s">
        <v>11481</v>
      </c>
      <c r="P3348" s="122">
        <v>3.3</v>
      </c>
    </row>
    <row r="3349" spans="4:16" x14ac:dyDescent="0.25">
      <c r="D3349" t="s">
        <v>8293</v>
      </c>
      <c r="E3349" t="s">
        <v>8294</v>
      </c>
      <c r="F3349" t="s">
        <v>15382</v>
      </c>
      <c r="G3349" s="59">
        <v>14575000</v>
      </c>
      <c r="H3349" s="122">
        <v>10.19</v>
      </c>
      <c r="I3349" s="97" t="b">
        <f>NOT(ISERROR(_xlfn.XLOOKUP(tblStocks2022[[#This Row],[Ticker]],tblTickers[Ticker],tblTickers[Ticker],NA(),0,1)))</f>
        <v>0</v>
      </c>
      <c r="K3349" t="s">
        <v>6886</v>
      </c>
      <c r="L3349" s="122">
        <v>3.86</v>
      </c>
      <c r="O3349" t="s">
        <v>11685</v>
      </c>
      <c r="P3349" s="122">
        <v>0.79</v>
      </c>
    </row>
    <row r="3350" spans="4:16" x14ac:dyDescent="0.25">
      <c r="D3350" t="s">
        <v>12644</v>
      </c>
      <c r="E3350" t="s">
        <v>12645</v>
      </c>
      <c r="F3350" t="s">
        <v>15392</v>
      </c>
      <c r="G3350" s="59">
        <v>211760000</v>
      </c>
      <c r="H3350" s="122">
        <v>86.13</v>
      </c>
      <c r="I3350" s="97" t="b">
        <f>NOT(ISERROR(_xlfn.XLOOKUP(tblStocks2022[[#This Row],[Ticker]],tblTickers[Ticker],tblTickers[Ticker],NA(),0,1)))</f>
        <v>0</v>
      </c>
      <c r="K3350" t="s">
        <v>10012</v>
      </c>
      <c r="L3350" s="122">
        <v>36.22</v>
      </c>
      <c r="O3350" t="s">
        <v>3771</v>
      </c>
      <c r="P3350" s="122">
        <v>0.46</v>
      </c>
    </row>
    <row r="3351" spans="4:16" x14ac:dyDescent="0.25">
      <c r="D3351" t="s">
        <v>11881</v>
      </c>
      <c r="E3351" t="s">
        <v>11882</v>
      </c>
      <c r="F3351" t="s">
        <v>15371</v>
      </c>
      <c r="G3351" s="59">
        <v>37957000</v>
      </c>
      <c r="H3351" s="122">
        <v>23.53</v>
      </c>
      <c r="I3351" s="97" t="b">
        <f>NOT(ISERROR(_xlfn.XLOOKUP(tblStocks2022[[#This Row],[Ticker]],tblTickers[Ticker],tblTickers[Ticker],NA(),0,1)))</f>
        <v>0</v>
      </c>
      <c r="K3351" t="s">
        <v>9487</v>
      </c>
      <c r="L3351" s="122">
        <v>0.34</v>
      </c>
      <c r="O3351" t="s">
        <v>10692</v>
      </c>
      <c r="P3351" s="122">
        <v>1.5</v>
      </c>
    </row>
    <row r="3352" spans="4:16" x14ac:dyDescent="0.25">
      <c r="D3352" t="s">
        <v>12308</v>
      </c>
      <c r="E3352" t="s">
        <v>12309</v>
      </c>
      <c r="F3352" t="s">
        <v>14201</v>
      </c>
      <c r="G3352" s="59">
        <v>15973000</v>
      </c>
      <c r="H3352" s="122">
        <v>5.13</v>
      </c>
      <c r="I3352" s="97" t="b">
        <f>NOT(ISERROR(_xlfn.XLOOKUP(tblStocks2022[[#This Row],[Ticker]],tblTickers[Ticker],tblTickers[Ticker],NA(),0,1)))</f>
        <v>0</v>
      </c>
      <c r="K3352" t="s">
        <v>2381</v>
      </c>
      <c r="L3352" s="122">
        <v>16.98</v>
      </c>
      <c r="O3352" t="s">
        <v>13129</v>
      </c>
      <c r="P3352" s="122">
        <v>0.56000000000000005</v>
      </c>
    </row>
    <row r="3353" spans="4:16" x14ac:dyDescent="0.25">
      <c r="D3353" t="s">
        <v>12898</v>
      </c>
      <c r="E3353" t="s">
        <v>12899</v>
      </c>
      <c r="F3353" t="s">
        <v>15382</v>
      </c>
      <c r="G3353" s="59">
        <v>11052000</v>
      </c>
      <c r="H3353" s="122">
        <v>1.21</v>
      </c>
      <c r="I3353" s="97" t="b">
        <f>NOT(ISERROR(_xlfn.XLOOKUP(tblStocks2022[[#This Row],[Ticker]],tblTickers[Ticker],tblTickers[Ticker],NA(),0,1)))</f>
        <v>0</v>
      </c>
      <c r="K3353" t="s">
        <v>13451</v>
      </c>
      <c r="L3353" s="122">
        <v>15.78</v>
      </c>
      <c r="O3353" t="s">
        <v>10790</v>
      </c>
      <c r="P3353" s="122">
        <v>1.27</v>
      </c>
    </row>
    <row r="3354" spans="4:16" x14ac:dyDescent="0.25">
      <c r="D3354" t="s">
        <v>14522</v>
      </c>
      <c r="E3354" t="s">
        <v>300</v>
      </c>
      <c r="F3354" t="s">
        <v>14252</v>
      </c>
      <c r="G3354" s="59">
        <v>10700000</v>
      </c>
      <c r="H3354" s="122">
        <v>52.42</v>
      </c>
      <c r="I3354" s="97" t="b">
        <f>NOT(ISERROR(_xlfn.XLOOKUP(tblStocks2022[[#This Row],[Ticker]],tblTickers[Ticker],tblTickers[Ticker],NA(),0,1)))</f>
        <v>0</v>
      </c>
      <c r="K3354" t="s">
        <v>5494</v>
      </c>
      <c r="L3354" s="122">
        <v>14.24</v>
      </c>
      <c r="O3354" t="s">
        <v>1337</v>
      </c>
      <c r="P3354" s="122">
        <v>0.15</v>
      </c>
    </row>
    <row r="3355" spans="4:16" x14ac:dyDescent="0.25">
      <c r="D3355" t="s">
        <v>10970</v>
      </c>
      <c r="E3355" t="s">
        <v>10971</v>
      </c>
      <c r="F3355" t="s">
        <v>15371</v>
      </c>
      <c r="G3355" s="59">
        <v>47489000</v>
      </c>
      <c r="H3355" s="122">
        <v>13.71</v>
      </c>
      <c r="I3355" s="97" t="b">
        <f>NOT(ISERROR(_xlfn.XLOOKUP(tblStocks2022[[#This Row],[Ticker]],tblTickers[Ticker],tblTickers[Ticker],NA(),0,1)))</f>
        <v>0</v>
      </c>
      <c r="K3355" t="s">
        <v>15347</v>
      </c>
      <c r="L3355" s="122">
        <v>9.31</v>
      </c>
      <c r="O3355" t="s">
        <v>10333</v>
      </c>
      <c r="P3355" s="122">
        <v>1.92</v>
      </c>
    </row>
    <row r="3356" spans="4:16" x14ac:dyDescent="0.25">
      <c r="D3356" t="s">
        <v>12598</v>
      </c>
      <c r="E3356" t="s">
        <v>12599</v>
      </c>
      <c r="F3356" t="s">
        <v>15392</v>
      </c>
      <c r="G3356" s="59">
        <v>179561000</v>
      </c>
      <c r="H3356" s="122">
        <v>27.4</v>
      </c>
      <c r="I3356" s="97" t="b">
        <f>NOT(ISERROR(_xlfn.XLOOKUP(tblStocks2022[[#This Row],[Ticker]],tblTickers[Ticker],tblTickers[Ticker],NA(),0,1)))</f>
        <v>0</v>
      </c>
      <c r="K3356" t="s">
        <v>9938</v>
      </c>
      <c r="L3356" s="122">
        <v>30.09</v>
      </c>
      <c r="O3356" t="s">
        <v>12428</v>
      </c>
      <c r="P3356" s="122">
        <v>3.85</v>
      </c>
    </row>
    <row r="3357" spans="4:16" x14ac:dyDescent="0.25">
      <c r="D3357" t="s">
        <v>11175</v>
      </c>
      <c r="E3357" t="s">
        <v>11176</v>
      </c>
      <c r="F3357" t="s">
        <v>15368</v>
      </c>
      <c r="G3357" s="59">
        <v>1247000000</v>
      </c>
      <c r="H3357" s="122">
        <v>85.85</v>
      </c>
      <c r="I3357" s="97" t="b">
        <f>NOT(ISERROR(_xlfn.XLOOKUP(tblStocks2022[[#This Row],[Ticker]],tblTickers[Ticker],tblTickers[Ticker],NA(),0,1)))</f>
        <v>1</v>
      </c>
      <c r="K3357" t="s">
        <v>13522</v>
      </c>
      <c r="L3357" s="122">
        <v>14.14</v>
      </c>
      <c r="O3357" t="s">
        <v>3778</v>
      </c>
      <c r="P3357" s="122">
        <v>0.87</v>
      </c>
    </row>
    <row r="3358" spans="4:16" x14ac:dyDescent="0.25">
      <c r="D3358" t="s">
        <v>11423</v>
      </c>
      <c r="E3358" t="s">
        <v>11424</v>
      </c>
      <c r="F3358" t="s">
        <v>15382</v>
      </c>
      <c r="G3358" s="59">
        <v>56610000</v>
      </c>
      <c r="H3358" s="122">
        <v>5.8</v>
      </c>
      <c r="I3358" s="97" t="b">
        <f>NOT(ISERROR(_xlfn.XLOOKUP(tblStocks2022[[#This Row],[Ticker]],tblTickers[Ticker],tblTickers[Ticker],NA(),0,1)))</f>
        <v>0</v>
      </c>
      <c r="K3358" t="s">
        <v>10814</v>
      </c>
      <c r="L3358" s="122">
        <v>16.57</v>
      </c>
      <c r="O3358" t="s">
        <v>11964</v>
      </c>
      <c r="P3358" s="122">
        <v>0.24</v>
      </c>
    </row>
    <row r="3359" spans="4:16" x14ac:dyDescent="0.25">
      <c r="D3359" t="s">
        <v>10858</v>
      </c>
      <c r="E3359" t="s">
        <v>10859</v>
      </c>
      <c r="F3359" t="s">
        <v>15371</v>
      </c>
      <c r="G3359" s="59">
        <v>102722000</v>
      </c>
      <c r="H3359" s="122">
        <v>4.33</v>
      </c>
      <c r="I3359" s="97" t="b">
        <f>NOT(ISERROR(_xlfn.XLOOKUP(tblStocks2022[[#This Row],[Ticker]],tblTickers[Ticker],tblTickers[Ticker],NA(),0,1)))</f>
        <v>0</v>
      </c>
      <c r="K3359" t="s">
        <v>3870</v>
      </c>
      <c r="L3359" s="122">
        <v>15.35</v>
      </c>
      <c r="O3359" t="s">
        <v>7931</v>
      </c>
      <c r="P3359" s="122">
        <v>1.03</v>
      </c>
    </row>
    <row r="3360" spans="4:16" x14ac:dyDescent="0.25">
      <c r="D3360" t="s">
        <v>5823</v>
      </c>
      <c r="E3360" t="s">
        <v>2365</v>
      </c>
      <c r="F3360" t="s">
        <v>15371</v>
      </c>
      <c r="G3360" s="59">
        <v>7350000</v>
      </c>
      <c r="H3360" s="122">
        <v>40.81</v>
      </c>
      <c r="I3360" s="97" t="b">
        <f>NOT(ISERROR(_xlfn.XLOOKUP(tblStocks2022[[#This Row],[Ticker]],tblTickers[Ticker],tblTickers[Ticker],NA(),0,1)))</f>
        <v>0</v>
      </c>
      <c r="K3360" t="s">
        <v>11237</v>
      </c>
      <c r="L3360" s="122">
        <v>13.46</v>
      </c>
      <c r="O3360" t="s">
        <v>1295</v>
      </c>
      <c r="P3360" s="122">
        <v>0.81</v>
      </c>
    </row>
    <row r="3361" spans="4:16" x14ac:dyDescent="0.25">
      <c r="D3361" t="s">
        <v>8146</v>
      </c>
      <c r="E3361" t="s">
        <v>8147</v>
      </c>
      <c r="F3361" t="s">
        <v>2235</v>
      </c>
      <c r="G3361" s="59">
        <v>2502000</v>
      </c>
      <c r="H3361" s="122">
        <v>4.84</v>
      </c>
      <c r="I3361" s="97" t="b">
        <f>NOT(ISERROR(_xlfn.XLOOKUP(tblStocks2022[[#This Row],[Ticker]],tblTickers[Ticker],tblTickers[Ticker],NA(),0,1)))</f>
        <v>0</v>
      </c>
      <c r="K3361" t="s">
        <v>1754</v>
      </c>
      <c r="L3361" s="122">
        <v>66.3</v>
      </c>
      <c r="O3361" t="s">
        <v>2287</v>
      </c>
      <c r="P3361" s="122">
        <v>4</v>
      </c>
    </row>
    <row r="3362" spans="4:16" x14ac:dyDescent="0.25">
      <c r="D3362" t="s">
        <v>3415</v>
      </c>
      <c r="E3362" t="s">
        <v>3416</v>
      </c>
      <c r="F3362" t="s">
        <v>15377</v>
      </c>
      <c r="G3362" s="59">
        <v>589611000</v>
      </c>
      <c r="H3362" s="122">
        <v>83.85</v>
      </c>
      <c r="I3362" s="97" t="b">
        <f>NOT(ISERROR(_xlfn.XLOOKUP(tblStocks2022[[#This Row],[Ticker]],tblTickers[Ticker],tblTickers[Ticker],NA(),0,1)))</f>
        <v>1</v>
      </c>
      <c r="K3362" t="s">
        <v>830</v>
      </c>
      <c r="L3362" s="122">
        <v>17.23</v>
      </c>
      <c r="O3362" t="s">
        <v>702</v>
      </c>
      <c r="P3362" s="122">
        <v>1.6</v>
      </c>
    </row>
    <row r="3363" spans="4:16" x14ac:dyDescent="0.25">
      <c r="D3363" t="s">
        <v>7422</v>
      </c>
      <c r="E3363" t="s">
        <v>17</v>
      </c>
      <c r="F3363" t="s">
        <v>11941</v>
      </c>
      <c r="G3363" s="59">
        <v>950000</v>
      </c>
      <c r="H3363" s="122">
        <v>14.98</v>
      </c>
      <c r="I3363" s="97" t="b">
        <f>NOT(ISERROR(_xlfn.XLOOKUP(tblStocks2022[[#This Row],[Ticker]],tblTickers[Ticker],tblTickers[Ticker],NA(),0,1)))</f>
        <v>0</v>
      </c>
      <c r="K3363" t="s">
        <v>10289</v>
      </c>
      <c r="L3363" s="122">
        <v>48.37</v>
      </c>
      <c r="O3363" t="s">
        <v>721</v>
      </c>
      <c r="P3363" s="122">
        <v>0.49</v>
      </c>
    </row>
    <row r="3364" spans="4:16" x14ac:dyDescent="0.25">
      <c r="D3364" t="s">
        <v>2231</v>
      </c>
      <c r="E3364" t="s">
        <v>2232</v>
      </c>
      <c r="F3364" t="s">
        <v>15368</v>
      </c>
      <c r="G3364" s="59">
        <v>47703000</v>
      </c>
      <c r="H3364" s="122">
        <v>43.68</v>
      </c>
      <c r="I3364" s="97" t="b">
        <f>NOT(ISERROR(_xlfn.XLOOKUP(tblStocks2022[[#This Row],[Ticker]],tblTickers[Ticker],tblTickers[Ticker],NA(),0,1)))</f>
        <v>0</v>
      </c>
      <c r="K3364" t="s">
        <v>14433</v>
      </c>
      <c r="L3364" s="122">
        <v>148.88999999999999</v>
      </c>
      <c r="O3364" t="s">
        <v>11012</v>
      </c>
      <c r="P3364" s="122">
        <v>4.0199999999999996</v>
      </c>
    </row>
    <row r="3365" spans="4:16" x14ac:dyDescent="0.25">
      <c r="D3365" t="s">
        <v>10572</v>
      </c>
      <c r="E3365" t="s">
        <v>10573</v>
      </c>
      <c r="F3365" t="s">
        <v>14201</v>
      </c>
      <c r="G3365" s="59">
        <v>97270000</v>
      </c>
      <c r="H3365" s="122">
        <v>120.55</v>
      </c>
      <c r="I3365" s="97" t="b">
        <f>NOT(ISERROR(_xlfn.XLOOKUP(tblStocks2022[[#This Row],[Ticker]],tblTickers[Ticker],tblTickers[Ticker],NA(),0,1)))</f>
        <v>1</v>
      </c>
      <c r="K3365" t="s">
        <v>10018</v>
      </c>
      <c r="L3365" s="122">
        <v>32.11</v>
      </c>
      <c r="O3365" t="s">
        <v>5369</v>
      </c>
      <c r="P3365" s="122">
        <v>0.51</v>
      </c>
    </row>
    <row r="3366" spans="4:16" x14ac:dyDescent="0.25">
      <c r="D3366" t="s">
        <v>13233</v>
      </c>
      <c r="E3366" t="s">
        <v>13234</v>
      </c>
      <c r="F3366" t="s">
        <v>15370</v>
      </c>
      <c r="G3366" s="59">
        <v>35815000</v>
      </c>
      <c r="H3366" s="122">
        <v>9.6199999999999992</v>
      </c>
      <c r="I3366" s="97" t="b">
        <f>NOT(ISERROR(_xlfn.XLOOKUP(tblStocks2022[[#This Row],[Ticker]],tblTickers[Ticker],tblTickers[Ticker],NA(),0,1)))</f>
        <v>0</v>
      </c>
      <c r="K3366" t="s">
        <v>5496</v>
      </c>
      <c r="L3366" s="122">
        <v>32.299999999999997</v>
      </c>
      <c r="O3366" t="s">
        <v>8071</v>
      </c>
      <c r="P3366" s="122">
        <v>2.4900000000000002</v>
      </c>
    </row>
    <row r="3367" spans="4:16" x14ac:dyDescent="0.25">
      <c r="D3367" t="s">
        <v>7113</v>
      </c>
      <c r="E3367" t="s">
        <v>7114</v>
      </c>
      <c r="F3367" t="s">
        <v>15382</v>
      </c>
      <c r="G3367" s="59">
        <v>161317000</v>
      </c>
      <c r="H3367" s="122">
        <v>20.64</v>
      </c>
      <c r="I3367" s="97" t="b">
        <f>NOT(ISERROR(_xlfn.XLOOKUP(tblStocks2022[[#This Row],[Ticker]],tblTickers[Ticker],tblTickers[Ticker],NA(),0,1)))</f>
        <v>0</v>
      </c>
      <c r="K3367" t="s">
        <v>1048</v>
      </c>
      <c r="L3367" s="122">
        <v>11.2</v>
      </c>
      <c r="O3367" t="s">
        <v>8465</v>
      </c>
      <c r="P3367" s="122">
        <v>0.63</v>
      </c>
    </row>
    <row r="3368" spans="4:16" x14ac:dyDescent="0.25">
      <c r="D3368" t="s">
        <v>6882</v>
      </c>
      <c r="E3368" t="s">
        <v>6883</v>
      </c>
      <c r="F3368" t="s">
        <v>15382</v>
      </c>
      <c r="G3368" s="59">
        <v>57488000</v>
      </c>
      <c r="H3368" s="122">
        <v>10.91</v>
      </c>
      <c r="I3368" s="97" t="b">
        <f>NOT(ISERROR(_xlfn.XLOOKUP(tblStocks2022[[#This Row],[Ticker]],tblTickers[Ticker],tblTickers[Ticker],NA(),0,1)))</f>
        <v>0</v>
      </c>
      <c r="K3368" t="s">
        <v>8027</v>
      </c>
      <c r="L3368" s="122">
        <v>13.45</v>
      </c>
      <c r="O3368" t="s">
        <v>1120</v>
      </c>
      <c r="P3368" s="122">
        <v>1</v>
      </c>
    </row>
    <row r="3369" spans="4:16" x14ac:dyDescent="0.25">
      <c r="D3369" t="s">
        <v>378</v>
      </c>
      <c r="E3369" t="s">
        <v>379</v>
      </c>
      <c r="F3369" t="s">
        <v>15382</v>
      </c>
      <c r="G3369" s="59">
        <v>20582000</v>
      </c>
      <c r="H3369" s="122">
        <v>1.05</v>
      </c>
      <c r="I3369" s="97" t="b">
        <f>NOT(ISERROR(_xlfn.XLOOKUP(tblStocks2022[[#This Row],[Ticker]],tblTickers[Ticker],tblTickers[Ticker],NA(),0,1)))</f>
        <v>0</v>
      </c>
      <c r="K3369" t="s">
        <v>1625</v>
      </c>
      <c r="L3369" s="122">
        <v>6.52</v>
      </c>
      <c r="O3369" t="s">
        <v>2472</v>
      </c>
      <c r="P3369" s="122">
        <v>1.53</v>
      </c>
    </row>
    <row r="3370" spans="4:16" x14ac:dyDescent="0.25">
      <c r="D3370" t="s">
        <v>13201</v>
      </c>
      <c r="E3370" t="s">
        <v>13202</v>
      </c>
      <c r="F3370" t="s">
        <v>11941</v>
      </c>
      <c r="G3370" s="59">
        <v>2865000</v>
      </c>
      <c r="H3370" s="122">
        <v>8.1</v>
      </c>
      <c r="I3370" s="97" t="b">
        <f>NOT(ISERROR(_xlfn.XLOOKUP(tblStocks2022[[#This Row],[Ticker]],tblTickers[Ticker],tblTickers[Ticker],NA(),0,1)))</f>
        <v>0</v>
      </c>
      <c r="K3370" t="s">
        <v>188</v>
      </c>
      <c r="L3370" s="122">
        <v>1.7</v>
      </c>
      <c r="O3370" t="s">
        <v>10720</v>
      </c>
      <c r="P3370" s="122">
        <v>1.68</v>
      </c>
    </row>
    <row r="3371" spans="4:16" x14ac:dyDescent="0.25">
      <c r="D3371" t="s">
        <v>337</v>
      </c>
      <c r="E3371" t="s">
        <v>257</v>
      </c>
      <c r="F3371" t="s">
        <v>15371</v>
      </c>
      <c r="G3371" s="59">
        <v>600000</v>
      </c>
      <c r="H3371" s="122">
        <v>25.31</v>
      </c>
      <c r="I3371" s="97" t="b">
        <f>NOT(ISERROR(_xlfn.XLOOKUP(tblStocks2022[[#This Row],[Ticker]],tblTickers[Ticker],tblTickers[Ticker],NA(),0,1)))</f>
        <v>0</v>
      </c>
      <c r="K3371" t="s">
        <v>348</v>
      </c>
      <c r="L3371" s="122">
        <v>13.17</v>
      </c>
      <c r="O3371" t="s">
        <v>12348</v>
      </c>
      <c r="P3371" s="122">
        <v>3</v>
      </c>
    </row>
    <row r="3372" spans="4:16" x14ac:dyDescent="0.25">
      <c r="D3372" t="s">
        <v>13877</v>
      </c>
      <c r="E3372" t="s">
        <v>13878</v>
      </c>
      <c r="F3372" t="s">
        <v>15371</v>
      </c>
      <c r="G3372" s="59">
        <v>317300000</v>
      </c>
      <c r="H3372" s="122">
        <v>169.64</v>
      </c>
      <c r="I3372" s="97" t="b">
        <f>NOT(ISERROR(_xlfn.XLOOKUP(tblStocks2022[[#This Row],[Ticker]],tblTickers[Ticker],tblTickers[Ticker],NA(),0,1)))</f>
        <v>0</v>
      </c>
      <c r="K3372" t="s">
        <v>5498</v>
      </c>
      <c r="L3372" s="122">
        <v>9.1300000000000008</v>
      </c>
      <c r="O3372" t="s">
        <v>10640</v>
      </c>
      <c r="P3372" s="122">
        <v>3.07</v>
      </c>
    </row>
    <row r="3373" spans="4:16" x14ac:dyDescent="0.25">
      <c r="D3373" t="s">
        <v>7036</v>
      </c>
      <c r="E3373" t="s">
        <v>3487</v>
      </c>
      <c r="F3373" t="s">
        <v>2565</v>
      </c>
      <c r="G3373" s="59">
        <v>700000</v>
      </c>
      <c r="H3373" s="122">
        <v>19.079999999999998</v>
      </c>
      <c r="I3373" s="97" t="b">
        <f>NOT(ISERROR(_xlfn.XLOOKUP(tblStocks2022[[#This Row],[Ticker]],tblTickers[Ticker],tblTickers[Ticker],NA(),0,1)))</f>
        <v>0</v>
      </c>
      <c r="K3373" t="s">
        <v>12771</v>
      </c>
      <c r="L3373" s="122">
        <v>40.54</v>
      </c>
      <c r="O3373" t="s">
        <v>548</v>
      </c>
      <c r="P3373" s="122">
        <v>0.36</v>
      </c>
    </row>
    <row r="3374" spans="4:16" x14ac:dyDescent="0.25">
      <c r="D3374" t="s">
        <v>14483</v>
      </c>
      <c r="E3374" t="s">
        <v>14484</v>
      </c>
      <c r="F3374" t="s">
        <v>14201</v>
      </c>
      <c r="G3374" s="59">
        <v>66188000</v>
      </c>
      <c r="H3374" s="122">
        <v>5.95</v>
      </c>
      <c r="I3374" s="97" t="b">
        <f>NOT(ISERROR(_xlfn.XLOOKUP(tblStocks2022[[#This Row],[Ticker]],tblTickers[Ticker],tblTickers[Ticker],NA(),0,1)))</f>
        <v>0</v>
      </c>
      <c r="K3374" t="s">
        <v>9888</v>
      </c>
      <c r="L3374" s="122">
        <v>9</v>
      </c>
      <c r="O3374" t="s">
        <v>8990</v>
      </c>
      <c r="P3374" s="122">
        <v>1.28</v>
      </c>
    </row>
    <row r="3375" spans="4:16" x14ac:dyDescent="0.25">
      <c r="D3375" t="s">
        <v>5700</v>
      </c>
      <c r="E3375" t="s">
        <v>5701</v>
      </c>
      <c r="F3375" t="s">
        <v>96</v>
      </c>
      <c r="G3375" s="59">
        <v>158473000</v>
      </c>
      <c r="H3375" s="122">
        <v>1.1299999999999999</v>
      </c>
      <c r="I3375" s="97" t="b">
        <f>NOT(ISERROR(_xlfn.XLOOKUP(tblStocks2022[[#This Row],[Ticker]],tblTickers[Ticker],tblTickers[Ticker],NA(),0,1)))</f>
        <v>0</v>
      </c>
      <c r="K3375" t="s">
        <v>9372</v>
      </c>
      <c r="L3375" s="122">
        <v>0.17</v>
      </c>
      <c r="O3375" t="s">
        <v>6147</v>
      </c>
      <c r="P3375" s="122">
        <v>0.01</v>
      </c>
    </row>
    <row r="3376" spans="4:16" x14ac:dyDescent="0.25">
      <c r="D3376" t="s">
        <v>3941</v>
      </c>
      <c r="E3376" t="s">
        <v>3942</v>
      </c>
      <c r="F3376" t="s">
        <v>15371</v>
      </c>
      <c r="G3376" s="59">
        <v>143350000</v>
      </c>
      <c r="H3376" s="122">
        <v>36.19</v>
      </c>
      <c r="I3376" s="97" t="b">
        <f>NOT(ISERROR(_xlfn.XLOOKUP(tblStocks2022[[#This Row],[Ticker]],tblTickers[Ticker],tblTickers[Ticker],NA(),0,1)))</f>
        <v>0</v>
      </c>
      <c r="K3376" t="s">
        <v>3729</v>
      </c>
      <c r="L3376" s="122">
        <v>8.0399999999999991</v>
      </c>
      <c r="O3376" t="s">
        <v>791</v>
      </c>
      <c r="P3376" s="122">
        <v>1.01</v>
      </c>
    </row>
    <row r="3377" spans="4:16" x14ac:dyDescent="0.25">
      <c r="D3377" t="s">
        <v>8420</v>
      </c>
      <c r="E3377" t="s">
        <v>6505</v>
      </c>
      <c r="F3377" t="s">
        <v>15368</v>
      </c>
      <c r="G3377" s="59">
        <v>150000</v>
      </c>
      <c r="H3377" s="122">
        <v>25.37</v>
      </c>
      <c r="I3377" s="97" t="b">
        <f>NOT(ISERROR(_xlfn.XLOOKUP(tblStocks2022[[#This Row],[Ticker]],tblTickers[Ticker],tblTickers[Ticker],NA(),0,1)))</f>
        <v>0</v>
      </c>
      <c r="K3377" t="s">
        <v>11980</v>
      </c>
      <c r="L3377" s="122">
        <v>75.709999999999994</v>
      </c>
      <c r="O3377" t="s">
        <v>753</v>
      </c>
      <c r="P3377" s="122">
        <v>1.2</v>
      </c>
    </row>
    <row r="3378" spans="4:16" x14ac:dyDescent="0.25">
      <c r="D3378" t="s">
        <v>1241</v>
      </c>
      <c r="E3378" t="s">
        <v>1242</v>
      </c>
      <c r="F3378" t="s">
        <v>15382</v>
      </c>
      <c r="G3378" s="59">
        <v>106742000</v>
      </c>
      <c r="H3378" s="122">
        <v>58.5</v>
      </c>
      <c r="I3378" s="97" t="b">
        <f>NOT(ISERROR(_xlfn.XLOOKUP(tblStocks2022[[#This Row],[Ticker]],tblTickers[Ticker],tblTickers[Ticker],NA(),0,1)))</f>
        <v>0</v>
      </c>
      <c r="K3378" t="s">
        <v>12725</v>
      </c>
      <c r="L3378" s="122">
        <v>29.53</v>
      </c>
      <c r="O3378" t="s">
        <v>1333</v>
      </c>
      <c r="P3378" s="122">
        <v>0.69</v>
      </c>
    </row>
    <row r="3379" spans="4:16" x14ac:dyDescent="0.25">
      <c r="D3379" t="s">
        <v>4565</v>
      </c>
      <c r="E3379" t="s">
        <v>624</v>
      </c>
      <c r="F3379" t="s">
        <v>14252</v>
      </c>
      <c r="G3379" s="59">
        <v>150000</v>
      </c>
      <c r="H3379" s="122">
        <v>25.03</v>
      </c>
      <c r="I3379" s="97" t="b">
        <f>NOT(ISERROR(_xlfn.XLOOKUP(tblStocks2022[[#This Row],[Ticker]],tblTickers[Ticker],tblTickers[Ticker],NA(),0,1)))</f>
        <v>0</v>
      </c>
      <c r="K3379" t="s">
        <v>5162</v>
      </c>
      <c r="L3379" s="122">
        <v>32.1</v>
      </c>
      <c r="O3379" t="s">
        <v>4723</v>
      </c>
      <c r="P3379" s="122">
        <v>0.56000000000000005</v>
      </c>
    </row>
    <row r="3380" spans="4:16" x14ac:dyDescent="0.25">
      <c r="D3380" t="s">
        <v>256</v>
      </c>
      <c r="E3380" t="s">
        <v>257</v>
      </c>
      <c r="F3380" t="s">
        <v>15371</v>
      </c>
      <c r="G3380" s="59">
        <v>1575000</v>
      </c>
      <c r="H3380" s="122">
        <v>32.659999999999997</v>
      </c>
      <c r="I3380" s="97" t="b">
        <f>NOT(ISERROR(_xlfn.XLOOKUP(tblStocks2022[[#This Row],[Ticker]],tblTickers[Ticker],tblTickers[Ticker],NA(),0,1)))</f>
        <v>0</v>
      </c>
      <c r="K3380" t="s">
        <v>13492</v>
      </c>
      <c r="L3380" s="122">
        <v>15.49</v>
      </c>
      <c r="O3380" t="s">
        <v>11897</v>
      </c>
      <c r="P3380" s="122">
        <v>1.84</v>
      </c>
    </row>
    <row r="3381" spans="4:16" x14ac:dyDescent="0.25">
      <c r="D3381" t="s">
        <v>15043</v>
      </c>
      <c r="E3381" t="s">
        <v>446</v>
      </c>
      <c r="F3381" t="s">
        <v>11941</v>
      </c>
      <c r="G3381" s="59">
        <v>497000</v>
      </c>
      <c r="H3381" s="122">
        <v>30.99</v>
      </c>
      <c r="I3381" s="97" t="b">
        <f>NOT(ISERROR(_xlfn.XLOOKUP(tblStocks2022[[#This Row],[Ticker]],tblTickers[Ticker],tblTickers[Ticker],NA(),0,1)))</f>
        <v>0</v>
      </c>
      <c r="K3381" t="s">
        <v>3853</v>
      </c>
      <c r="L3381" s="122">
        <v>38.979999999999997</v>
      </c>
      <c r="O3381" t="s">
        <v>4175</v>
      </c>
      <c r="P3381" s="122">
        <v>1.17</v>
      </c>
    </row>
    <row r="3382" spans="4:16" x14ac:dyDescent="0.25">
      <c r="D3382" t="s">
        <v>8597</v>
      </c>
      <c r="E3382" t="s">
        <v>8598</v>
      </c>
      <c r="F3382" t="s">
        <v>15382</v>
      </c>
      <c r="G3382" s="59">
        <v>14945000</v>
      </c>
      <c r="H3382" s="122">
        <v>10.199999999999999</v>
      </c>
      <c r="I3382" s="97" t="b">
        <f>NOT(ISERROR(_xlfn.XLOOKUP(tblStocks2022[[#This Row],[Ticker]],tblTickers[Ticker],tblTickers[Ticker],NA(),0,1)))</f>
        <v>0</v>
      </c>
      <c r="K3382" t="s">
        <v>12934</v>
      </c>
      <c r="L3382" s="122">
        <v>27.03</v>
      </c>
      <c r="O3382" t="s">
        <v>4674</v>
      </c>
      <c r="P3382" s="122">
        <v>1.0900000000000001</v>
      </c>
    </row>
    <row r="3383" spans="4:16" x14ac:dyDescent="0.25">
      <c r="D3383" t="s">
        <v>1543</v>
      </c>
      <c r="E3383" t="s">
        <v>1544</v>
      </c>
      <c r="F3383" t="s">
        <v>15382</v>
      </c>
      <c r="G3383" s="59">
        <v>25203000</v>
      </c>
      <c r="H3383" s="122">
        <v>7.5</v>
      </c>
      <c r="I3383" s="97" t="b">
        <f>NOT(ISERROR(_xlfn.XLOOKUP(tblStocks2022[[#This Row],[Ticker]],tblTickers[Ticker],tblTickers[Ticker],NA(),0,1)))</f>
        <v>0</v>
      </c>
      <c r="K3383" t="s">
        <v>7943</v>
      </c>
      <c r="L3383" s="122">
        <v>33.92</v>
      </c>
      <c r="O3383" t="s">
        <v>9012</v>
      </c>
      <c r="P3383" s="122">
        <v>1.17</v>
      </c>
    </row>
    <row r="3384" spans="4:16" x14ac:dyDescent="0.25">
      <c r="D3384" t="s">
        <v>13465</v>
      </c>
      <c r="E3384" t="s">
        <v>13466</v>
      </c>
      <c r="F3384" t="s">
        <v>15382</v>
      </c>
      <c r="G3384" s="59">
        <v>107500000</v>
      </c>
      <c r="H3384" s="122">
        <v>22.79</v>
      </c>
      <c r="I3384" s="97" t="b">
        <f>NOT(ISERROR(_xlfn.XLOOKUP(tblStocks2022[[#This Row],[Ticker]],tblTickers[Ticker],tblTickers[Ticker],NA(),0,1)))</f>
        <v>0</v>
      </c>
      <c r="K3384" t="s">
        <v>2932</v>
      </c>
      <c r="L3384" s="122">
        <v>186.44</v>
      </c>
      <c r="O3384" t="s">
        <v>2454</v>
      </c>
      <c r="P3384" s="122">
        <v>1.6</v>
      </c>
    </row>
    <row r="3385" spans="4:16" x14ac:dyDescent="0.25">
      <c r="D3385" t="s">
        <v>14226</v>
      </c>
      <c r="E3385" t="s">
        <v>14227</v>
      </c>
      <c r="F3385" t="s">
        <v>14252</v>
      </c>
      <c r="G3385" s="59">
        <v>41351000</v>
      </c>
      <c r="H3385" s="122">
        <v>5.07</v>
      </c>
      <c r="I3385" s="97" t="b">
        <f>NOT(ISERROR(_xlfn.XLOOKUP(tblStocks2022[[#This Row],[Ticker]],tblTickers[Ticker],tblTickers[Ticker],NA(),0,1)))</f>
        <v>0</v>
      </c>
      <c r="K3385" t="s">
        <v>3747</v>
      </c>
      <c r="L3385" s="122">
        <v>19.760000000000002</v>
      </c>
      <c r="O3385" t="s">
        <v>11633</v>
      </c>
      <c r="P3385" s="122">
        <v>0.74</v>
      </c>
    </row>
    <row r="3386" spans="4:16" x14ac:dyDescent="0.25">
      <c r="D3386" t="s">
        <v>1739</v>
      </c>
      <c r="E3386" t="s">
        <v>1740</v>
      </c>
      <c r="F3386" t="s">
        <v>15382</v>
      </c>
      <c r="G3386" s="59">
        <v>41776000</v>
      </c>
      <c r="H3386" s="122">
        <v>168.16</v>
      </c>
      <c r="I3386" s="97" t="b">
        <f>NOT(ISERROR(_xlfn.XLOOKUP(tblStocks2022[[#This Row],[Ticker]],tblTickers[Ticker],tblTickers[Ticker],NA(),0,1)))</f>
        <v>0</v>
      </c>
      <c r="K3386" t="s">
        <v>859</v>
      </c>
      <c r="L3386" s="122">
        <v>26.92</v>
      </c>
      <c r="O3386" t="s">
        <v>3108</v>
      </c>
      <c r="P3386" s="122">
        <v>0.92</v>
      </c>
    </row>
    <row r="3387" spans="4:16" x14ac:dyDescent="0.25">
      <c r="D3387" t="s">
        <v>1637</v>
      </c>
      <c r="E3387" t="s">
        <v>1638</v>
      </c>
      <c r="F3387" t="s">
        <v>15382</v>
      </c>
      <c r="G3387" s="59">
        <v>51273000</v>
      </c>
      <c r="H3387" s="122">
        <v>6.66</v>
      </c>
      <c r="I3387" s="97" t="b">
        <f>NOT(ISERROR(_xlfn.XLOOKUP(tblStocks2022[[#This Row],[Ticker]],tblTickers[Ticker],tblTickers[Ticker],NA(),0,1)))</f>
        <v>0</v>
      </c>
      <c r="K3387" t="s">
        <v>12631</v>
      </c>
      <c r="L3387" s="122">
        <v>9.92</v>
      </c>
      <c r="O3387" t="s">
        <v>3109</v>
      </c>
      <c r="P3387" s="122">
        <v>0.84</v>
      </c>
    </row>
    <row r="3388" spans="4:16" x14ac:dyDescent="0.25">
      <c r="D3388" t="s">
        <v>9108</v>
      </c>
      <c r="E3388" t="s">
        <v>2365</v>
      </c>
      <c r="F3388" t="s">
        <v>15371</v>
      </c>
      <c r="G3388" s="59">
        <v>15300000</v>
      </c>
      <c r="H3388" s="122">
        <v>38.369999999999997</v>
      </c>
      <c r="I3388" s="97" t="b">
        <f>NOT(ISERROR(_xlfn.XLOOKUP(tblStocks2022[[#This Row],[Ticker]],tblTickers[Ticker],tblTickers[Ticker],NA(),0,1)))</f>
        <v>0</v>
      </c>
      <c r="K3388" t="s">
        <v>8916</v>
      </c>
      <c r="L3388" s="122">
        <v>0.64</v>
      </c>
      <c r="O3388" t="s">
        <v>9653</v>
      </c>
      <c r="P3388" s="122">
        <v>0.21</v>
      </c>
    </row>
    <row r="3389" spans="4:16" x14ac:dyDescent="0.25">
      <c r="D3389" t="s">
        <v>14086</v>
      </c>
      <c r="E3389" t="s">
        <v>14087</v>
      </c>
      <c r="F3389" t="s">
        <v>14252</v>
      </c>
      <c r="G3389" s="59">
        <v>33996000</v>
      </c>
      <c r="H3389" s="122">
        <v>34.770000000000003</v>
      </c>
      <c r="I3389" s="97" t="b">
        <f>NOT(ISERROR(_xlfn.XLOOKUP(tblStocks2022[[#This Row],[Ticker]],tblTickers[Ticker],tblTickers[Ticker],NA(),0,1)))</f>
        <v>0</v>
      </c>
      <c r="K3389" t="s">
        <v>4606</v>
      </c>
      <c r="L3389" s="122">
        <v>28.03</v>
      </c>
      <c r="O3389" t="s">
        <v>3162</v>
      </c>
      <c r="P3389" s="122">
        <v>0.1</v>
      </c>
    </row>
    <row r="3390" spans="4:16" x14ac:dyDescent="0.25">
      <c r="D3390" t="s">
        <v>2163</v>
      </c>
      <c r="E3390" t="s">
        <v>2164</v>
      </c>
      <c r="F3390" t="s">
        <v>15382</v>
      </c>
      <c r="G3390" s="59">
        <v>13411000</v>
      </c>
      <c r="H3390" s="122">
        <v>44.38</v>
      </c>
      <c r="I3390" s="97" t="b">
        <f>NOT(ISERROR(_xlfn.XLOOKUP(tblStocks2022[[#This Row],[Ticker]],tblTickers[Ticker],tblTickers[Ticker],NA(),0,1)))</f>
        <v>0</v>
      </c>
      <c r="K3390" t="s">
        <v>14012</v>
      </c>
      <c r="L3390" s="122">
        <v>16.670000000000002</v>
      </c>
      <c r="O3390" t="s">
        <v>3110</v>
      </c>
      <c r="P3390" s="122">
        <v>0.51</v>
      </c>
    </row>
    <row r="3391" spans="4:16" x14ac:dyDescent="0.25">
      <c r="D3391" t="s">
        <v>1356</v>
      </c>
      <c r="E3391" t="s">
        <v>1357</v>
      </c>
      <c r="F3391" t="s">
        <v>15378</v>
      </c>
      <c r="G3391" s="59">
        <v>260727000</v>
      </c>
      <c r="H3391" s="122">
        <v>52.09</v>
      </c>
      <c r="I3391" s="97" t="b">
        <f>NOT(ISERROR(_xlfn.XLOOKUP(tblStocks2022[[#This Row],[Ticker]],tblTickers[Ticker],tblTickers[Ticker],NA(),0,1)))</f>
        <v>0</v>
      </c>
      <c r="K3391" t="s">
        <v>13677</v>
      </c>
      <c r="L3391" s="122">
        <v>35.21</v>
      </c>
      <c r="O3391" t="s">
        <v>3111</v>
      </c>
      <c r="P3391" s="122">
        <v>0.46</v>
      </c>
    </row>
    <row r="3392" spans="4:16" x14ac:dyDescent="0.25">
      <c r="D3392" t="s">
        <v>13974</v>
      </c>
      <c r="E3392" t="s">
        <v>13975</v>
      </c>
      <c r="F3392" t="s">
        <v>14252</v>
      </c>
      <c r="G3392" s="59">
        <v>18468000</v>
      </c>
      <c r="H3392" s="122">
        <v>6.51</v>
      </c>
      <c r="I3392" s="97" t="b">
        <f>NOT(ISERROR(_xlfn.XLOOKUP(tblStocks2022[[#This Row],[Ticker]],tblTickers[Ticker],tblTickers[Ticker],NA(),0,1)))</f>
        <v>0</v>
      </c>
      <c r="K3392" t="s">
        <v>90</v>
      </c>
      <c r="L3392" s="122">
        <v>14.26</v>
      </c>
      <c r="O3392" t="s">
        <v>12142</v>
      </c>
      <c r="P3392" s="122">
        <v>1.52</v>
      </c>
    </row>
    <row r="3393" spans="4:16" x14ac:dyDescent="0.25">
      <c r="D3393" t="s">
        <v>14679</v>
      </c>
      <c r="E3393" t="s">
        <v>14680</v>
      </c>
      <c r="F3393" t="s">
        <v>15382</v>
      </c>
      <c r="G3393" s="59">
        <v>28569000</v>
      </c>
      <c r="H3393" s="122">
        <v>8.15</v>
      </c>
      <c r="I3393" s="97" t="b">
        <f>NOT(ISERROR(_xlfn.XLOOKUP(tblStocks2022[[#This Row],[Ticker]],tblTickers[Ticker],tblTickers[Ticker],NA(),0,1)))</f>
        <v>0</v>
      </c>
      <c r="K3393" t="s">
        <v>13507</v>
      </c>
      <c r="L3393" s="122">
        <v>37.61</v>
      </c>
      <c r="O3393" t="s">
        <v>2181</v>
      </c>
      <c r="P3393" s="122">
        <v>0.16</v>
      </c>
    </row>
    <row r="3394" spans="4:16" x14ac:dyDescent="0.25">
      <c r="D3394" t="s">
        <v>5985</v>
      </c>
      <c r="E3394" t="s">
        <v>2917</v>
      </c>
      <c r="F3394" t="s">
        <v>3344</v>
      </c>
      <c r="G3394" s="59">
        <v>1800000</v>
      </c>
      <c r="H3394" s="122">
        <v>22.51</v>
      </c>
      <c r="I3394" s="97" t="b">
        <f>NOT(ISERROR(_xlfn.XLOOKUP(tblStocks2022[[#This Row],[Ticker]],tblTickers[Ticker],tblTickers[Ticker],NA(),0,1)))</f>
        <v>0</v>
      </c>
      <c r="K3394" t="s">
        <v>3971</v>
      </c>
      <c r="L3394" s="122">
        <v>1.1200000000000001</v>
      </c>
      <c r="O3394" t="s">
        <v>3112</v>
      </c>
      <c r="P3394" s="122">
        <v>0.66</v>
      </c>
    </row>
    <row r="3395" spans="4:16" x14ac:dyDescent="0.25">
      <c r="D3395" t="s">
        <v>5438</v>
      </c>
      <c r="E3395" t="s">
        <v>5439</v>
      </c>
      <c r="F3395" t="s">
        <v>14252</v>
      </c>
      <c r="G3395" s="59">
        <v>73034000</v>
      </c>
      <c r="H3395" s="122">
        <v>0.28999999999999998</v>
      </c>
      <c r="I3395" s="97" t="b">
        <f>NOT(ISERROR(_xlfn.XLOOKUP(tblStocks2022[[#This Row],[Ticker]],tblTickers[Ticker],tblTickers[Ticker],NA(),0,1)))</f>
        <v>0</v>
      </c>
      <c r="K3395" t="s">
        <v>3222</v>
      </c>
      <c r="L3395" s="122">
        <v>34.03</v>
      </c>
      <c r="O3395" t="s">
        <v>11229</v>
      </c>
      <c r="P3395" s="122">
        <v>0.88</v>
      </c>
    </row>
    <row r="3396" spans="4:16" x14ac:dyDescent="0.25">
      <c r="D3396" t="s">
        <v>5636</v>
      </c>
      <c r="E3396" t="s">
        <v>5637</v>
      </c>
      <c r="F3396" t="s">
        <v>14201</v>
      </c>
      <c r="G3396" s="59">
        <v>12848000</v>
      </c>
      <c r="H3396" s="122">
        <v>15.2</v>
      </c>
      <c r="I3396" s="97" t="b">
        <f>NOT(ISERROR(_xlfn.XLOOKUP(tblStocks2022[[#This Row],[Ticker]],tblTickers[Ticker],tblTickers[Ticker],NA(),0,1)))</f>
        <v>0</v>
      </c>
      <c r="K3396" t="s">
        <v>14770</v>
      </c>
      <c r="L3396" s="122">
        <v>5.1100000000000003</v>
      </c>
      <c r="O3396" t="s">
        <v>9793</v>
      </c>
      <c r="P3396" s="122">
        <v>0.59</v>
      </c>
    </row>
    <row r="3397" spans="4:16" x14ac:dyDescent="0.25">
      <c r="D3397" t="s">
        <v>9715</v>
      </c>
      <c r="E3397" t="s">
        <v>9716</v>
      </c>
      <c r="F3397" t="s">
        <v>15382</v>
      </c>
      <c r="G3397" s="59">
        <v>9813000</v>
      </c>
      <c r="H3397" s="122">
        <v>10.130000000000001</v>
      </c>
      <c r="I3397" s="97" t="b">
        <f>NOT(ISERROR(_xlfn.XLOOKUP(tblStocks2022[[#This Row],[Ticker]],tblTickers[Ticker],tblTickers[Ticker],NA(),0,1)))</f>
        <v>0</v>
      </c>
      <c r="K3397" t="s">
        <v>2610</v>
      </c>
      <c r="L3397" s="122">
        <v>10.39</v>
      </c>
      <c r="O3397" t="s">
        <v>2037</v>
      </c>
      <c r="P3397" s="122">
        <v>1.21</v>
      </c>
    </row>
    <row r="3398" spans="4:16" x14ac:dyDescent="0.25">
      <c r="D3398" t="s">
        <v>10433</v>
      </c>
      <c r="E3398" t="s">
        <v>10434</v>
      </c>
      <c r="F3398" t="s">
        <v>9954</v>
      </c>
      <c r="G3398" s="59">
        <v>44797000</v>
      </c>
      <c r="H3398" s="122">
        <v>2.78</v>
      </c>
      <c r="I3398" s="97" t="b">
        <f>NOT(ISERROR(_xlfn.XLOOKUP(tblStocks2022[[#This Row],[Ticker]],tblTickers[Ticker],tblTickers[Ticker],NA(),0,1)))</f>
        <v>0</v>
      </c>
      <c r="K3398" t="s">
        <v>10020</v>
      </c>
      <c r="L3398" s="122">
        <v>328.93</v>
      </c>
      <c r="O3398" t="s">
        <v>1362</v>
      </c>
      <c r="P3398" s="122">
        <v>0.03</v>
      </c>
    </row>
    <row r="3399" spans="4:16" x14ac:dyDescent="0.25">
      <c r="D3399" t="s">
        <v>7682</v>
      </c>
      <c r="E3399" t="s">
        <v>7683</v>
      </c>
      <c r="F3399" t="s">
        <v>15382</v>
      </c>
      <c r="G3399" s="59">
        <v>14375000</v>
      </c>
      <c r="H3399" s="122">
        <v>10.23</v>
      </c>
      <c r="I3399" s="97" t="b">
        <f>NOT(ISERROR(_xlfn.XLOOKUP(tblStocks2022[[#This Row],[Ticker]],tblTickers[Ticker],tblTickers[Ticker],NA(),0,1)))</f>
        <v>0</v>
      </c>
      <c r="K3399" t="s">
        <v>12080</v>
      </c>
      <c r="L3399" s="122">
        <v>91.94</v>
      </c>
      <c r="O3399" t="s">
        <v>3537</v>
      </c>
      <c r="P3399" s="122">
        <v>0.11</v>
      </c>
    </row>
    <row r="3400" spans="4:16" x14ac:dyDescent="0.25">
      <c r="D3400" t="s">
        <v>5773</v>
      </c>
      <c r="E3400" t="s">
        <v>5774</v>
      </c>
      <c r="F3400" t="s">
        <v>15382</v>
      </c>
      <c r="G3400" s="59">
        <v>25652000</v>
      </c>
      <c r="H3400" s="122">
        <v>1.1499999999999999</v>
      </c>
      <c r="I3400" s="97" t="b">
        <f>NOT(ISERROR(_xlfn.XLOOKUP(tblStocks2022[[#This Row],[Ticker]],tblTickers[Ticker],tblTickers[Ticker],NA(),0,1)))</f>
        <v>0</v>
      </c>
      <c r="K3400" t="s">
        <v>1869</v>
      </c>
      <c r="L3400" s="122">
        <v>580.54</v>
      </c>
      <c r="O3400" t="s">
        <v>2864</v>
      </c>
      <c r="P3400" s="122">
        <v>0.15</v>
      </c>
    </row>
    <row r="3401" spans="4:16" x14ac:dyDescent="0.25">
      <c r="D3401" t="s">
        <v>328</v>
      </c>
      <c r="E3401" t="s">
        <v>329</v>
      </c>
      <c r="F3401" t="s">
        <v>15371</v>
      </c>
      <c r="G3401" s="59">
        <v>11300000</v>
      </c>
      <c r="H3401" s="122">
        <v>89.23</v>
      </c>
      <c r="I3401" s="97" t="b">
        <f>NOT(ISERROR(_xlfn.XLOOKUP(tblStocks2022[[#This Row],[Ticker]],tblTickers[Ticker],tblTickers[Ticker],NA(),0,1)))</f>
        <v>0</v>
      </c>
      <c r="K3401" t="s">
        <v>9828</v>
      </c>
      <c r="L3401" s="122">
        <v>10.6</v>
      </c>
      <c r="O3401" t="s">
        <v>3642</v>
      </c>
      <c r="P3401" s="122">
        <v>1.38</v>
      </c>
    </row>
    <row r="3402" spans="4:16" x14ac:dyDescent="0.25">
      <c r="D3402" t="s">
        <v>13733</v>
      </c>
      <c r="E3402" t="s">
        <v>13734</v>
      </c>
      <c r="F3402" t="s">
        <v>15371</v>
      </c>
      <c r="G3402" s="59">
        <v>5377000</v>
      </c>
      <c r="H3402" s="122">
        <v>14.08</v>
      </c>
      <c r="I3402" s="97" t="b">
        <f>NOT(ISERROR(_xlfn.XLOOKUP(tblStocks2022[[#This Row],[Ticker]],tblTickers[Ticker],tblTickers[Ticker],NA(),0,1)))</f>
        <v>0</v>
      </c>
      <c r="K3402" t="s">
        <v>6197</v>
      </c>
      <c r="L3402" s="122">
        <v>3.04</v>
      </c>
      <c r="O3402" t="s">
        <v>2035</v>
      </c>
      <c r="P3402" s="122">
        <v>1.21</v>
      </c>
    </row>
    <row r="3403" spans="4:16" x14ac:dyDescent="0.25">
      <c r="D3403" t="s">
        <v>7315</v>
      </c>
      <c r="E3403" t="s">
        <v>7316</v>
      </c>
      <c r="F3403" t="s">
        <v>14252</v>
      </c>
      <c r="G3403" s="59">
        <v>49324000</v>
      </c>
      <c r="H3403" s="122">
        <v>7.61</v>
      </c>
      <c r="I3403" s="97" t="b">
        <f>NOT(ISERROR(_xlfn.XLOOKUP(tblStocks2022[[#This Row],[Ticker]],tblTickers[Ticker],tblTickers[Ticker],NA(),0,1)))</f>
        <v>0</v>
      </c>
      <c r="K3403" t="s">
        <v>6464</v>
      </c>
      <c r="L3403" s="122">
        <v>12.23</v>
      </c>
      <c r="O3403" t="s">
        <v>14789</v>
      </c>
      <c r="P3403" s="122">
        <v>0.6</v>
      </c>
    </row>
    <row r="3404" spans="4:16" x14ac:dyDescent="0.25">
      <c r="D3404" t="s">
        <v>13770</v>
      </c>
      <c r="E3404" t="s">
        <v>13771</v>
      </c>
      <c r="F3404" t="s">
        <v>14252</v>
      </c>
      <c r="G3404" s="59">
        <v>12554000</v>
      </c>
      <c r="H3404" s="122">
        <v>6.4</v>
      </c>
      <c r="I3404" s="97" t="b">
        <f>NOT(ISERROR(_xlfn.XLOOKUP(tblStocks2022[[#This Row],[Ticker]],tblTickers[Ticker],tblTickers[Ticker],NA(),0,1)))</f>
        <v>0</v>
      </c>
      <c r="K3404" t="s">
        <v>5049</v>
      </c>
      <c r="L3404" s="122">
        <v>0.92</v>
      </c>
      <c r="O3404" t="s">
        <v>12246</v>
      </c>
      <c r="P3404" s="122">
        <v>4.79</v>
      </c>
    </row>
    <row r="3405" spans="4:16" x14ac:dyDescent="0.25">
      <c r="D3405" t="s">
        <v>8276</v>
      </c>
      <c r="E3405" t="s">
        <v>8277</v>
      </c>
      <c r="F3405" t="s">
        <v>15371</v>
      </c>
      <c r="G3405" s="59">
        <v>845811000</v>
      </c>
      <c r="H3405" s="122">
        <v>31.94</v>
      </c>
      <c r="I3405" s="97" t="b">
        <f>NOT(ISERROR(_xlfn.XLOOKUP(tblStocks2022[[#This Row],[Ticker]],tblTickers[Ticker],tblTickers[Ticker],NA(),0,1)))</f>
        <v>1</v>
      </c>
      <c r="K3405" t="s">
        <v>5100</v>
      </c>
      <c r="L3405" s="122">
        <v>0.9</v>
      </c>
      <c r="O3405" t="s">
        <v>4177</v>
      </c>
      <c r="P3405" s="122">
        <v>0.28000000000000003</v>
      </c>
    </row>
    <row r="3406" spans="4:16" x14ac:dyDescent="0.25">
      <c r="D3406" t="s">
        <v>1456</v>
      </c>
      <c r="E3406" t="s">
        <v>1457</v>
      </c>
      <c r="F3406" t="s">
        <v>11941</v>
      </c>
      <c r="G3406" s="59">
        <v>54378000</v>
      </c>
      <c r="H3406" s="122">
        <v>3.03</v>
      </c>
      <c r="I3406" s="97" t="b">
        <f>NOT(ISERROR(_xlfn.XLOOKUP(tblStocks2022[[#This Row],[Ticker]],tblTickers[Ticker],tblTickers[Ticker],NA(),0,1)))</f>
        <v>0</v>
      </c>
      <c r="K3406" t="s">
        <v>10273</v>
      </c>
      <c r="L3406" s="122">
        <v>457.81</v>
      </c>
      <c r="O3406" t="s">
        <v>10070</v>
      </c>
      <c r="P3406" s="122">
        <v>0.54</v>
      </c>
    </row>
    <row r="3407" spans="4:16" x14ac:dyDescent="0.25">
      <c r="D3407" t="s">
        <v>362</v>
      </c>
      <c r="E3407" t="s">
        <v>363</v>
      </c>
      <c r="F3407" t="s">
        <v>15386</v>
      </c>
      <c r="G3407" s="59">
        <v>1420697000</v>
      </c>
      <c r="H3407" s="122">
        <v>33.64</v>
      </c>
      <c r="I3407" s="97" t="b">
        <f>NOT(ISERROR(_xlfn.XLOOKUP(tblStocks2022[[#This Row],[Ticker]],tblTickers[Ticker],tblTickers[Ticker],NA(),0,1)))</f>
        <v>0</v>
      </c>
      <c r="K3407" t="s">
        <v>5884</v>
      </c>
      <c r="L3407" s="122">
        <v>2.84</v>
      </c>
      <c r="O3407" t="s">
        <v>14554</v>
      </c>
      <c r="P3407" s="122">
        <v>0</v>
      </c>
    </row>
    <row r="3408" spans="4:16" x14ac:dyDescent="0.25">
      <c r="D3408" t="s">
        <v>4710</v>
      </c>
      <c r="E3408" t="s">
        <v>4711</v>
      </c>
      <c r="F3408" t="s">
        <v>15382</v>
      </c>
      <c r="G3408" s="59">
        <v>46612000</v>
      </c>
      <c r="H3408" s="122">
        <v>42.38</v>
      </c>
      <c r="I3408" s="97" t="b">
        <f>NOT(ISERROR(_xlfn.XLOOKUP(tblStocks2022[[#This Row],[Ticker]],tblTickers[Ticker],tblTickers[Ticker],NA(),0,1)))</f>
        <v>0</v>
      </c>
      <c r="K3408" t="s">
        <v>13929</v>
      </c>
      <c r="L3408" s="122">
        <v>25.13</v>
      </c>
      <c r="O3408" t="s">
        <v>4909</v>
      </c>
      <c r="P3408" s="122">
        <v>0.64</v>
      </c>
    </row>
    <row r="3409" spans="4:16" x14ac:dyDescent="0.25">
      <c r="D3409" t="s">
        <v>5168</v>
      </c>
      <c r="E3409" t="s">
        <v>5169</v>
      </c>
      <c r="F3409" t="s">
        <v>15382</v>
      </c>
      <c r="G3409" s="59">
        <v>84554000</v>
      </c>
      <c r="H3409" s="122">
        <v>3064</v>
      </c>
      <c r="I3409" s="97" t="b">
        <f>NOT(ISERROR(_xlfn.XLOOKUP(tblStocks2022[[#This Row],[Ticker]],tblTickers[Ticker],tblTickers[Ticker],NA(),0,1)))</f>
        <v>0</v>
      </c>
      <c r="K3409" t="s">
        <v>10170</v>
      </c>
      <c r="L3409" s="122">
        <v>21.53</v>
      </c>
      <c r="O3409" t="s">
        <v>576</v>
      </c>
      <c r="P3409" s="122">
        <v>0.56999999999999995</v>
      </c>
    </row>
    <row r="3410" spans="4:16" x14ac:dyDescent="0.25">
      <c r="D3410" t="s">
        <v>4198</v>
      </c>
      <c r="E3410" t="s">
        <v>4199</v>
      </c>
      <c r="F3410" t="s">
        <v>15382</v>
      </c>
      <c r="G3410" s="59">
        <v>74583000</v>
      </c>
      <c r="H3410" s="122">
        <v>1.29</v>
      </c>
      <c r="I3410" s="97" t="b">
        <f>NOT(ISERROR(_xlfn.XLOOKUP(tblStocks2022[[#This Row],[Ticker]],tblTickers[Ticker],tblTickers[Ticker],NA(),0,1)))</f>
        <v>0</v>
      </c>
      <c r="K3410" t="s">
        <v>13857</v>
      </c>
      <c r="L3410" s="122">
        <v>102.8</v>
      </c>
      <c r="O3410" t="s">
        <v>11183</v>
      </c>
      <c r="P3410" s="122">
        <v>2.73</v>
      </c>
    </row>
    <row r="3411" spans="4:16" x14ac:dyDescent="0.25">
      <c r="D3411" t="s">
        <v>13316</v>
      </c>
      <c r="E3411" t="s">
        <v>13317</v>
      </c>
      <c r="F3411" t="s">
        <v>14201</v>
      </c>
      <c r="G3411" s="59">
        <v>304578000</v>
      </c>
      <c r="H3411" s="122">
        <v>18.46</v>
      </c>
      <c r="I3411" s="97" t="b">
        <f>NOT(ISERROR(_xlfn.XLOOKUP(tblStocks2022[[#This Row],[Ticker]],tblTickers[Ticker],tblTickers[Ticker],NA(),0,1)))</f>
        <v>0</v>
      </c>
      <c r="K3411" t="s">
        <v>14337</v>
      </c>
      <c r="L3411" s="122">
        <v>1.79</v>
      </c>
      <c r="O3411" t="s">
        <v>5858</v>
      </c>
      <c r="P3411" s="122">
        <v>0.37</v>
      </c>
    </row>
    <row r="3412" spans="4:16" x14ac:dyDescent="0.25">
      <c r="D3412" t="s">
        <v>863</v>
      </c>
      <c r="E3412" t="s">
        <v>864</v>
      </c>
      <c r="F3412" t="s">
        <v>15378</v>
      </c>
      <c r="G3412" s="59">
        <v>77412000</v>
      </c>
      <c r="H3412" s="122">
        <v>74.27</v>
      </c>
      <c r="I3412" s="97" t="b">
        <f>NOT(ISERROR(_xlfn.XLOOKUP(tblStocks2022[[#This Row],[Ticker]],tblTickers[Ticker],tblTickers[Ticker],NA(),0,1)))</f>
        <v>0</v>
      </c>
      <c r="K3412" t="s">
        <v>2704</v>
      </c>
      <c r="L3412" s="122">
        <v>33.56</v>
      </c>
      <c r="O3412" t="s">
        <v>2068</v>
      </c>
      <c r="P3412" s="122">
        <v>0.83</v>
      </c>
    </row>
    <row r="3413" spans="4:16" x14ac:dyDescent="0.25">
      <c r="D3413" t="s">
        <v>8424</v>
      </c>
      <c r="E3413" t="s">
        <v>257</v>
      </c>
      <c r="F3413" t="s">
        <v>15371</v>
      </c>
      <c r="G3413" s="59">
        <v>800000</v>
      </c>
      <c r="H3413" s="122">
        <v>28.32</v>
      </c>
      <c r="I3413" s="97" t="b">
        <f>NOT(ISERROR(_xlfn.XLOOKUP(tblStocks2022[[#This Row],[Ticker]],tblTickers[Ticker],tblTickers[Ticker],NA(),0,1)))</f>
        <v>0</v>
      </c>
      <c r="K3413" t="s">
        <v>3843</v>
      </c>
      <c r="L3413" s="122">
        <v>3.66</v>
      </c>
      <c r="O3413" t="s">
        <v>14423</v>
      </c>
      <c r="P3413" s="122">
        <v>1.34</v>
      </c>
    </row>
    <row r="3414" spans="4:16" x14ac:dyDescent="0.25">
      <c r="D3414" t="s">
        <v>14603</v>
      </c>
      <c r="E3414" t="s">
        <v>300</v>
      </c>
      <c r="F3414" t="s">
        <v>14252</v>
      </c>
      <c r="G3414" s="59">
        <v>3500000</v>
      </c>
      <c r="H3414" s="122">
        <v>96.02</v>
      </c>
      <c r="I3414" s="97" t="b">
        <f>NOT(ISERROR(_xlfn.XLOOKUP(tblStocks2022[[#This Row],[Ticker]],tblTickers[Ticker],tblTickers[Ticker],NA(),0,1)))</f>
        <v>0</v>
      </c>
      <c r="K3414" t="s">
        <v>13003</v>
      </c>
      <c r="L3414" s="122">
        <v>25.37</v>
      </c>
      <c r="O3414" t="s">
        <v>2038</v>
      </c>
      <c r="P3414" s="122">
        <v>0.84</v>
      </c>
    </row>
    <row r="3415" spans="4:16" x14ac:dyDescent="0.25">
      <c r="D3415" t="s">
        <v>8914</v>
      </c>
      <c r="E3415" t="s">
        <v>8915</v>
      </c>
      <c r="F3415" t="s">
        <v>15382</v>
      </c>
      <c r="G3415" s="59">
        <v>12029000</v>
      </c>
      <c r="H3415" s="122">
        <v>10.17</v>
      </c>
      <c r="I3415" s="97" t="b">
        <f>NOT(ISERROR(_xlfn.XLOOKUP(tblStocks2022[[#This Row],[Ticker]],tblTickers[Ticker],tblTickers[Ticker],NA(),0,1)))</f>
        <v>0</v>
      </c>
      <c r="K3415" t="s">
        <v>11067</v>
      </c>
      <c r="L3415" s="122">
        <v>48.59</v>
      </c>
      <c r="O3415" t="s">
        <v>4967</v>
      </c>
      <c r="P3415" s="122">
        <v>0.6</v>
      </c>
    </row>
    <row r="3416" spans="4:16" x14ac:dyDescent="0.25">
      <c r="D3416" t="s">
        <v>9061</v>
      </c>
      <c r="E3416" t="s">
        <v>9062</v>
      </c>
      <c r="F3416" t="s">
        <v>15382</v>
      </c>
      <c r="G3416" s="59">
        <v>28183000</v>
      </c>
      <c r="H3416" s="122">
        <v>2.54</v>
      </c>
      <c r="I3416" s="97" t="b">
        <f>NOT(ISERROR(_xlfn.XLOOKUP(tblStocks2022[[#This Row],[Ticker]],tblTickers[Ticker],tblTickers[Ticker],NA(),0,1)))</f>
        <v>0</v>
      </c>
      <c r="K3416" t="s">
        <v>10142</v>
      </c>
      <c r="L3416" s="122">
        <v>70.42</v>
      </c>
      <c r="O3416" t="s">
        <v>3766</v>
      </c>
      <c r="P3416" s="122">
        <v>0.46</v>
      </c>
    </row>
    <row r="3417" spans="4:16" x14ac:dyDescent="0.25">
      <c r="D3417" t="s">
        <v>1910</v>
      </c>
      <c r="E3417" t="s">
        <v>1420</v>
      </c>
      <c r="F3417" t="s">
        <v>15368</v>
      </c>
      <c r="G3417" s="59">
        <v>6550000</v>
      </c>
      <c r="H3417" s="122">
        <v>28.32</v>
      </c>
      <c r="I3417" s="97" t="b">
        <f>NOT(ISERROR(_xlfn.XLOOKUP(tblStocks2022[[#This Row],[Ticker]],tblTickers[Ticker],tblTickers[Ticker],NA(),0,1)))</f>
        <v>0</v>
      </c>
      <c r="K3417" t="s">
        <v>9876</v>
      </c>
      <c r="L3417" s="122">
        <v>54.12</v>
      </c>
      <c r="O3417" t="s">
        <v>9128</v>
      </c>
      <c r="P3417" s="122">
        <v>0.47</v>
      </c>
    </row>
    <row r="3418" spans="4:16" x14ac:dyDescent="0.25">
      <c r="D3418" t="s">
        <v>2651</v>
      </c>
      <c r="E3418" t="s">
        <v>2652</v>
      </c>
      <c r="F3418" t="s">
        <v>11941</v>
      </c>
      <c r="G3418" s="59">
        <v>65518000</v>
      </c>
      <c r="H3418" s="122">
        <v>9.48</v>
      </c>
      <c r="I3418" s="97" t="b">
        <f>NOT(ISERROR(_xlfn.XLOOKUP(tblStocks2022[[#This Row],[Ticker]],tblTickers[Ticker],tblTickers[Ticker],NA(),0,1)))</f>
        <v>0</v>
      </c>
      <c r="K3418" t="s">
        <v>10551</v>
      </c>
      <c r="L3418" s="122">
        <v>73.75</v>
      </c>
      <c r="O3418" t="s">
        <v>10644</v>
      </c>
      <c r="P3418" s="122">
        <v>1.72</v>
      </c>
    </row>
    <row r="3419" spans="4:16" x14ac:dyDescent="0.25">
      <c r="D3419" t="s">
        <v>2599</v>
      </c>
      <c r="E3419" t="s">
        <v>2600</v>
      </c>
      <c r="F3419" t="s">
        <v>15372</v>
      </c>
      <c r="G3419" s="59">
        <v>41622000</v>
      </c>
      <c r="H3419" s="122">
        <v>49.8</v>
      </c>
      <c r="I3419" s="97" t="b">
        <f>NOT(ISERROR(_xlfn.XLOOKUP(tblStocks2022[[#This Row],[Ticker]],tblTickers[Ticker],tblTickers[Ticker],NA(),0,1)))</f>
        <v>0</v>
      </c>
      <c r="K3419" t="s">
        <v>888</v>
      </c>
      <c r="L3419" s="122">
        <v>62.19</v>
      </c>
      <c r="O3419" t="s">
        <v>5314</v>
      </c>
      <c r="P3419" s="122">
        <v>0.8</v>
      </c>
    </row>
    <row r="3420" spans="4:16" x14ac:dyDescent="0.25">
      <c r="D3420" t="s">
        <v>7317</v>
      </c>
      <c r="E3420" t="s">
        <v>7318</v>
      </c>
      <c r="F3420" t="s">
        <v>15382</v>
      </c>
      <c r="G3420" s="59">
        <v>1533000</v>
      </c>
      <c r="H3420" s="122">
        <v>3.28</v>
      </c>
      <c r="I3420" s="97" t="b">
        <f>NOT(ISERROR(_xlfn.XLOOKUP(tblStocks2022[[#This Row],[Ticker]],tblTickers[Ticker],tblTickers[Ticker],NA(),0,1)))</f>
        <v>0</v>
      </c>
      <c r="K3420" t="s">
        <v>7542</v>
      </c>
      <c r="L3420" s="122">
        <v>6.91</v>
      </c>
      <c r="O3420" t="s">
        <v>10890</v>
      </c>
      <c r="P3420" s="122">
        <v>0.61</v>
      </c>
    </row>
    <row r="3421" spans="4:16" x14ac:dyDescent="0.25">
      <c r="D3421" t="s">
        <v>640</v>
      </c>
      <c r="E3421" t="s">
        <v>641</v>
      </c>
      <c r="F3421" t="s">
        <v>15365</v>
      </c>
      <c r="G3421" s="59">
        <v>24313000</v>
      </c>
      <c r="H3421" s="122">
        <v>10.34</v>
      </c>
      <c r="I3421" s="97" t="b">
        <f>NOT(ISERROR(_xlfn.XLOOKUP(tblStocks2022[[#This Row],[Ticker]],tblTickers[Ticker],tblTickers[Ticker],NA(),0,1)))</f>
        <v>0</v>
      </c>
      <c r="K3421" t="s">
        <v>5952</v>
      </c>
      <c r="L3421" s="122">
        <v>0.92</v>
      </c>
      <c r="O3421" t="s">
        <v>3765</v>
      </c>
      <c r="P3421" s="122">
        <v>1.96</v>
      </c>
    </row>
    <row r="3422" spans="4:16" x14ac:dyDescent="0.25">
      <c r="D3422" t="s">
        <v>4419</v>
      </c>
      <c r="E3422" t="s">
        <v>4420</v>
      </c>
      <c r="F3422" t="s">
        <v>15382</v>
      </c>
      <c r="G3422" s="59">
        <v>4301000</v>
      </c>
      <c r="H3422" s="122">
        <v>4.3899999999999997</v>
      </c>
      <c r="I3422" s="97" t="b">
        <f>NOT(ISERROR(_xlfn.XLOOKUP(tblStocks2022[[#This Row],[Ticker]],tblTickers[Ticker],tblTickers[Ticker],NA(),0,1)))</f>
        <v>0</v>
      </c>
      <c r="K3422" t="s">
        <v>342</v>
      </c>
      <c r="L3422" s="122">
        <v>12.09</v>
      </c>
      <c r="O3422" t="s">
        <v>4545</v>
      </c>
      <c r="P3422" s="122">
        <v>0.32</v>
      </c>
    </row>
    <row r="3423" spans="4:16" x14ac:dyDescent="0.25">
      <c r="D3423" t="s">
        <v>2312</v>
      </c>
      <c r="E3423" t="s">
        <v>2313</v>
      </c>
      <c r="F3423" t="s">
        <v>15371</v>
      </c>
      <c r="G3423" s="59">
        <v>42327000</v>
      </c>
      <c r="H3423" s="122">
        <v>15.36</v>
      </c>
      <c r="I3423" s="97" t="b">
        <f>NOT(ISERROR(_xlfn.XLOOKUP(tblStocks2022[[#This Row],[Ticker]],tblTickers[Ticker],tblTickers[Ticker],NA(),0,1)))</f>
        <v>0</v>
      </c>
      <c r="K3423" t="s">
        <v>7040</v>
      </c>
      <c r="L3423" s="122">
        <v>18.88</v>
      </c>
      <c r="O3423" t="s">
        <v>10297</v>
      </c>
      <c r="P3423" s="122">
        <v>0.32</v>
      </c>
    </row>
    <row r="3424" spans="4:16" x14ac:dyDescent="0.25">
      <c r="D3424" t="s">
        <v>2233</v>
      </c>
      <c r="E3424" t="s">
        <v>2234</v>
      </c>
      <c r="F3424" t="s">
        <v>15371</v>
      </c>
      <c r="G3424" s="59">
        <v>103795000</v>
      </c>
      <c r="H3424" s="122">
        <v>12.57</v>
      </c>
      <c r="I3424" s="97" t="b">
        <f>NOT(ISERROR(_xlfn.XLOOKUP(tblStocks2022[[#This Row],[Ticker]],tblTickers[Ticker],tblTickers[Ticker],NA(),0,1)))</f>
        <v>0</v>
      </c>
      <c r="K3424" t="s">
        <v>9757</v>
      </c>
      <c r="L3424" s="122">
        <v>24.54</v>
      </c>
      <c r="O3424" t="s">
        <v>2561</v>
      </c>
      <c r="P3424" s="122">
        <v>1</v>
      </c>
    </row>
    <row r="3425" spans="4:16" x14ac:dyDescent="0.25">
      <c r="D3425" t="s">
        <v>4469</v>
      </c>
      <c r="E3425" t="s">
        <v>4470</v>
      </c>
      <c r="F3425" t="s">
        <v>2235</v>
      </c>
      <c r="G3425" s="59">
        <v>15985000</v>
      </c>
      <c r="H3425" s="122">
        <v>2.87</v>
      </c>
      <c r="I3425" s="97" t="b">
        <f>NOT(ISERROR(_xlfn.XLOOKUP(tblStocks2022[[#This Row],[Ticker]],tblTickers[Ticker],tblTickers[Ticker],NA(),0,1)))</f>
        <v>0</v>
      </c>
      <c r="K3425" t="s">
        <v>4450</v>
      </c>
      <c r="L3425" s="122">
        <v>0.81</v>
      </c>
      <c r="O3425" t="s">
        <v>10463</v>
      </c>
      <c r="P3425" s="122">
        <v>1.4</v>
      </c>
    </row>
    <row r="3426" spans="4:16" x14ac:dyDescent="0.25">
      <c r="D3426" t="s">
        <v>4471</v>
      </c>
      <c r="E3426" t="s">
        <v>161</v>
      </c>
      <c r="F3426" t="s">
        <v>15371</v>
      </c>
      <c r="G3426" s="59">
        <v>16660000</v>
      </c>
      <c r="H3426" s="122">
        <v>12.65</v>
      </c>
      <c r="I3426" s="97" t="b">
        <f>NOT(ISERROR(_xlfn.XLOOKUP(tblStocks2022[[#This Row],[Ticker]],tblTickers[Ticker],tblTickers[Ticker],NA(),0,1)))</f>
        <v>0</v>
      </c>
      <c r="K3426" t="s">
        <v>1047</v>
      </c>
      <c r="L3426" s="122">
        <v>41.57</v>
      </c>
      <c r="O3426" t="s">
        <v>11767</v>
      </c>
      <c r="P3426" s="122">
        <v>4</v>
      </c>
    </row>
    <row r="3427" spans="4:16" x14ac:dyDescent="0.25">
      <c r="D3427" t="s">
        <v>3569</v>
      </c>
      <c r="E3427" t="s">
        <v>3570</v>
      </c>
      <c r="F3427" t="s">
        <v>14201</v>
      </c>
      <c r="G3427" s="59">
        <v>48106000</v>
      </c>
      <c r="H3427" s="122">
        <v>1.45</v>
      </c>
      <c r="I3427" s="97" t="b">
        <f>NOT(ISERROR(_xlfn.XLOOKUP(tblStocks2022[[#This Row],[Ticker]],tblTickers[Ticker],tblTickers[Ticker],NA(),0,1)))</f>
        <v>0</v>
      </c>
      <c r="K3427" t="s">
        <v>3577</v>
      </c>
      <c r="L3427" s="122">
        <v>2.4500000000000002</v>
      </c>
      <c r="O3427" t="s">
        <v>4619</v>
      </c>
      <c r="P3427" s="122">
        <v>2.0699999999999998</v>
      </c>
    </row>
    <row r="3428" spans="4:16" x14ac:dyDescent="0.25">
      <c r="D3428" t="s">
        <v>299</v>
      </c>
      <c r="E3428" t="s">
        <v>300</v>
      </c>
      <c r="F3428" t="s">
        <v>14252</v>
      </c>
      <c r="G3428" s="59">
        <v>62450000</v>
      </c>
      <c r="H3428" s="122">
        <v>57.02</v>
      </c>
      <c r="I3428" s="97" t="b">
        <f>NOT(ISERROR(_xlfn.XLOOKUP(tblStocks2022[[#This Row],[Ticker]],tblTickers[Ticker],tblTickers[Ticker],NA(),0,1)))</f>
        <v>0</v>
      </c>
      <c r="K3428" t="s">
        <v>6193</v>
      </c>
      <c r="L3428" s="122">
        <v>1.1200000000000001</v>
      </c>
      <c r="O3428" t="s">
        <v>12620</v>
      </c>
      <c r="P3428" s="122">
        <v>2.02</v>
      </c>
    </row>
    <row r="3429" spans="4:16" x14ac:dyDescent="0.25">
      <c r="D3429" t="s">
        <v>15224</v>
      </c>
      <c r="E3429" t="s">
        <v>15225</v>
      </c>
      <c r="F3429" t="s">
        <v>15366</v>
      </c>
      <c r="G3429" s="59">
        <v>63356000</v>
      </c>
      <c r="H3429" s="122">
        <v>100.66</v>
      </c>
      <c r="I3429" s="97" t="b">
        <f>NOT(ISERROR(_xlfn.XLOOKUP(tblStocks2022[[#This Row],[Ticker]],tblTickers[Ticker],tblTickers[Ticker],NA(),0,1)))</f>
        <v>0</v>
      </c>
      <c r="K3429" t="s">
        <v>13511</v>
      </c>
      <c r="L3429" s="122">
        <v>9.43</v>
      </c>
      <c r="O3429" t="s">
        <v>3776</v>
      </c>
      <c r="P3429" s="122">
        <v>2.58</v>
      </c>
    </row>
    <row r="3430" spans="4:16" x14ac:dyDescent="0.25">
      <c r="D3430" t="s">
        <v>9174</v>
      </c>
      <c r="E3430" t="s">
        <v>9175</v>
      </c>
      <c r="F3430" t="s">
        <v>15382</v>
      </c>
      <c r="G3430" s="59">
        <v>21487000</v>
      </c>
      <c r="H3430" s="122">
        <v>0.33</v>
      </c>
      <c r="I3430" s="97" t="b">
        <f>NOT(ISERROR(_xlfn.XLOOKUP(tblStocks2022[[#This Row],[Ticker]],tblTickers[Ticker],tblTickers[Ticker],NA(),0,1)))</f>
        <v>0</v>
      </c>
      <c r="K3430" t="s">
        <v>5019</v>
      </c>
      <c r="L3430" s="122">
        <v>21.41</v>
      </c>
      <c r="O3430" t="s">
        <v>8407</v>
      </c>
      <c r="P3430" s="122">
        <v>0.46</v>
      </c>
    </row>
    <row r="3431" spans="4:16" x14ac:dyDescent="0.25">
      <c r="D3431" t="s">
        <v>12777</v>
      </c>
      <c r="E3431" t="s">
        <v>12778</v>
      </c>
      <c r="F3431" t="s">
        <v>15368</v>
      </c>
      <c r="G3431" s="59">
        <v>36713000</v>
      </c>
      <c r="H3431" s="122">
        <v>3.7</v>
      </c>
      <c r="I3431" s="97" t="b">
        <f>NOT(ISERROR(_xlfn.XLOOKUP(tblStocks2022[[#This Row],[Ticker]],tblTickers[Ticker],tblTickers[Ticker],NA(),0,1)))</f>
        <v>0</v>
      </c>
      <c r="K3431" t="s">
        <v>6595</v>
      </c>
      <c r="L3431" s="122">
        <v>1.85</v>
      </c>
      <c r="O3431" t="s">
        <v>5683</v>
      </c>
      <c r="P3431" s="122">
        <v>0.64</v>
      </c>
    </row>
    <row r="3432" spans="4:16" x14ac:dyDescent="0.25">
      <c r="D3432" t="s">
        <v>439</v>
      </c>
      <c r="E3432" t="s">
        <v>440</v>
      </c>
      <c r="F3432" t="s">
        <v>15371</v>
      </c>
      <c r="G3432" s="59">
        <v>18960000</v>
      </c>
      <c r="H3432" s="122">
        <v>5.12</v>
      </c>
      <c r="I3432" s="97" t="b">
        <f>NOT(ISERROR(_xlfn.XLOOKUP(tblStocks2022[[#This Row],[Ticker]],tblTickers[Ticker],tblTickers[Ticker],NA(),0,1)))</f>
        <v>0</v>
      </c>
      <c r="K3432" t="s">
        <v>3703</v>
      </c>
      <c r="L3432" s="122">
        <v>49.65</v>
      </c>
      <c r="O3432" t="s">
        <v>683</v>
      </c>
      <c r="P3432" s="122">
        <v>2.0099999999999998</v>
      </c>
    </row>
    <row r="3433" spans="4:16" x14ac:dyDescent="0.25">
      <c r="D3433" t="s">
        <v>8599</v>
      </c>
      <c r="E3433" t="s">
        <v>8600</v>
      </c>
      <c r="F3433" t="s">
        <v>15382</v>
      </c>
      <c r="G3433" s="59">
        <v>7593000</v>
      </c>
      <c r="H3433" s="122">
        <v>5.5</v>
      </c>
      <c r="I3433" s="97" t="b">
        <f>NOT(ISERROR(_xlfn.XLOOKUP(tblStocks2022[[#This Row],[Ticker]],tblTickers[Ticker],tblTickers[Ticker],NA(),0,1)))</f>
        <v>0</v>
      </c>
      <c r="K3433" t="s">
        <v>1429</v>
      </c>
      <c r="L3433" s="122">
        <v>21.61</v>
      </c>
      <c r="O3433" t="s">
        <v>3957</v>
      </c>
      <c r="P3433" s="122">
        <v>0.64</v>
      </c>
    </row>
    <row r="3434" spans="4:16" x14ac:dyDescent="0.25">
      <c r="D3434" t="s">
        <v>10104</v>
      </c>
      <c r="E3434" t="s">
        <v>10105</v>
      </c>
      <c r="F3434" t="s">
        <v>15386</v>
      </c>
      <c r="G3434" s="59">
        <v>234169000</v>
      </c>
      <c r="H3434" s="122">
        <v>27.27</v>
      </c>
      <c r="I3434" s="97" t="b">
        <f>NOT(ISERROR(_xlfn.XLOOKUP(tblStocks2022[[#This Row],[Ticker]],tblTickers[Ticker],tblTickers[Ticker],NA(),0,1)))</f>
        <v>0</v>
      </c>
      <c r="K3434" t="s">
        <v>6036</v>
      </c>
      <c r="L3434" s="122">
        <v>0.89</v>
      </c>
      <c r="O3434" t="s">
        <v>3770</v>
      </c>
      <c r="P3434" s="122">
        <v>0.69</v>
      </c>
    </row>
    <row r="3435" spans="4:16" x14ac:dyDescent="0.25">
      <c r="D3435" t="s">
        <v>12578</v>
      </c>
      <c r="E3435" t="s">
        <v>12579</v>
      </c>
      <c r="F3435" t="s">
        <v>14201</v>
      </c>
      <c r="G3435" s="59">
        <v>11940000</v>
      </c>
      <c r="H3435" s="122">
        <v>34.64</v>
      </c>
      <c r="I3435" s="97" t="b">
        <f>NOT(ISERROR(_xlfn.XLOOKUP(tblStocks2022[[#This Row],[Ticker]],tblTickers[Ticker],tblTickers[Ticker],NA(),0,1)))</f>
        <v>0</v>
      </c>
      <c r="K3435" t="s">
        <v>12602</v>
      </c>
      <c r="L3435" s="122">
        <v>38.9</v>
      </c>
      <c r="O3435" t="s">
        <v>9690</v>
      </c>
      <c r="P3435" s="122">
        <v>0.49</v>
      </c>
    </row>
    <row r="3436" spans="4:16" x14ac:dyDescent="0.25">
      <c r="D3436" t="s">
        <v>2822</v>
      </c>
      <c r="E3436" t="s">
        <v>2823</v>
      </c>
      <c r="F3436" t="s">
        <v>15368</v>
      </c>
      <c r="G3436" s="59">
        <v>319190000</v>
      </c>
      <c r="H3436" s="122">
        <v>4.6500000000000004</v>
      </c>
      <c r="I3436" s="97" t="b">
        <f>NOT(ISERROR(_xlfn.XLOOKUP(tblStocks2022[[#This Row],[Ticker]],tblTickers[Ticker],tblTickers[Ticker],NA(),0,1)))</f>
        <v>0</v>
      </c>
      <c r="K3436" t="s">
        <v>11389</v>
      </c>
      <c r="L3436" s="122">
        <v>52.38</v>
      </c>
      <c r="O3436" t="s">
        <v>3841</v>
      </c>
      <c r="P3436" s="122">
        <v>2.3199999999999998</v>
      </c>
    </row>
    <row r="3437" spans="4:16" x14ac:dyDescent="0.25">
      <c r="D3437" t="s">
        <v>13735</v>
      </c>
      <c r="E3437" t="s">
        <v>13736</v>
      </c>
      <c r="F3437" t="s">
        <v>15370</v>
      </c>
      <c r="G3437" s="59">
        <v>496366000</v>
      </c>
      <c r="H3437" s="122">
        <v>5.29</v>
      </c>
      <c r="I3437" s="97" t="b">
        <f>NOT(ISERROR(_xlfn.XLOOKUP(tblStocks2022[[#This Row],[Ticker]],tblTickers[Ticker],tblTickers[Ticker],NA(),0,1)))</f>
        <v>0</v>
      </c>
      <c r="K3437" t="s">
        <v>14598</v>
      </c>
      <c r="L3437" s="122">
        <v>6.01</v>
      </c>
      <c r="O3437" t="s">
        <v>8014</v>
      </c>
      <c r="P3437" s="122">
        <v>7.0000000000000007E-2</v>
      </c>
    </row>
    <row r="3438" spans="4:16" x14ac:dyDescent="0.25">
      <c r="D3438" t="s">
        <v>4599</v>
      </c>
      <c r="E3438" t="s">
        <v>4600</v>
      </c>
      <c r="F3438" t="s">
        <v>15368</v>
      </c>
      <c r="G3438" s="59">
        <v>97674000</v>
      </c>
      <c r="H3438" s="122">
        <v>29.19</v>
      </c>
      <c r="I3438" s="97" t="b">
        <f>NOT(ISERROR(_xlfn.XLOOKUP(tblStocks2022[[#This Row],[Ticker]],tblTickers[Ticker],tblTickers[Ticker],NA(),0,1)))</f>
        <v>0</v>
      </c>
      <c r="K3438" t="s">
        <v>10702</v>
      </c>
      <c r="L3438" s="122">
        <v>4.33</v>
      </c>
      <c r="O3438" t="s">
        <v>8379</v>
      </c>
      <c r="P3438" s="122">
        <v>0.41</v>
      </c>
    </row>
    <row r="3439" spans="4:16" x14ac:dyDescent="0.25">
      <c r="D3439" t="s">
        <v>3066</v>
      </c>
      <c r="E3439" t="s">
        <v>1369</v>
      </c>
      <c r="F3439" t="s">
        <v>14201</v>
      </c>
      <c r="G3439" s="59">
        <v>5300000</v>
      </c>
      <c r="H3439" s="122">
        <v>15.51</v>
      </c>
      <c r="I3439" s="97" t="b">
        <f>NOT(ISERROR(_xlfn.XLOOKUP(tblStocks2022[[#This Row],[Ticker]],tblTickers[Ticker],tblTickers[Ticker],NA(),0,1)))</f>
        <v>0</v>
      </c>
      <c r="K3439" t="s">
        <v>13469</v>
      </c>
      <c r="L3439" s="122">
        <v>2.5299999999999998</v>
      </c>
      <c r="O3439" t="s">
        <v>13382</v>
      </c>
      <c r="P3439" s="122">
        <v>0.62</v>
      </c>
    </row>
    <row r="3440" spans="4:16" x14ac:dyDescent="0.25">
      <c r="D3440" t="s">
        <v>5331</v>
      </c>
      <c r="E3440" t="s">
        <v>5332</v>
      </c>
      <c r="F3440" t="s">
        <v>15375</v>
      </c>
      <c r="G3440" s="59">
        <v>8950000</v>
      </c>
      <c r="H3440" s="122">
        <v>10.45</v>
      </c>
      <c r="I3440" s="97" t="b">
        <f>NOT(ISERROR(_xlfn.XLOOKUP(tblStocks2022[[#This Row],[Ticker]],tblTickers[Ticker],tblTickers[Ticker],NA(),0,1)))</f>
        <v>0</v>
      </c>
      <c r="K3440" t="s">
        <v>3638</v>
      </c>
      <c r="L3440" s="122">
        <v>49.8</v>
      </c>
      <c r="O3440" t="s">
        <v>12140</v>
      </c>
      <c r="P3440" s="122">
        <v>0.62</v>
      </c>
    </row>
    <row r="3441" spans="4:16" x14ac:dyDescent="0.25">
      <c r="D3441" t="s">
        <v>4472</v>
      </c>
      <c r="E3441" t="s">
        <v>4473</v>
      </c>
      <c r="F3441" t="s">
        <v>15368</v>
      </c>
      <c r="G3441" s="59">
        <v>476588000</v>
      </c>
      <c r="H3441" s="122">
        <v>1.23</v>
      </c>
      <c r="I3441" s="97" t="b">
        <f>NOT(ISERROR(_xlfn.XLOOKUP(tblStocks2022[[#This Row],[Ticker]],tblTickers[Ticker],tblTickers[Ticker],NA(),0,1)))</f>
        <v>0</v>
      </c>
      <c r="K3441" t="s">
        <v>14245</v>
      </c>
      <c r="L3441" s="122">
        <v>108.53</v>
      </c>
      <c r="O3441" t="s">
        <v>14074</v>
      </c>
      <c r="P3441" s="122">
        <v>0.16</v>
      </c>
    </row>
    <row r="3442" spans="4:16" x14ac:dyDescent="0.25">
      <c r="D3442" t="s">
        <v>364</v>
      </c>
      <c r="E3442" t="s">
        <v>161</v>
      </c>
      <c r="F3442" t="s">
        <v>15371</v>
      </c>
      <c r="G3442" s="59">
        <v>1412000</v>
      </c>
      <c r="H3442" s="122">
        <v>24.78</v>
      </c>
      <c r="I3442" s="97" t="b">
        <f>NOT(ISERROR(_xlfn.XLOOKUP(tblStocks2022[[#This Row],[Ticker]],tblTickers[Ticker],tblTickers[Ticker],NA(),0,1)))</f>
        <v>0</v>
      </c>
      <c r="K3442" t="s">
        <v>14244</v>
      </c>
      <c r="L3442" s="122">
        <v>100.12</v>
      </c>
      <c r="O3442" t="s">
        <v>9737</v>
      </c>
      <c r="P3442" s="122">
        <v>0.24</v>
      </c>
    </row>
    <row r="3443" spans="4:16" x14ac:dyDescent="0.25">
      <c r="D3443" t="s">
        <v>14731</v>
      </c>
      <c r="E3443" t="s">
        <v>14732</v>
      </c>
      <c r="F3443" t="s">
        <v>15375</v>
      </c>
      <c r="G3443" s="59">
        <v>99350000</v>
      </c>
      <c r="H3443" s="122">
        <v>15.22</v>
      </c>
      <c r="I3443" s="97" t="b">
        <f>NOT(ISERROR(_xlfn.XLOOKUP(tblStocks2022[[#This Row],[Ticker]],tblTickers[Ticker],tblTickers[Ticker],NA(),0,1)))</f>
        <v>0</v>
      </c>
      <c r="K3443" t="s">
        <v>6741</v>
      </c>
      <c r="L3443" s="122">
        <v>25.73</v>
      </c>
      <c r="O3443" t="s">
        <v>11579</v>
      </c>
      <c r="P3443" s="122">
        <v>0.24</v>
      </c>
    </row>
    <row r="3444" spans="4:16" x14ac:dyDescent="0.25">
      <c r="D3444" t="s">
        <v>12280</v>
      </c>
      <c r="E3444" t="s">
        <v>12281</v>
      </c>
      <c r="F3444" t="s">
        <v>15382</v>
      </c>
      <c r="G3444" s="59">
        <v>200486000</v>
      </c>
      <c r="H3444" s="122">
        <v>8.69</v>
      </c>
      <c r="I3444" s="97" t="b">
        <f>NOT(ISERROR(_xlfn.XLOOKUP(tblStocks2022[[#This Row],[Ticker]],tblTickers[Ticker],tblTickers[Ticker],NA(),0,1)))</f>
        <v>0</v>
      </c>
      <c r="K3444" t="s">
        <v>11927</v>
      </c>
      <c r="L3444" s="122">
        <v>43.55</v>
      </c>
      <c r="O3444" t="s">
        <v>10750</v>
      </c>
      <c r="P3444" s="122">
        <v>1.07</v>
      </c>
    </row>
    <row r="3445" spans="4:16" x14ac:dyDescent="0.25">
      <c r="D3445" t="s">
        <v>8529</v>
      </c>
      <c r="E3445" t="s">
        <v>8530</v>
      </c>
      <c r="F3445" t="s">
        <v>15382</v>
      </c>
      <c r="G3445" s="59">
        <v>28935000</v>
      </c>
      <c r="H3445" s="122">
        <v>10.38</v>
      </c>
      <c r="I3445" s="97" t="b">
        <f>NOT(ISERROR(_xlfn.XLOOKUP(tblStocks2022[[#This Row],[Ticker]],tblTickers[Ticker],tblTickers[Ticker],NA(),0,1)))</f>
        <v>0</v>
      </c>
      <c r="K3445" t="s">
        <v>7329</v>
      </c>
      <c r="L3445" s="122">
        <v>14.39</v>
      </c>
      <c r="O3445" t="s">
        <v>8190</v>
      </c>
      <c r="P3445" s="122">
        <v>1.81</v>
      </c>
    </row>
    <row r="3446" spans="4:16" x14ac:dyDescent="0.25">
      <c r="D3446" t="s">
        <v>1152</v>
      </c>
      <c r="E3446" t="s">
        <v>1153</v>
      </c>
      <c r="F3446" t="s">
        <v>15367</v>
      </c>
      <c r="G3446" s="59">
        <v>127841000</v>
      </c>
      <c r="H3446" s="122">
        <v>14.76</v>
      </c>
      <c r="I3446" s="97" t="b">
        <f>NOT(ISERROR(_xlfn.XLOOKUP(tblStocks2022[[#This Row],[Ticker]],tblTickers[Ticker],tblTickers[Ticker],NA(),0,1)))</f>
        <v>0</v>
      </c>
      <c r="K3446" t="s">
        <v>14243</v>
      </c>
      <c r="L3446" s="122">
        <v>41.84</v>
      </c>
      <c r="O3446" t="s">
        <v>4505</v>
      </c>
      <c r="P3446" s="122">
        <v>0.55000000000000004</v>
      </c>
    </row>
    <row r="3447" spans="4:16" x14ac:dyDescent="0.25">
      <c r="D3447" t="s">
        <v>10758</v>
      </c>
      <c r="E3447" t="s">
        <v>10759</v>
      </c>
      <c r="F3447" t="s">
        <v>12944</v>
      </c>
      <c r="G3447" s="59">
        <v>1762000000</v>
      </c>
      <c r="H3447" s="122">
        <v>17.18</v>
      </c>
      <c r="I3447" s="97" t="b">
        <f>NOT(ISERROR(_xlfn.XLOOKUP(tblStocks2022[[#This Row],[Ticker]],tblTickers[Ticker],tblTickers[Ticker],NA(),0,1)))</f>
        <v>0</v>
      </c>
      <c r="K3447" t="s">
        <v>13911</v>
      </c>
      <c r="L3447" s="122">
        <v>39.03</v>
      </c>
      <c r="O3447" t="s">
        <v>4506</v>
      </c>
      <c r="P3447" s="122">
        <v>1.1100000000000001</v>
      </c>
    </row>
    <row r="3448" spans="4:16" x14ac:dyDescent="0.25">
      <c r="D3448" t="s">
        <v>2800</v>
      </c>
      <c r="E3448" t="s">
        <v>2801</v>
      </c>
      <c r="F3448" t="s">
        <v>14252</v>
      </c>
      <c r="G3448" s="59">
        <v>70209000</v>
      </c>
      <c r="H3448" s="122">
        <v>42.46</v>
      </c>
      <c r="I3448" s="97" t="b">
        <f>NOT(ISERROR(_xlfn.XLOOKUP(tblStocks2022[[#This Row],[Ticker]],tblTickers[Ticker],tblTickers[Ticker],NA(),0,1)))</f>
        <v>0</v>
      </c>
      <c r="K3448" t="s">
        <v>3932</v>
      </c>
      <c r="L3448" s="122">
        <v>54.36</v>
      </c>
      <c r="O3448" t="s">
        <v>4507</v>
      </c>
      <c r="P3448" s="122">
        <v>1.37</v>
      </c>
    </row>
    <row r="3449" spans="4:16" x14ac:dyDescent="0.25">
      <c r="D3449" t="s">
        <v>13561</v>
      </c>
      <c r="E3449" t="s">
        <v>13562</v>
      </c>
      <c r="F3449" t="s">
        <v>15370</v>
      </c>
      <c r="G3449" s="59">
        <v>39744000</v>
      </c>
      <c r="H3449" s="122">
        <v>18.5</v>
      </c>
      <c r="I3449" s="97" t="b">
        <f>NOT(ISERROR(_xlfn.XLOOKUP(tblStocks2022[[#This Row],[Ticker]],tblTickers[Ticker],tblTickers[Ticker],NA(),0,1)))</f>
        <v>0</v>
      </c>
      <c r="K3449" t="s">
        <v>7244</v>
      </c>
      <c r="L3449" s="122">
        <v>20.6</v>
      </c>
      <c r="O3449" t="s">
        <v>14518</v>
      </c>
      <c r="P3449" s="122">
        <v>1.01</v>
      </c>
    </row>
    <row r="3450" spans="4:16" x14ac:dyDescent="0.25">
      <c r="D3450" t="s">
        <v>1547</v>
      </c>
      <c r="E3450" t="s">
        <v>1548</v>
      </c>
      <c r="F3450" t="s">
        <v>15382</v>
      </c>
      <c r="G3450" s="59">
        <v>5968000000</v>
      </c>
      <c r="H3450" s="122">
        <v>88.73</v>
      </c>
      <c r="I3450" s="97" t="b">
        <f>NOT(ISERROR(_xlfn.XLOOKUP(tblStocks2022[[#This Row],[Ticker]],tblTickers[Ticker],tblTickers[Ticker],NA(),0,1)))</f>
        <v>1</v>
      </c>
      <c r="K3450" t="s">
        <v>9271</v>
      </c>
      <c r="L3450" s="122">
        <v>1.76</v>
      </c>
      <c r="O3450" t="s">
        <v>14949</v>
      </c>
      <c r="P3450" s="122">
        <v>1.54</v>
      </c>
    </row>
    <row r="3451" spans="4:16" x14ac:dyDescent="0.25">
      <c r="D3451" t="s">
        <v>13819</v>
      </c>
      <c r="E3451" t="s">
        <v>1548</v>
      </c>
      <c r="F3451" t="s">
        <v>15368</v>
      </c>
      <c r="G3451" s="59">
        <v>5956000000</v>
      </c>
      <c r="H3451" s="122">
        <v>88.23</v>
      </c>
      <c r="I3451" s="97" t="b">
        <f>NOT(ISERROR(_xlfn.XLOOKUP(tblStocks2022[[#This Row],[Ticker]],tblTickers[Ticker],tblTickers[Ticker],NA(),0,1)))</f>
        <v>1</v>
      </c>
      <c r="K3451" t="s">
        <v>13146</v>
      </c>
      <c r="L3451" s="122">
        <v>135.85</v>
      </c>
      <c r="O3451" t="s">
        <v>13173</v>
      </c>
      <c r="P3451" s="122">
        <v>3.57</v>
      </c>
    </row>
    <row r="3452" spans="4:16" x14ac:dyDescent="0.25">
      <c r="D3452" t="s">
        <v>2934</v>
      </c>
      <c r="E3452" t="s">
        <v>2935</v>
      </c>
      <c r="F3452" t="s">
        <v>12944</v>
      </c>
      <c r="G3452" s="59">
        <v>54332000</v>
      </c>
      <c r="H3452" s="122">
        <v>17.809999999999999</v>
      </c>
      <c r="I3452" s="97" t="b">
        <f>NOT(ISERROR(_xlfn.XLOOKUP(tblStocks2022[[#This Row],[Ticker]],tblTickers[Ticker],tblTickers[Ticker],NA(),0,1)))</f>
        <v>0</v>
      </c>
      <c r="K3452" t="s">
        <v>7331</v>
      </c>
      <c r="L3452" s="122">
        <v>21.89</v>
      </c>
      <c r="O3452" t="s">
        <v>11931</v>
      </c>
      <c r="P3452" s="122">
        <v>0.71</v>
      </c>
    </row>
    <row r="3453" spans="4:16" x14ac:dyDescent="0.25">
      <c r="D3453" t="s">
        <v>252</v>
      </c>
      <c r="E3453" t="s">
        <v>253</v>
      </c>
      <c r="F3453" t="s">
        <v>15367</v>
      </c>
      <c r="G3453" s="59">
        <v>88398000</v>
      </c>
      <c r="H3453" s="122">
        <v>1.53</v>
      </c>
      <c r="I3453" s="97" t="b">
        <f>NOT(ISERROR(_xlfn.XLOOKUP(tblStocks2022[[#This Row],[Ticker]],tblTickers[Ticker],tblTickers[Ticker],NA(),0,1)))</f>
        <v>0</v>
      </c>
      <c r="K3453" t="s">
        <v>13155</v>
      </c>
      <c r="L3453" s="122">
        <v>26.02</v>
      </c>
      <c r="O3453" t="s">
        <v>14476</v>
      </c>
      <c r="P3453" s="122">
        <v>1.06</v>
      </c>
    </row>
    <row r="3454" spans="4:16" x14ac:dyDescent="0.25">
      <c r="D3454" t="s">
        <v>4332</v>
      </c>
      <c r="E3454" t="s">
        <v>4333</v>
      </c>
      <c r="F3454" t="s">
        <v>15368</v>
      </c>
      <c r="G3454" s="59">
        <v>94423000</v>
      </c>
      <c r="H3454" s="122">
        <v>2.17</v>
      </c>
      <c r="I3454" s="97" t="b">
        <f>NOT(ISERROR(_xlfn.XLOOKUP(tblStocks2022[[#This Row],[Ticker]],tblTickers[Ticker],tblTickers[Ticker],NA(),0,1)))</f>
        <v>0</v>
      </c>
      <c r="K3454" t="s">
        <v>3145</v>
      </c>
      <c r="L3454" s="122">
        <v>23.59</v>
      </c>
      <c r="O3454" t="s">
        <v>14546</v>
      </c>
      <c r="P3454" s="122">
        <v>0.38</v>
      </c>
    </row>
    <row r="3455" spans="4:16" x14ac:dyDescent="0.25">
      <c r="D3455" t="s">
        <v>4607</v>
      </c>
      <c r="E3455" t="s">
        <v>4608</v>
      </c>
      <c r="F3455" t="s">
        <v>15382</v>
      </c>
      <c r="G3455" s="59">
        <v>83345000</v>
      </c>
      <c r="H3455" s="122">
        <v>2.36</v>
      </c>
      <c r="I3455" s="97" t="b">
        <f>NOT(ISERROR(_xlfn.XLOOKUP(tblStocks2022[[#This Row],[Ticker]],tblTickers[Ticker],tblTickers[Ticker],NA(),0,1)))</f>
        <v>0</v>
      </c>
      <c r="K3455" t="s">
        <v>5500</v>
      </c>
      <c r="L3455" s="122">
        <v>19.010000000000002</v>
      </c>
      <c r="O3455" t="s">
        <v>14373</v>
      </c>
      <c r="P3455" s="122">
        <v>1.59</v>
      </c>
    </row>
    <row r="3456" spans="4:16" x14ac:dyDescent="0.25">
      <c r="D3456" t="s">
        <v>5638</v>
      </c>
      <c r="E3456" t="s">
        <v>5639</v>
      </c>
      <c r="F3456" t="s">
        <v>15372</v>
      </c>
      <c r="G3456" s="59">
        <v>26444000</v>
      </c>
      <c r="H3456" s="122">
        <v>0.63</v>
      </c>
      <c r="I3456" s="97" t="b">
        <f>NOT(ISERROR(_xlfn.XLOOKUP(tblStocks2022[[#This Row],[Ticker]],tblTickers[Ticker],tblTickers[Ticker],NA(),0,1)))</f>
        <v>0</v>
      </c>
      <c r="K3456" t="s">
        <v>441</v>
      </c>
      <c r="L3456" s="122">
        <v>1.37</v>
      </c>
      <c r="O3456" t="s">
        <v>14557</v>
      </c>
      <c r="P3456" s="122">
        <v>0.17</v>
      </c>
    </row>
    <row r="3457" spans="4:16" x14ac:dyDescent="0.25">
      <c r="D3457" t="s">
        <v>5488</v>
      </c>
      <c r="E3457" t="s">
        <v>5489</v>
      </c>
      <c r="F3457" t="s">
        <v>96</v>
      </c>
      <c r="G3457" s="59">
        <v>23610000</v>
      </c>
      <c r="H3457" s="122">
        <v>1.73</v>
      </c>
      <c r="I3457" s="97" t="b">
        <f>NOT(ISERROR(_xlfn.XLOOKUP(tblStocks2022[[#This Row],[Ticker]],tblTickers[Ticker],tblTickers[Ticker],NA(),0,1)))</f>
        <v>0</v>
      </c>
      <c r="K3457" t="s">
        <v>14681</v>
      </c>
      <c r="L3457" s="122">
        <v>82.9</v>
      </c>
      <c r="O3457" t="s">
        <v>12004</v>
      </c>
      <c r="P3457" s="122">
        <v>3.97</v>
      </c>
    </row>
    <row r="3458" spans="4:16" x14ac:dyDescent="0.25">
      <c r="D3458" t="s">
        <v>6593</v>
      </c>
      <c r="E3458" t="s">
        <v>6594</v>
      </c>
      <c r="F3458" t="s">
        <v>15382</v>
      </c>
      <c r="G3458" s="59">
        <v>30000000</v>
      </c>
      <c r="H3458" s="122">
        <v>10.11</v>
      </c>
      <c r="I3458" s="97" t="b">
        <f>NOT(ISERROR(_xlfn.XLOOKUP(tblStocks2022[[#This Row],[Ticker]],tblTickers[Ticker],tblTickers[Ticker],NA(),0,1)))</f>
        <v>0</v>
      </c>
      <c r="K3458" t="s">
        <v>9162</v>
      </c>
      <c r="L3458" s="122">
        <v>29.22</v>
      </c>
      <c r="O3458" t="s">
        <v>3777</v>
      </c>
      <c r="P3458" s="122">
        <v>2.09</v>
      </c>
    </row>
    <row r="3459" spans="4:16" x14ac:dyDescent="0.25">
      <c r="D3459" t="s">
        <v>8480</v>
      </c>
      <c r="E3459" t="s">
        <v>2365</v>
      </c>
      <c r="F3459" t="s">
        <v>15371</v>
      </c>
      <c r="G3459" s="59">
        <v>250000</v>
      </c>
      <c r="H3459" s="122">
        <v>32.03</v>
      </c>
      <c r="I3459" s="97" t="b">
        <f>NOT(ISERROR(_xlfn.XLOOKUP(tblStocks2022[[#This Row],[Ticker]],tblTickers[Ticker],tblTickers[Ticker],NA(),0,1)))</f>
        <v>0</v>
      </c>
      <c r="K3459" t="s">
        <v>416</v>
      </c>
      <c r="L3459" s="122">
        <v>163.55000000000001</v>
      </c>
      <c r="O3459" t="s">
        <v>3775</v>
      </c>
      <c r="P3459" s="122">
        <v>1.27</v>
      </c>
    </row>
    <row r="3460" spans="4:16" x14ac:dyDescent="0.25">
      <c r="D3460" t="s">
        <v>10220</v>
      </c>
      <c r="E3460" t="s">
        <v>10221</v>
      </c>
      <c r="F3460" t="s">
        <v>15372</v>
      </c>
      <c r="G3460" s="59">
        <v>141161000</v>
      </c>
      <c r="H3460" s="122">
        <v>173.51</v>
      </c>
      <c r="I3460" s="97" t="b">
        <f>NOT(ISERROR(_xlfn.XLOOKUP(tblStocks2022[[#This Row],[Ticker]],tblTickers[Ticker],tblTickers[Ticker],NA(),0,1)))</f>
        <v>1</v>
      </c>
      <c r="K3460" t="s">
        <v>12910</v>
      </c>
      <c r="L3460" s="122">
        <v>23.84</v>
      </c>
      <c r="O3460" t="s">
        <v>3774</v>
      </c>
      <c r="P3460" s="122">
        <v>0.2</v>
      </c>
    </row>
    <row r="3461" spans="4:16" x14ac:dyDescent="0.25">
      <c r="D3461" t="s">
        <v>12430</v>
      </c>
      <c r="E3461" t="s">
        <v>12431</v>
      </c>
      <c r="F3461" t="s">
        <v>14201</v>
      </c>
      <c r="G3461" s="59">
        <v>14581000</v>
      </c>
      <c r="H3461" s="122">
        <v>180.37</v>
      </c>
      <c r="I3461" s="97" t="b">
        <f>NOT(ISERROR(_xlfn.XLOOKUP(tblStocks2022[[#This Row],[Ticker]],tblTickers[Ticker],tblTickers[Ticker],NA(),0,1)))</f>
        <v>0</v>
      </c>
      <c r="K3461" t="s">
        <v>12532</v>
      </c>
      <c r="L3461" s="122">
        <v>54.32</v>
      </c>
      <c r="O3461" t="s">
        <v>1791</v>
      </c>
      <c r="P3461" s="122">
        <v>0.72</v>
      </c>
    </row>
    <row r="3462" spans="4:16" x14ac:dyDescent="0.25">
      <c r="D3462" t="s">
        <v>13555</v>
      </c>
      <c r="E3462" t="s">
        <v>13556</v>
      </c>
      <c r="F3462" t="s">
        <v>15372</v>
      </c>
      <c r="G3462" s="59">
        <v>307118000</v>
      </c>
      <c r="H3462" s="122">
        <v>22.25</v>
      </c>
      <c r="I3462" s="97" t="b">
        <f>NOT(ISERROR(_xlfn.XLOOKUP(tblStocks2022[[#This Row],[Ticker]],tblTickers[Ticker],tblTickers[Ticker],NA(),0,1)))</f>
        <v>0</v>
      </c>
      <c r="K3462" t="s">
        <v>1495</v>
      </c>
      <c r="L3462" s="122">
        <v>182.82</v>
      </c>
      <c r="O3462" t="s">
        <v>3851</v>
      </c>
      <c r="P3462" s="122">
        <v>0.86</v>
      </c>
    </row>
    <row r="3463" spans="4:16" x14ac:dyDescent="0.25">
      <c r="D3463" t="s">
        <v>3068</v>
      </c>
      <c r="E3463" t="s">
        <v>3069</v>
      </c>
      <c r="F3463" t="s">
        <v>15371</v>
      </c>
      <c r="G3463" s="59">
        <v>52351000</v>
      </c>
      <c r="H3463" s="122">
        <v>5.36</v>
      </c>
      <c r="I3463" s="97" t="b">
        <f>NOT(ISERROR(_xlfn.XLOOKUP(tblStocks2022[[#This Row],[Ticker]],tblTickers[Ticker],tblTickers[Ticker],NA(),0,1)))</f>
        <v>0</v>
      </c>
      <c r="K3463" t="s">
        <v>9505</v>
      </c>
      <c r="L3463" s="122">
        <v>26.23</v>
      </c>
      <c r="O3463" t="s">
        <v>4437</v>
      </c>
      <c r="P3463" s="122">
        <v>2.12</v>
      </c>
    </row>
    <row r="3464" spans="4:16" x14ac:dyDescent="0.25">
      <c r="D3464" t="s">
        <v>13142</v>
      </c>
      <c r="E3464" t="s">
        <v>13143</v>
      </c>
      <c r="F3464" t="s">
        <v>15372</v>
      </c>
      <c r="G3464" s="59">
        <v>270401000</v>
      </c>
      <c r="H3464" s="122">
        <v>99.32</v>
      </c>
      <c r="I3464" s="97" t="b">
        <f>NOT(ISERROR(_xlfn.XLOOKUP(tblStocks2022[[#This Row],[Ticker]],tblTickers[Ticker],tblTickers[Ticker],NA(),0,1)))</f>
        <v>1</v>
      </c>
      <c r="K3464" t="s">
        <v>2277</v>
      </c>
      <c r="L3464" s="122">
        <v>5.0199999999999996</v>
      </c>
      <c r="O3464" t="s">
        <v>9684</v>
      </c>
      <c r="P3464" s="122">
        <v>1.46</v>
      </c>
    </row>
    <row r="3465" spans="4:16" x14ac:dyDescent="0.25">
      <c r="D3465" t="s">
        <v>7008</v>
      </c>
      <c r="E3465" t="s">
        <v>7009</v>
      </c>
      <c r="F3465" t="s">
        <v>15391</v>
      </c>
      <c r="G3465" s="59">
        <v>19272000</v>
      </c>
      <c r="H3465" s="122">
        <v>73.64</v>
      </c>
      <c r="I3465" s="97" t="b">
        <f>NOT(ISERROR(_xlfn.XLOOKUP(tblStocks2022[[#This Row],[Ticker]],tblTickers[Ticker],tblTickers[Ticker],NA(),0,1)))</f>
        <v>0</v>
      </c>
      <c r="K3465" t="s">
        <v>1102</v>
      </c>
      <c r="L3465" s="122">
        <v>50.88</v>
      </c>
      <c r="O3465" t="s">
        <v>11675</v>
      </c>
      <c r="P3465" s="122">
        <v>1.34</v>
      </c>
    </row>
    <row r="3466" spans="4:16" x14ac:dyDescent="0.25">
      <c r="D3466" t="s">
        <v>2212</v>
      </c>
      <c r="E3466" t="s">
        <v>2213</v>
      </c>
      <c r="F3466" t="s">
        <v>9552</v>
      </c>
      <c r="G3466" s="59">
        <v>23247000</v>
      </c>
      <c r="H3466" s="122">
        <v>12.96</v>
      </c>
      <c r="I3466" s="97" t="b">
        <f>NOT(ISERROR(_xlfn.XLOOKUP(tblStocks2022[[#This Row],[Ticker]],tblTickers[Ticker],tblTickers[Ticker],NA(),0,1)))</f>
        <v>0</v>
      </c>
      <c r="K3466" t="s">
        <v>2554</v>
      </c>
      <c r="L3466" s="122">
        <v>53.81</v>
      </c>
      <c r="O3466" t="s">
        <v>3768</v>
      </c>
      <c r="P3466" s="122">
        <v>0.18</v>
      </c>
    </row>
    <row r="3467" spans="4:16" x14ac:dyDescent="0.25">
      <c r="D3467" t="s">
        <v>14214</v>
      </c>
      <c r="E3467" t="s">
        <v>14215</v>
      </c>
      <c r="F3467" t="s">
        <v>9552</v>
      </c>
      <c r="G3467" s="59">
        <v>59295000</v>
      </c>
      <c r="H3467" s="122">
        <v>30.5</v>
      </c>
      <c r="I3467" s="97" t="b">
        <f>NOT(ISERROR(_xlfn.XLOOKUP(tblStocks2022[[#This Row],[Ticker]],tblTickers[Ticker],tblTickers[Ticker],NA(),0,1)))</f>
        <v>0</v>
      </c>
      <c r="K3467" t="s">
        <v>13115</v>
      </c>
      <c r="L3467" s="122">
        <v>1.77</v>
      </c>
      <c r="O3467" t="s">
        <v>3767</v>
      </c>
      <c r="P3467" s="122">
        <v>1.59</v>
      </c>
    </row>
    <row r="3468" spans="4:16" x14ac:dyDescent="0.25">
      <c r="D3468" t="s">
        <v>1504</v>
      </c>
      <c r="E3468" t="s">
        <v>1505</v>
      </c>
      <c r="F3468" t="s">
        <v>15382</v>
      </c>
      <c r="G3468" s="59">
        <v>60046000</v>
      </c>
      <c r="H3468" s="122">
        <v>15.45</v>
      </c>
      <c r="I3468" s="97" t="b">
        <f>NOT(ISERROR(_xlfn.XLOOKUP(tblStocks2022[[#This Row],[Ticker]],tblTickers[Ticker],tblTickers[Ticker],NA(),0,1)))</f>
        <v>0</v>
      </c>
      <c r="K3468" t="s">
        <v>138</v>
      </c>
      <c r="L3468" s="122">
        <v>5.09</v>
      </c>
      <c r="O3468" t="s">
        <v>3756</v>
      </c>
      <c r="P3468" s="122">
        <v>0.65</v>
      </c>
    </row>
    <row r="3469" spans="4:16" x14ac:dyDescent="0.25">
      <c r="D3469" t="s">
        <v>1689</v>
      </c>
      <c r="E3469" t="s">
        <v>1690</v>
      </c>
      <c r="F3469" t="s">
        <v>15368</v>
      </c>
      <c r="G3469" s="59">
        <v>128629000</v>
      </c>
      <c r="H3469" s="122">
        <v>4.9800000000000004</v>
      </c>
      <c r="I3469" s="97" t="b">
        <f>NOT(ISERROR(_xlfn.XLOOKUP(tblStocks2022[[#This Row],[Ticker]],tblTickers[Ticker],tblTickers[Ticker],NA(),0,1)))</f>
        <v>0</v>
      </c>
      <c r="K3469" t="s">
        <v>2961</v>
      </c>
      <c r="L3469" s="122">
        <v>15.3</v>
      </c>
      <c r="O3469" t="s">
        <v>3755</v>
      </c>
      <c r="P3469" s="122">
        <v>1.21</v>
      </c>
    </row>
    <row r="3470" spans="4:16" x14ac:dyDescent="0.25">
      <c r="D3470" t="s">
        <v>10471</v>
      </c>
      <c r="E3470" t="s">
        <v>10472</v>
      </c>
      <c r="F3470" t="s">
        <v>15368</v>
      </c>
      <c r="G3470" s="59">
        <v>365049000</v>
      </c>
      <c r="H3470" s="122">
        <v>11.28</v>
      </c>
      <c r="I3470" s="97" t="b">
        <f>NOT(ISERROR(_xlfn.XLOOKUP(tblStocks2022[[#This Row],[Ticker]],tblTickers[Ticker],tblTickers[Ticker],NA(),0,1)))</f>
        <v>0</v>
      </c>
      <c r="K3470" t="s">
        <v>7731</v>
      </c>
      <c r="L3470" s="122">
        <v>1.07</v>
      </c>
      <c r="O3470" t="s">
        <v>14517</v>
      </c>
      <c r="P3470" s="122">
        <v>0.22</v>
      </c>
    </row>
    <row r="3471" spans="4:16" x14ac:dyDescent="0.25">
      <c r="D3471" t="s">
        <v>1386</v>
      </c>
      <c r="E3471" t="s">
        <v>617</v>
      </c>
      <c r="F3471" t="s">
        <v>15375</v>
      </c>
      <c r="G3471" s="59">
        <v>6250000</v>
      </c>
      <c r="H3471" s="122">
        <v>52.64</v>
      </c>
      <c r="I3471" s="97" t="b">
        <f>NOT(ISERROR(_xlfn.XLOOKUP(tblStocks2022[[#This Row],[Ticker]],tblTickers[Ticker],tblTickers[Ticker],NA(),0,1)))</f>
        <v>0</v>
      </c>
      <c r="K3471" t="s">
        <v>1788</v>
      </c>
      <c r="L3471" s="122">
        <v>2.4500000000000002</v>
      </c>
      <c r="O3471" t="s">
        <v>2919</v>
      </c>
      <c r="P3471" s="122">
        <v>0.48</v>
      </c>
    </row>
    <row r="3472" spans="4:16" x14ac:dyDescent="0.25">
      <c r="D3472" t="s">
        <v>8601</v>
      </c>
      <c r="E3472" t="s">
        <v>8602</v>
      </c>
      <c r="F3472" t="s">
        <v>15382</v>
      </c>
      <c r="G3472" s="59">
        <v>3736044000</v>
      </c>
      <c r="H3472" s="122">
        <v>3.22</v>
      </c>
      <c r="I3472" s="97" t="b">
        <f>NOT(ISERROR(_xlfn.XLOOKUP(tblStocks2022[[#This Row],[Ticker]],tblTickers[Ticker],tblTickers[Ticker],NA(),0,1)))</f>
        <v>0</v>
      </c>
      <c r="K3472" t="s">
        <v>14140</v>
      </c>
      <c r="L3472" s="122">
        <v>128.43</v>
      </c>
      <c r="O3472" t="s">
        <v>8412</v>
      </c>
      <c r="P3472" s="122">
        <v>0.11</v>
      </c>
    </row>
    <row r="3473" spans="4:16" x14ac:dyDescent="0.25">
      <c r="D3473" t="s">
        <v>5640</v>
      </c>
      <c r="E3473" t="s">
        <v>5641</v>
      </c>
      <c r="F3473" t="s">
        <v>15368</v>
      </c>
      <c r="G3473" s="59">
        <v>21696000</v>
      </c>
      <c r="H3473" s="122">
        <v>7</v>
      </c>
      <c r="I3473" s="97" t="b">
        <f>NOT(ISERROR(_xlfn.XLOOKUP(tblStocks2022[[#This Row],[Ticker]],tblTickers[Ticker],tblTickers[Ticker],NA(),0,1)))</f>
        <v>0</v>
      </c>
      <c r="K3473" t="s">
        <v>13147</v>
      </c>
      <c r="L3473" s="122">
        <v>58.73</v>
      </c>
      <c r="O3473" t="s">
        <v>13445</v>
      </c>
      <c r="P3473" s="122">
        <v>3.6</v>
      </c>
    </row>
    <row r="3474" spans="4:16" x14ac:dyDescent="0.25">
      <c r="D3474" t="s">
        <v>14693</v>
      </c>
      <c r="E3474" t="s">
        <v>14694</v>
      </c>
      <c r="F3474" t="s">
        <v>14201</v>
      </c>
      <c r="G3474" s="59">
        <v>46038000</v>
      </c>
      <c r="H3474" s="122">
        <v>24.23</v>
      </c>
      <c r="I3474" s="97" t="b">
        <f>NOT(ISERROR(_xlfn.XLOOKUP(tblStocks2022[[#This Row],[Ticker]],tblTickers[Ticker],tblTickers[Ticker],NA(),0,1)))</f>
        <v>0</v>
      </c>
      <c r="K3474" t="s">
        <v>14386</v>
      </c>
      <c r="L3474" s="122">
        <v>134.09</v>
      </c>
      <c r="O3474" t="s">
        <v>8816</v>
      </c>
      <c r="P3474" s="122">
        <v>0.24</v>
      </c>
    </row>
    <row r="3475" spans="4:16" x14ac:dyDescent="0.25">
      <c r="D3475" t="s">
        <v>10371</v>
      </c>
      <c r="E3475" t="s">
        <v>10372</v>
      </c>
      <c r="F3475" t="s">
        <v>15376</v>
      </c>
      <c r="G3475" s="59">
        <v>26104000</v>
      </c>
      <c r="H3475" s="122">
        <v>25.62</v>
      </c>
      <c r="I3475" s="97" t="b">
        <f>NOT(ISERROR(_xlfn.XLOOKUP(tblStocks2022[[#This Row],[Ticker]],tblTickers[Ticker],tblTickers[Ticker],NA(),0,1)))</f>
        <v>0</v>
      </c>
      <c r="K3475" t="s">
        <v>2860</v>
      </c>
      <c r="L3475" s="122">
        <v>33.630000000000003</v>
      </c>
      <c r="O3475" t="s">
        <v>12474</v>
      </c>
      <c r="P3475" s="122">
        <v>1.1599999999999999</v>
      </c>
    </row>
    <row r="3476" spans="4:16" x14ac:dyDescent="0.25">
      <c r="D3476" t="s">
        <v>6191</v>
      </c>
      <c r="E3476" t="s">
        <v>6192</v>
      </c>
      <c r="F3476" t="s">
        <v>15382</v>
      </c>
      <c r="G3476" s="59">
        <v>66693000</v>
      </c>
      <c r="H3476" s="122">
        <v>2.2999999999999998</v>
      </c>
      <c r="I3476" s="97" t="b">
        <f>NOT(ISERROR(_xlfn.XLOOKUP(tblStocks2022[[#This Row],[Ticker]],tblTickers[Ticker],tblTickers[Ticker],NA(),0,1)))</f>
        <v>0</v>
      </c>
      <c r="K3476" t="s">
        <v>1823</v>
      </c>
      <c r="L3476" s="122">
        <v>5.01</v>
      </c>
      <c r="O3476" t="s">
        <v>1271</v>
      </c>
      <c r="P3476" s="122">
        <v>1.48</v>
      </c>
    </row>
    <row r="3477" spans="4:16" x14ac:dyDescent="0.25">
      <c r="D3477" t="s">
        <v>5490</v>
      </c>
      <c r="E3477" t="s">
        <v>5491</v>
      </c>
      <c r="F3477" t="s">
        <v>15382</v>
      </c>
      <c r="G3477" s="59">
        <v>1871000</v>
      </c>
      <c r="H3477" s="122">
        <v>10.76</v>
      </c>
      <c r="I3477" s="97" t="b">
        <f>NOT(ISERROR(_xlfn.XLOOKUP(tblStocks2022[[#This Row],[Ticker]],tblTickers[Ticker],tblTickers[Ticker],NA(),0,1)))</f>
        <v>0</v>
      </c>
      <c r="K3477" t="s">
        <v>3417</v>
      </c>
      <c r="L3477" s="122">
        <v>3.83</v>
      </c>
      <c r="O3477" t="s">
        <v>12633</v>
      </c>
      <c r="P3477" s="122">
        <v>0.32</v>
      </c>
    </row>
    <row r="3478" spans="4:16" x14ac:dyDescent="0.25">
      <c r="D3478" t="s">
        <v>7779</v>
      </c>
      <c r="E3478" t="s">
        <v>7780</v>
      </c>
      <c r="F3478" t="s">
        <v>15371</v>
      </c>
      <c r="G3478" s="59">
        <v>17726000</v>
      </c>
      <c r="H3478" s="122">
        <v>2.89</v>
      </c>
      <c r="I3478" s="97" t="b">
        <f>NOT(ISERROR(_xlfn.XLOOKUP(tblStocks2022[[#This Row],[Ticker]],tblTickers[Ticker],tblTickers[Ticker],NA(),0,1)))</f>
        <v>0</v>
      </c>
      <c r="K3478" t="s">
        <v>14976</v>
      </c>
      <c r="L3478" s="122">
        <v>15.57</v>
      </c>
      <c r="O3478" t="s">
        <v>1165</v>
      </c>
      <c r="P3478" s="122">
        <v>0.74</v>
      </c>
    </row>
    <row r="3479" spans="4:16" x14ac:dyDescent="0.25">
      <c r="D3479" t="s">
        <v>8399</v>
      </c>
      <c r="E3479" t="s">
        <v>2365</v>
      </c>
      <c r="F3479" t="s">
        <v>15371</v>
      </c>
      <c r="G3479" s="59">
        <v>725000</v>
      </c>
      <c r="H3479" s="122">
        <v>32.17</v>
      </c>
      <c r="I3479" s="97" t="b">
        <f>NOT(ISERROR(_xlfn.XLOOKUP(tblStocks2022[[#This Row],[Ticker]],tblTickers[Ticker],tblTickers[Ticker],NA(),0,1)))</f>
        <v>0</v>
      </c>
      <c r="K3479" t="s">
        <v>9787</v>
      </c>
      <c r="L3479" s="122">
        <v>25.56</v>
      </c>
      <c r="O3479" t="s">
        <v>8815</v>
      </c>
      <c r="P3479" s="122">
        <v>0.34</v>
      </c>
    </row>
    <row r="3480" spans="4:16" x14ac:dyDescent="0.25">
      <c r="D3480" t="s">
        <v>677</v>
      </c>
      <c r="E3480" t="s">
        <v>161</v>
      </c>
      <c r="F3480" t="s">
        <v>15382</v>
      </c>
      <c r="G3480" s="59">
        <v>4386000</v>
      </c>
      <c r="H3480" s="122">
        <v>26.64</v>
      </c>
      <c r="I3480" s="97" t="b">
        <f>NOT(ISERROR(_xlfn.XLOOKUP(tblStocks2022[[#This Row],[Ticker]],tblTickers[Ticker],tblTickers[Ticker],NA(),0,1)))</f>
        <v>0</v>
      </c>
      <c r="K3480" t="s">
        <v>12580</v>
      </c>
      <c r="L3480" s="122">
        <v>283.07</v>
      </c>
      <c r="O3480" t="s">
        <v>10828</v>
      </c>
      <c r="P3480" s="122">
        <v>0.15</v>
      </c>
    </row>
    <row r="3481" spans="4:16" x14ac:dyDescent="0.25">
      <c r="D3481" t="s">
        <v>15139</v>
      </c>
      <c r="E3481" t="s">
        <v>577</v>
      </c>
      <c r="F3481" t="s">
        <v>15371</v>
      </c>
      <c r="G3481" s="59">
        <v>1100000</v>
      </c>
      <c r="H3481" s="122">
        <v>34.14</v>
      </c>
      <c r="I3481" s="97" t="b">
        <f>NOT(ISERROR(_xlfn.XLOOKUP(tblStocks2022[[#This Row],[Ticker]],tblTickers[Ticker],tblTickers[Ticker],NA(),0,1)))</f>
        <v>0</v>
      </c>
      <c r="K3481" t="s">
        <v>3662</v>
      </c>
      <c r="L3481" s="122">
        <v>31.24</v>
      </c>
      <c r="O3481" t="s">
        <v>865</v>
      </c>
      <c r="P3481" s="122">
        <v>0.06</v>
      </c>
    </row>
    <row r="3482" spans="4:16" x14ac:dyDescent="0.25">
      <c r="D3482" t="s">
        <v>11033</v>
      </c>
      <c r="E3482" t="s">
        <v>11034</v>
      </c>
      <c r="F3482" t="s">
        <v>15366</v>
      </c>
      <c r="G3482" s="59">
        <v>4012000</v>
      </c>
      <c r="H3482" s="122">
        <v>8.57</v>
      </c>
      <c r="I3482" s="97" t="b">
        <f>NOT(ISERROR(_xlfn.XLOOKUP(tblStocks2022[[#This Row],[Ticker]],tblTickers[Ticker],tblTickers[Ticker],NA(),0,1)))</f>
        <v>0</v>
      </c>
      <c r="K3482" t="s">
        <v>6629</v>
      </c>
      <c r="L3482" s="122">
        <v>0.44</v>
      </c>
      <c r="O3482" t="s">
        <v>9802</v>
      </c>
      <c r="P3482" s="122">
        <v>0.14000000000000001</v>
      </c>
    </row>
    <row r="3483" spans="4:16" x14ac:dyDescent="0.25">
      <c r="D3483" t="s">
        <v>589</v>
      </c>
      <c r="E3483" t="s">
        <v>590</v>
      </c>
      <c r="F3483" t="s">
        <v>15382</v>
      </c>
      <c r="G3483" s="59">
        <v>112495000</v>
      </c>
      <c r="H3483" s="122">
        <v>8.5</v>
      </c>
      <c r="I3483" s="97" t="b">
        <f>NOT(ISERROR(_xlfn.XLOOKUP(tblStocks2022[[#This Row],[Ticker]],tblTickers[Ticker],tblTickers[Ticker],NA(),0,1)))</f>
        <v>0</v>
      </c>
      <c r="K3483" t="s">
        <v>11203</v>
      </c>
      <c r="L3483" s="122">
        <v>99.74</v>
      </c>
      <c r="O3483" t="s">
        <v>13340</v>
      </c>
      <c r="P3483" s="122">
        <v>2.23</v>
      </c>
    </row>
    <row r="3484" spans="4:16" x14ac:dyDescent="0.25">
      <c r="D3484" t="s">
        <v>9501</v>
      </c>
      <c r="E3484" t="s">
        <v>9502</v>
      </c>
      <c r="F3484" t="s">
        <v>15382</v>
      </c>
      <c r="G3484" s="59">
        <v>7361000</v>
      </c>
      <c r="H3484" s="122">
        <v>1.1200000000000001</v>
      </c>
      <c r="I3484" s="97" t="b">
        <f>NOT(ISERROR(_xlfn.XLOOKUP(tblStocks2022[[#This Row],[Ticker]],tblTickers[Ticker],tblTickers[Ticker],NA(),0,1)))</f>
        <v>0</v>
      </c>
      <c r="K3484" t="s">
        <v>7543</v>
      </c>
      <c r="L3484" s="122">
        <v>15.76</v>
      </c>
      <c r="O3484" t="s">
        <v>14596</v>
      </c>
      <c r="P3484" s="122">
        <v>2.82</v>
      </c>
    </row>
    <row r="3485" spans="4:16" x14ac:dyDescent="0.25">
      <c r="D3485" t="s">
        <v>15188</v>
      </c>
      <c r="E3485" t="s">
        <v>474</v>
      </c>
      <c r="F3485" t="s">
        <v>15375</v>
      </c>
      <c r="G3485" s="59">
        <v>7300000</v>
      </c>
      <c r="H3485" s="122">
        <v>87.24</v>
      </c>
      <c r="I3485" s="97" t="b">
        <f>NOT(ISERROR(_xlfn.XLOOKUP(tblStocks2022[[#This Row],[Ticker]],tblTickers[Ticker],tblTickers[Ticker],NA(),0,1)))</f>
        <v>0</v>
      </c>
      <c r="K3485" t="s">
        <v>7846</v>
      </c>
      <c r="L3485" s="122">
        <v>98.32</v>
      </c>
      <c r="O3485" t="s">
        <v>9540</v>
      </c>
      <c r="P3485" s="122">
        <v>3.26</v>
      </c>
    </row>
    <row r="3486" spans="4:16" x14ac:dyDescent="0.25">
      <c r="D3486" t="s">
        <v>5098</v>
      </c>
      <c r="E3486" t="s">
        <v>5099</v>
      </c>
      <c r="F3486" t="s">
        <v>14201</v>
      </c>
      <c r="G3486" s="59">
        <v>29287000</v>
      </c>
      <c r="H3486" s="122">
        <v>0.91</v>
      </c>
      <c r="I3486" s="97" t="b">
        <f>NOT(ISERROR(_xlfn.XLOOKUP(tblStocks2022[[#This Row],[Ticker]],tblTickers[Ticker],tblTickers[Ticker],NA(),0,1)))</f>
        <v>0</v>
      </c>
      <c r="K3486" t="s">
        <v>8761</v>
      </c>
      <c r="L3486" s="122">
        <v>1.37</v>
      </c>
      <c r="O3486" t="s">
        <v>12098</v>
      </c>
      <c r="P3486" s="122">
        <v>1.36</v>
      </c>
    </row>
    <row r="3487" spans="4:16" x14ac:dyDescent="0.25">
      <c r="D3487" t="s">
        <v>3880</v>
      </c>
      <c r="E3487" t="s">
        <v>3881</v>
      </c>
      <c r="F3487" t="s">
        <v>15382</v>
      </c>
      <c r="G3487" s="59">
        <v>18996000</v>
      </c>
      <c r="H3487" s="122">
        <v>18.71</v>
      </c>
      <c r="I3487" s="97" t="b">
        <f>NOT(ISERROR(_xlfn.XLOOKUP(tblStocks2022[[#This Row],[Ticker]],tblTickers[Ticker],tblTickers[Ticker],NA(),0,1)))</f>
        <v>0</v>
      </c>
      <c r="K3487" t="s">
        <v>7243</v>
      </c>
      <c r="L3487" s="122">
        <v>27.58</v>
      </c>
      <c r="O3487" t="s">
        <v>8045</v>
      </c>
      <c r="P3487" s="122">
        <v>0.31</v>
      </c>
    </row>
    <row r="3488" spans="4:16" x14ac:dyDescent="0.25">
      <c r="D3488" t="s">
        <v>13125</v>
      </c>
      <c r="E3488" t="s">
        <v>13126</v>
      </c>
      <c r="F3488" t="s">
        <v>15382</v>
      </c>
      <c r="G3488" s="59">
        <v>191664000</v>
      </c>
      <c r="H3488" s="122">
        <v>92.29</v>
      </c>
      <c r="I3488" s="97" t="b">
        <f>NOT(ISERROR(_xlfn.XLOOKUP(tblStocks2022[[#This Row],[Ticker]],tblTickers[Ticker],tblTickers[Ticker],NA(),0,1)))</f>
        <v>1</v>
      </c>
      <c r="K3488" t="s">
        <v>10204</v>
      </c>
      <c r="L3488" s="122">
        <v>108.54</v>
      </c>
      <c r="O3488" t="s">
        <v>13048</v>
      </c>
      <c r="P3488" s="122">
        <v>1.27</v>
      </c>
    </row>
    <row r="3489" spans="4:16" x14ac:dyDescent="0.25">
      <c r="D3489" t="s">
        <v>6573</v>
      </c>
      <c r="E3489" t="s">
        <v>6574</v>
      </c>
      <c r="F3489" t="s">
        <v>14252</v>
      </c>
      <c r="G3489" s="59">
        <v>151587000</v>
      </c>
      <c r="H3489" s="122">
        <v>1.18</v>
      </c>
      <c r="I3489" s="97" t="b">
        <f>NOT(ISERROR(_xlfn.XLOOKUP(tblStocks2022[[#This Row],[Ticker]],tblTickers[Ticker],tblTickers[Ticker],NA(),0,1)))</f>
        <v>0</v>
      </c>
      <c r="K3489" t="s">
        <v>15215</v>
      </c>
      <c r="L3489" s="122">
        <v>10.18</v>
      </c>
      <c r="O3489" t="s">
        <v>562</v>
      </c>
      <c r="P3489" s="122">
        <v>1.2</v>
      </c>
    </row>
    <row r="3490" spans="4:16" x14ac:dyDescent="0.25">
      <c r="D3490" t="s">
        <v>6167</v>
      </c>
      <c r="E3490" t="s">
        <v>6168</v>
      </c>
      <c r="F3490" t="s">
        <v>15368</v>
      </c>
      <c r="G3490" s="59">
        <v>173524000</v>
      </c>
      <c r="H3490" s="122">
        <v>4.6500000000000004</v>
      </c>
      <c r="I3490" s="97" t="b">
        <f>NOT(ISERROR(_xlfn.XLOOKUP(tblStocks2022[[#This Row],[Ticker]],tblTickers[Ticker],tblTickers[Ticker],NA(),0,1)))</f>
        <v>0</v>
      </c>
      <c r="K3490" t="s">
        <v>2940</v>
      </c>
      <c r="L3490" s="122">
        <v>63.66</v>
      </c>
      <c r="O3490" t="s">
        <v>7956</v>
      </c>
      <c r="P3490" s="122">
        <v>0.08</v>
      </c>
    </row>
    <row r="3491" spans="4:16" x14ac:dyDescent="0.25">
      <c r="D3491" t="s">
        <v>3882</v>
      </c>
      <c r="E3491" t="s">
        <v>3883</v>
      </c>
      <c r="F3491" t="s">
        <v>15382</v>
      </c>
      <c r="G3491" s="59">
        <v>7876000</v>
      </c>
      <c r="H3491" s="122">
        <v>1.08</v>
      </c>
      <c r="I3491" s="97" t="b">
        <f>NOT(ISERROR(_xlfn.XLOOKUP(tblStocks2022[[#This Row],[Ticker]],tblTickers[Ticker],tblTickers[Ticker],NA(),0,1)))</f>
        <v>0</v>
      </c>
      <c r="K3491" t="s">
        <v>820</v>
      </c>
      <c r="L3491" s="122">
        <v>1.99</v>
      </c>
      <c r="O3491" t="s">
        <v>14952</v>
      </c>
      <c r="P3491" s="122">
        <v>0.2</v>
      </c>
    </row>
    <row r="3492" spans="4:16" x14ac:dyDescent="0.25">
      <c r="D3492" t="s">
        <v>9208</v>
      </c>
      <c r="E3492" t="s">
        <v>161</v>
      </c>
      <c r="F3492" t="s">
        <v>15371</v>
      </c>
      <c r="G3492" s="59">
        <v>100000</v>
      </c>
      <c r="H3492" s="122">
        <v>20.38</v>
      </c>
      <c r="I3492" s="97" t="b">
        <f>NOT(ISERROR(_xlfn.XLOOKUP(tblStocks2022[[#This Row],[Ticker]],tblTickers[Ticker],tblTickers[Ticker],NA(),0,1)))</f>
        <v>0</v>
      </c>
      <c r="K3492" t="s">
        <v>14725</v>
      </c>
      <c r="L3492" s="122">
        <v>28.59</v>
      </c>
      <c r="O3492" t="s">
        <v>12763</v>
      </c>
      <c r="P3492" s="122">
        <v>3.4</v>
      </c>
    </row>
    <row r="3493" spans="4:16" x14ac:dyDescent="0.25">
      <c r="D3493" t="s">
        <v>9685</v>
      </c>
      <c r="E3493" t="s">
        <v>9686</v>
      </c>
      <c r="F3493" t="s">
        <v>14201</v>
      </c>
      <c r="G3493" s="59">
        <v>133295000</v>
      </c>
      <c r="H3493" s="122">
        <v>9.0299999999999994</v>
      </c>
      <c r="I3493" s="97" t="b">
        <f>NOT(ISERROR(_xlfn.XLOOKUP(tblStocks2022[[#This Row],[Ticker]],tblTickers[Ticker],tblTickers[Ticker],NA(),0,1)))</f>
        <v>0</v>
      </c>
      <c r="K3493" t="s">
        <v>701</v>
      </c>
      <c r="L3493" s="122">
        <v>28.17</v>
      </c>
      <c r="O3493" t="s">
        <v>14515</v>
      </c>
      <c r="P3493" s="122">
        <v>0.74</v>
      </c>
    </row>
    <row r="3494" spans="4:16" x14ac:dyDescent="0.25">
      <c r="D3494" t="s">
        <v>7319</v>
      </c>
      <c r="E3494" t="s">
        <v>7320</v>
      </c>
      <c r="F3494" t="s">
        <v>2235</v>
      </c>
      <c r="G3494" s="59">
        <v>2515000</v>
      </c>
      <c r="H3494" s="122">
        <v>30.8</v>
      </c>
      <c r="I3494" s="97" t="b">
        <f>NOT(ISERROR(_xlfn.XLOOKUP(tblStocks2022[[#This Row],[Ticker]],tblTickers[Ticker],tblTickers[Ticker],NA(),0,1)))</f>
        <v>0</v>
      </c>
      <c r="K3494" t="s">
        <v>7437</v>
      </c>
      <c r="L3494" s="122">
        <v>19.989999999999998</v>
      </c>
      <c r="O3494" t="s">
        <v>10718</v>
      </c>
      <c r="P3494" s="122">
        <v>0.71</v>
      </c>
    </row>
    <row r="3495" spans="4:16" x14ac:dyDescent="0.25">
      <c r="D3495" t="s">
        <v>7053</v>
      </c>
      <c r="E3495" t="s">
        <v>7054</v>
      </c>
      <c r="F3495" t="s">
        <v>15368</v>
      </c>
      <c r="G3495" s="59">
        <v>86371000</v>
      </c>
      <c r="H3495" s="122">
        <v>1.99</v>
      </c>
      <c r="I3495" s="97" t="b">
        <f>NOT(ISERROR(_xlfn.XLOOKUP(tblStocks2022[[#This Row],[Ticker]],tblTickers[Ticker],tblTickers[Ticker],NA(),0,1)))</f>
        <v>0</v>
      </c>
      <c r="K3495" t="s">
        <v>728</v>
      </c>
      <c r="L3495" s="122">
        <v>36.83</v>
      </c>
      <c r="O3495" t="s">
        <v>13270</v>
      </c>
      <c r="P3495" s="122">
        <v>0.52</v>
      </c>
    </row>
    <row r="3496" spans="4:16" x14ac:dyDescent="0.25">
      <c r="D3496" t="s">
        <v>14271</v>
      </c>
      <c r="E3496" t="s">
        <v>14272</v>
      </c>
      <c r="F3496" t="s">
        <v>14201</v>
      </c>
      <c r="G3496" s="59">
        <v>12770000</v>
      </c>
      <c r="H3496" s="122">
        <v>2.89</v>
      </c>
      <c r="I3496" s="97" t="b">
        <f>NOT(ISERROR(_xlfn.XLOOKUP(tblStocks2022[[#This Row],[Ticker]],tblTickers[Ticker],tblTickers[Ticker],NA(),0,1)))</f>
        <v>0</v>
      </c>
      <c r="K3496" t="s">
        <v>12867</v>
      </c>
      <c r="L3496" s="122">
        <v>1.9</v>
      </c>
      <c r="O3496" t="s">
        <v>11899</v>
      </c>
      <c r="P3496" s="122">
        <v>1</v>
      </c>
    </row>
    <row r="3497" spans="4:16" x14ac:dyDescent="0.25">
      <c r="D3497" t="s">
        <v>6474</v>
      </c>
      <c r="E3497" t="s">
        <v>6475</v>
      </c>
      <c r="F3497" t="s">
        <v>96</v>
      </c>
      <c r="G3497" s="59">
        <v>143913000</v>
      </c>
      <c r="H3497" s="122">
        <v>2.33</v>
      </c>
      <c r="I3497" s="97" t="b">
        <f>NOT(ISERROR(_xlfn.XLOOKUP(tblStocks2022[[#This Row],[Ticker]],tblTickers[Ticker],tblTickers[Ticker],NA(),0,1)))</f>
        <v>0</v>
      </c>
      <c r="K3497" t="s">
        <v>4613</v>
      </c>
      <c r="L3497" s="122">
        <v>23.01</v>
      </c>
      <c r="O3497" t="s">
        <v>11193</v>
      </c>
      <c r="P3497" s="122">
        <v>0.28999999999999998</v>
      </c>
    </row>
    <row r="3498" spans="4:16" x14ac:dyDescent="0.25">
      <c r="D3498" t="s">
        <v>13557</v>
      </c>
      <c r="E3498" t="s">
        <v>13558</v>
      </c>
      <c r="F3498" t="s">
        <v>12944</v>
      </c>
      <c r="G3498" s="59">
        <v>63705000</v>
      </c>
      <c r="H3498" s="122">
        <v>50.99</v>
      </c>
      <c r="I3498" s="97" t="b">
        <f>NOT(ISERROR(_xlfn.XLOOKUP(tblStocks2022[[#This Row],[Ticker]],tblTickers[Ticker],tblTickers[Ticker],NA(),0,1)))</f>
        <v>0</v>
      </c>
      <c r="K3498" t="s">
        <v>1167</v>
      </c>
      <c r="L3498" s="122">
        <v>29.87</v>
      </c>
      <c r="O3498" t="s">
        <v>1967</v>
      </c>
      <c r="P3498" s="122">
        <v>7.0000000000000007E-2</v>
      </c>
    </row>
    <row r="3499" spans="4:16" x14ac:dyDescent="0.25">
      <c r="D3499" t="s">
        <v>7321</v>
      </c>
      <c r="E3499" t="s">
        <v>7322</v>
      </c>
      <c r="F3499" t="s">
        <v>15368</v>
      </c>
      <c r="G3499" s="59">
        <v>58220000</v>
      </c>
      <c r="H3499" s="122">
        <v>3.32</v>
      </c>
      <c r="I3499" s="97" t="b">
        <f>NOT(ISERROR(_xlfn.XLOOKUP(tblStocks2022[[#This Row],[Ticker]],tblTickers[Ticker],tblTickers[Ticker],NA(),0,1)))</f>
        <v>0</v>
      </c>
      <c r="K3499" t="s">
        <v>9123</v>
      </c>
      <c r="L3499" s="122">
        <v>6.33</v>
      </c>
      <c r="O3499" t="s">
        <v>14849</v>
      </c>
      <c r="P3499" s="122">
        <v>1.57</v>
      </c>
    </row>
    <row r="3500" spans="4:16" x14ac:dyDescent="0.25">
      <c r="D3500" t="s">
        <v>672</v>
      </c>
      <c r="E3500" t="s">
        <v>673</v>
      </c>
      <c r="F3500" t="s">
        <v>15375</v>
      </c>
      <c r="G3500" s="59">
        <v>30493000</v>
      </c>
      <c r="H3500" s="122">
        <v>8.58</v>
      </c>
      <c r="I3500" s="97" t="b">
        <f>NOT(ISERROR(_xlfn.XLOOKUP(tblStocks2022[[#This Row],[Ticker]],tblTickers[Ticker],tblTickers[Ticker],NA(),0,1)))</f>
        <v>0</v>
      </c>
      <c r="K3500" t="s">
        <v>13183</v>
      </c>
      <c r="L3500" s="122">
        <v>34.090000000000003</v>
      </c>
      <c r="O3500" t="s">
        <v>13703</v>
      </c>
      <c r="P3500" s="122">
        <v>0.7</v>
      </c>
    </row>
    <row r="3501" spans="4:16" x14ac:dyDescent="0.25">
      <c r="D3501" t="s">
        <v>9428</v>
      </c>
      <c r="E3501" t="s">
        <v>9429</v>
      </c>
      <c r="F3501" t="s">
        <v>15382</v>
      </c>
      <c r="G3501" s="59">
        <v>68543000</v>
      </c>
      <c r="H3501" s="122">
        <v>8.11</v>
      </c>
      <c r="I3501" s="97" t="b">
        <f>NOT(ISERROR(_xlfn.XLOOKUP(tblStocks2022[[#This Row],[Ticker]],tblTickers[Ticker],tblTickers[Ticker],NA(),0,1)))</f>
        <v>0</v>
      </c>
      <c r="K3501" t="s">
        <v>12988</v>
      </c>
      <c r="L3501" s="122">
        <v>79.930000000000007</v>
      </c>
      <c r="O3501" t="s">
        <v>10624</v>
      </c>
      <c r="P3501" s="122">
        <v>6.38</v>
      </c>
    </row>
    <row r="3502" spans="4:16" x14ac:dyDescent="0.25">
      <c r="D3502" t="s">
        <v>4116</v>
      </c>
      <c r="E3502" t="s">
        <v>4117</v>
      </c>
      <c r="F3502" t="s">
        <v>15368</v>
      </c>
      <c r="G3502" s="59">
        <v>86895000</v>
      </c>
      <c r="H3502" s="122">
        <v>3.45</v>
      </c>
      <c r="I3502" s="97" t="b">
        <f>NOT(ISERROR(_xlfn.XLOOKUP(tblStocks2022[[#This Row],[Ticker]],tblTickers[Ticker],tblTickers[Ticker],NA(),0,1)))</f>
        <v>0</v>
      </c>
      <c r="K3502" t="s">
        <v>14717</v>
      </c>
      <c r="L3502" s="122">
        <v>27.99</v>
      </c>
      <c r="O3502" t="s">
        <v>13705</v>
      </c>
      <c r="P3502" s="122">
        <v>1.2</v>
      </c>
    </row>
    <row r="3503" spans="4:16" x14ac:dyDescent="0.25">
      <c r="D3503" t="s">
        <v>4927</v>
      </c>
      <c r="E3503" t="s">
        <v>4928</v>
      </c>
      <c r="F3503" t="s">
        <v>15378</v>
      </c>
      <c r="G3503" s="59">
        <v>28510000</v>
      </c>
      <c r="H3503" s="122">
        <v>1.49</v>
      </c>
      <c r="I3503" s="97" t="b">
        <f>NOT(ISERROR(_xlfn.XLOOKUP(tblStocks2022[[#This Row],[Ticker]],tblTickers[Ticker],tblTickers[Ticker],NA(),0,1)))</f>
        <v>0</v>
      </c>
      <c r="K3503" t="s">
        <v>9559</v>
      </c>
      <c r="L3503" s="122">
        <v>28.77</v>
      </c>
      <c r="O3503" t="s">
        <v>13352</v>
      </c>
      <c r="P3503" s="122">
        <v>0.25</v>
      </c>
    </row>
    <row r="3504" spans="4:16" x14ac:dyDescent="0.25">
      <c r="D3504" t="s">
        <v>13941</v>
      </c>
      <c r="E3504" t="s">
        <v>13942</v>
      </c>
      <c r="F3504" t="s">
        <v>15382</v>
      </c>
      <c r="G3504" s="59">
        <v>3302000</v>
      </c>
      <c r="H3504" s="122">
        <v>40.32</v>
      </c>
      <c r="I3504" s="97" t="b">
        <f>NOT(ISERROR(_xlfn.XLOOKUP(tblStocks2022[[#This Row],[Ticker]],tblTickers[Ticker],tblTickers[Ticker],NA(),0,1)))</f>
        <v>0</v>
      </c>
      <c r="K3504" t="s">
        <v>15053</v>
      </c>
      <c r="L3504" s="122">
        <v>17.07</v>
      </c>
      <c r="O3504" t="s">
        <v>12584</v>
      </c>
      <c r="P3504" s="122">
        <v>1.42</v>
      </c>
    </row>
    <row r="3505" spans="4:16" x14ac:dyDescent="0.25">
      <c r="D3505" t="s">
        <v>4986</v>
      </c>
      <c r="E3505" t="s">
        <v>4987</v>
      </c>
      <c r="F3505" t="s">
        <v>15367</v>
      </c>
      <c r="G3505" s="59">
        <v>61010000</v>
      </c>
      <c r="H3505" s="122">
        <v>3.92</v>
      </c>
      <c r="I3505" s="97" t="b">
        <f>NOT(ISERROR(_xlfn.XLOOKUP(tblStocks2022[[#This Row],[Ticker]],tblTickers[Ticker],tblTickers[Ticker],NA(),0,1)))</f>
        <v>0</v>
      </c>
      <c r="K3505" t="s">
        <v>11073</v>
      </c>
      <c r="L3505" s="122">
        <v>555.04999999999995</v>
      </c>
      <c r="O3505" t="s">
        <v>1039</v>
      </c>
      <c r="P3505" s="122">
        <v>0.38</v>
      </c>
    </row>
    <row r="3506" spans="4:16" x14ac:dyDescent="0.25">
      <c r="D3506" t="s">
        <v>14715</v>
      </c>
      <c r="E3506" t="s">
        <v>14716</v>
      </c>
      <c r="F3506" t="s">
        <v>15371</v>
      </c>
      <c r="G3506" s="59">
        <v>17155000</v>
      </c>
      <c r="H3506" s="122">
        <v>10.28</v>
      </c>
      <c r="I3506" s="97" t="b">
        <f>NOT(ISERROR(_xlfn.XLOOKUP(tblStocks2022[[#This Row],[Ticker]],tblTickers[Ticker],tblTickers[Ticker],NA(),0,1)))</f>
        <v>0</v>
      </c>
      <c r="K3506" t="s">
        <v>4533</v>
      </c>
      <c r="L3506" s="122">
        <v>35.58</v>
      </c>
      <c r="O3506" t="s">
        <v>11275</v>
      </c>
      <c r="P3506" s="122">
        <v>2.16</v>
      </c>
    </row>
    <row r="3507" spans="4:16" x14ac:dyDescent="0.25">
      <c r="D3507" t="s">
        <v>8490</v>
      </c>
      <c r="E3507" t="s">
        <v>4616</v>
      </c>
      <c r="F3507" t="s">
        <v>15378</v>
      </c>
      <c r="G3507" s="59">
        <v>50000</v>
      </c>
      <c r="H3507" s="122">
        <v>19.93</v>
      </c>
      <c r="I3507" s="97" t="b">
        <f>NOT(ISERROR(_xlfn.XLOOKUP(tblStocks2022[[#This Row],[Ticker]],tblTickers[Ticker],tblTickers[Ticker],NA(),0,1)))</f>
        <v>0</v>
      </c>
      <c r="K3507" t="s">
        <v>9335</v>
      </c>
      <c r="L3507" s="122">
        <v>10.08</v>
      </c>
      <c r="O3507" t="s">
        <v>14548</v>
      </c>
      <c r="P3507" s="122">
        <v>0.69</v>
      </c>
    </row>
    <row r="3508" spans="4:16" x14ac:dyDescent="0.25">
      <c r="D3508" t="s">
        <v>12729</v>
      </c>
      <c r="E3508" t="s">
        <v>12730</v>
      </c>
      <c r="F3508" t="s">
        <v>15371</v>
      </c>
      <c r="G3508" s="59">
        <v>338635000</v>
      </c>
      <c r="H3508" s="122">
        <v>343.38</v>
      </c>
      <c r="I3508" s="97" t="b">
        <f>NOT(ISERROR(_xlfn.XLOOKUP(tblStocks2022[[#This Row],[Ticker]],tblTickers[Ticker],tblTickers[Ticker],NA(),0,1)))</f>
        <v>1</v>
      </c>
      <c r="K3508" t="s">
        <v>910</v>
      </c>
      <c r="L3508" s="122">
        <v>70.349999999999994</v>
      </c>
      <c r="O3508" t="s">
        <v>12026</v>
      </c>
      <c r="P3508" s="122">
        <v>4</v>
      </c>
    </row>
    <row r="3509" spans="4:16" x14ac:dyDescent="0.25">
      <c r="D3509" t="s">
        <v>14457</v>
      </c>
      <c r="E3509" t="s">
        <v>14458</v>
      </c>
      <c r="F3509" t="s">
        <v>15390</v>
      </c>
      <c r="G3509" s="59">
        <v>1801000000</v>
      </c>
      <c r="H3509" s="122">
        <v>1.33</v>
      </c>
      <c r="I3509" s="97" t="b">
        <f>NOT(ISERROR(_xlfn.XLOOKUP(tblStocks2022[[#This Row],[Ticker]],tblTickers[Ticker],tblTickers[Ticker],NA(),0,1)))</f>
        <v>0</v>
      </c>
      <c r="K3509" t="s">
        <v>913</v>
      </c>
      <c r="L3509" s="122">
        <v>50.58</v>
      </c>
      <c r="O3509" t="s">
        <v>13683</v>
      </c>
      <c r="P3509" s="122">
        <v>1.2</v>
      </c>
    </row>
    <row r="3510" spans="4:16" x14ac:dyDescent="0.25">
      <c r="D3510" t="s">
        <v>10972</v>
      </c>
      <c r="E3510" t="s">
        <v>10973</v>
      </c>
      <c r="F3510" t="s">
        <v>1114</v>
      </c>
      <c r="G3510" s="59">
        <v>12231000</v>
      </c>
      <c r="H3510" s="122">
        <v>59.49</v>
      </c>
      <c r="I3510" s="97" t="b">
        <f>NOT(ISERROR(_xlfn.XLOOKUP(tblStocks2022[[#This Row],[Ticker]],tblTickers[Ticker],tblTickers[Ticker],NA(),0,1)))</f>
        <v>0</v>
      </c>
      <c r="K3510" t="s">
        <v>14250</v>
      </c>
      <c r="L3510" s="122">
        <v>93.19</v>
      </c>
      <c r="O3510" t="s">
        <v>15172</v>
      </c>
      <c r="P3510" s="122">
        <v>0.67</v>
      </c>
    </row>
    <row r="3511" spans="4:16" x14ac:dyDescent="0.25">
      <c r="D3511" t="s">
        <v>2061</v>
      </c>
      <c r="E3511" t="s">
        <v>2062</v>
      </c>
      <c r="F3511" t="s">
        <v>15371</v>
      </c>
      <c r="G3511" s="59">
        <v>102778000</v>
      </c>
      <c r="H3511" s="122">
        <v>13.72</v>
      </c>
      <c r="I3511" s="97" t="b">
        <f>NOT(ISERROR(_xlfn.XLOOKUP(tblStocks2022[[#This Row],[Ticker]],tblTickers[Ticker],tblTickers[Ticker],NA(),0,1)))</f>
        <v>0</v>
      </c>
      <c r="K3511" t="s">
        <v>10826</v>
      </c>
      <c r="L3511" s="122">
        <v>17.190000000000001</v>
      </c>
      <c r="O3511" t="s">
        <v>15170</v>
      </c>
      <c r="P3511" s="122">
        <v>0.78</v>
      </c>
    </row>
    <row r="3512" spans="4:16" x14ac:dyDescent="0.25">
      <c r="D3512" t="s">
        <v>7852</v>
      </c>
      <c r="E3512" t="s">
        <v>7853</v>
      </c>
      <c r="F3512" t="s">
        <v>15382</v>
      </c>
      <c r="G3512" s="59">
        <v>10702000</v>
      </c>
      <c r="H3512" s="122">
        <v>10.33</v>
      </c>
      <c r="I3512" s="97" t="b">
        <f>NOT(ISERROR(_xlfn.XLOOKUP(tblStocks2022[[#This Row],[Ticker]],tblTickers[Ticker],tblTickers[Ticker],NA(),0,1)))</f>
        <v>0</v>
      </c>
      <c r="K3512" t="s">
        <v>12520</v>
      </c>
      <c r="L3512" s="122">
        <v>79.22</v>
      </c>
      <c r="O3512" t="s">
        <v>15220</v>
      </c>
      <c r="P3512" s="122">
        <v>1.03</v>
      </c>
    </row>
    <row r="3513" spans="4:16" x14ac:dyDescent="0.25">
      <c r="D3513" t="s">
        <v>5197</v>
      </c>
      <c r="E3513" t="s">
        <v>2365</v>
      </c>
      <c r="F3513" t="s">
        <v>15371</v>
      </c>
      <c r="G3513" s="59">
        <v>800000</v>
      </c>
      <c r="H3513" s="122">
        <v>39.42</v>
      </c>
      <c r="I3513" s="97" t="b">
        <f>NOT(ISERROR(_xlfn.XLOOKUP(tblStocks2022[[#This Row],[Ticker]],tblTickers[Ticker],tblTickers[Ticker],NA(),0,1)))</f>
        <v>0</v>
      </c>
      <c r="K3513" t="s">
        <v>1713</v>
      </c>
      <c r="L3513" s="122">
        <v>55.02</v>
      </c>
      <c r="O3513" t="s">
        <v>651</v>
      </c>
      <c r="P3513" s="122">
        <v>2.66</v>
      </c>
    </row>
    <row r="3514" spans="4:16" x14ac:dyDescent="0.25">
      <c r="D3514" t="s">
        <v>2537</v>
      </c>
      <c r="E3514" t="s">
        <v>2365</v>
      </c>
      <c r="F3514" t="s">
        <v>15371</v>
      </c>
      <c r="G3514" s="59">
        <v>350000</v>
      </c>
      <c r="H3514" s="122">
        <v>29.83</v>
      </c>
      <c r="I3514" s="97" t="b">
        <f>NOT(ISERROR(_xlfn.XLOOKUP(tblStocks2022[[#This Row],[Ticker]],tblTickers[Ticker],tblTickers[Ticker],NA(),0,1)))</f>
        <v>0</v>
      </c>
      <c r="K3514" t="s">
        <v>14834</v>
      </c>
      <c r="L3514" s="122">
        <v>56.2</v>
      </c>
      <c r="O3514" t="s">
        <v>15219</v>
      </c>
      <c r="P3514" s="122">
        <v>0.95</v>
      </c>
    </row>
    <row r="3515" spans="4:16" x14ac:dyDescent="0.25">
      <c r="D3515" t="s">
        <v>3628</v>
      </c>
      <c r="E3515" t="s">
        <v>2365</v>
      </c>
      <c r="F3515" t="s">
        <v>15371</v>
      </c>
      <c r="G3515" s="59">
        <v>9450000</v>
      </c>
      <c r="H3515" s="122">
        <v>57.94</v>
      </c>
      <c r="I3515" s="97" t="b">
        <f>NOT(ISERROR(_xlfn.XLOOKUP(tblStocks2022[[#This Row],[Ticker]],tblTickers[Ticker],tblTickers[Ticker],NA(),0,1)))</f>
        <v>0</v>
      </c>
      <c r="K3515" t="s">
        <v>13031</v>
      </c>
      <c r="L3515" s="122">
        <v>52.86</v>
      </c>
      <c r="O3515" t="s">
        <v>15173</v>
      </c>
      <c r="P3515" s="122">
        <v>1.1000000000000001</v>
      </c>
    </row>
    <row r="3516" spans="4:16" x14ac:dyDescent="0.25">
      <c r="D3516" t="s">
        <v>7446</v>
      </c>
      <c r="E3516" t="s">
        <v>2365</v>
      </c>
      <c r="F3516" t="s">
        <v>15371</v>
      </c>
      <c r="G3516" s="59">
        <v>5450000</v>
      </c>
      <c r="H3516" s="122">
        <v>29.35</v>
      </c>
      <c r="I3516" s="97" t="b">
        <f>NOT(ISERROR(_xlfn.XLOOKUP(tblStocks2022[[#This Row],[Ticker]],tblTickers[Ticker],tblTickers[Ticker],NA(),0,1)))</f>
        <v>0</v>
      </c>
      <c r="K3516" t="s">
        <v>10914</v>
      </c>
      <c r="L3516" s="122">
        <v>217.11</v>
      </c>
      <c r="O3516" t="s">
        <v>15207</v>
      </c>
      <c r="P3516" s="122">
        <v>0.39</v>
      </c>
    </row>
    <row r="3517" spans="4:16" x14ac:dyDescent="0.25">
      <c r="D3517" t="s">
        <v>14339</v>
      </c>
      <c r="E3517" t="s">
        <v>14340</v>
      </c>
      <c r="F3517" t="s">
        <v>15368</v>
      </c>
      <c r="G3517" s="59">
        <v>57550000</v>
      </c>
      <c r="H3517" s="122">
        <v>21.23</v>
      </c>
      <c r="I3517" s="97" t="b">
        <f>NOT(ISERROR(_xlfn.XLOOKUP(tblStocks2022[[#This Row],[Ticker]],tblTickers[Ticker],tblTickers[Ticker],NA(),0,1)))</f>
        <v>0</v>
      </c>
      <c r="K3517" t="s">
        <v>14249</v>
      </c>
      <c r="L3517" s="122">
        <v>21.92</v>
      </c>
      <c r="O3517" t="s">
        <v>453</v>
      </c>
      <c r="P3517" s="122">
        <v>0.67</v>
      </c>
    </row>
    <row r="3518" spans="4:16" x14ac:dyDescent="0.25">
      <c r="D3518" t="s">
        <v>3727</v>
      </c>
      <c r="E3518" t="s">
        <v>3728</v>
      </c>
      <c r="F3518" t="s">
        <v>14201</v>
      </c>
      <c r="G3518" s="59">
        <v>23034000</v>
      </c>
      <c r="H3518" s="122">
        <v>34.340000000000003</v>
      </c>
      <c r="I3518" s="97" t="b">
        <f>NOT(ISERROR(_xlfn.XLOOKUP(tblStocks2022[[#This Row],[Ticker]],tblTickers[Ticker],tblTickers[Ticker],NA(),0,1)))</f>
        <v>0</v>
      </c>
      <c r="K3518" t="s">
        <v>6890</v>
      </c>
      <c r="L3518" s="122">
        <v>1.31</v>
      </c>
      <c r="O3518" t="s">
        <v>3283</v>
      </c>
      <c r="P3518" s="122">
        <v>0.64</v>
      </c>
    </row>
    <row r="3519" spans="4:16" x14ac:dyDescent="0.25">
      <c r="D3519" t="s">
        <v>5198</v>
      </c>
      <c r="E3519" t="s">
        <v>2365</v>
      </c>
      <c r="F3519" t="s">
        <v>15371</v>
      </c>
      <c r="G3519" s="59">
        <v>6800000</v>
      </c>
      <c r="H3519" s="122">
        <v>46.95</v>
      </c>
      <c r="I3519" s="97" t="b">
        <f>NOT(ISERROR(_xlfn.XLOOKUP(tblStocks2022[[#This Row],[Ticker]],tblTickers[Ticker],tblTickers[Ticker],NA(),0,1)))</f>
        <v>0</v>
      </c>
      <c r="K3519" t="s">
        <v>10130</v>
      </c>
      <c r="L3519" s="122">
        <v>80.97</v>
      </c>
      <c r="O3519" t="s">
        <v>11185</v>
      </c>
      <c r="P3519" s="122">
        <v>0.8</v>
      </c>
    </row>
    <row r="3520" spans="4:16" x14ac:dyDescent="0.25">
      <c r="D3520" t="s">
        <v>2429</v>
      </c>
      <c r="E3520" t="s">
        <v>2365</v>
      </c>
      <c r="F3520" t="s">
        <v>15371</v>
      </c>
      <c r="G3520" s="59">
        <v>99000000</v>
      </c>
      <c r="H3520" s="122">
        <v>28.78</v>
      </c>
      <c r="I3520" s="97" t="b">
        <f>NOT(ISERROR(_xlfn.XLOOKUP(tblStocks2022[[#This Row],[Ticker]],tblTickers[Ticker],tblTickers[Ticker],NA(),0,1)))</f>
        <v>0</v>
      </c>
      <c r="K3520" t="s">
        <v>14833</v>
      </c>
      <c r="L3520" s="122">
        <v>21.76</v>
      </c>
      <c r="O3520" t="s">
        <v>451</v>
      </c>
      <c r="P3520" s="122">
        <v>1.1299999999999999</v>
      </c>
    </row>
    <row r="3521" spans="4:16" x14ac:dyDescent="0.25">
      <c r="D3521" t="s">
        <v>14609</v>
      </c>
      <c r="E3521" t="s">
        <v>14610</v>
      </c>
      <c r="F3521" t="s">
        <v>15368</v>
      </c>
      <c r="G3521" s="59">
        <v>24685000</v>
      </c>
      <c r="H3521" s="122">
        <v>1.73</v>
      </c>
      <c r="I3521" s="97" t="b">
        <f>NOT(ISERROR(_xlfn.XLOOKUP(tblStocks2022[[#This Row],[Ticker]],tblTickers[Ticker],tblTickers[Ticker],NA(),0,1)))</f>
        <v>0</v>
      </c>
      <c r="K3521" t="s">
        <v>8866</v>
      </c>
      <c r="L3521" s="122">
        <v>11.23</v>
      </c>
      <c r="O3521" t="s">
        <v>11613</v>
      </c>
      <c r="P3521" s="122">
        <v>0.75</v>
      </c>
    </row>
    <row r="3522" spans="4:16" x14ac:dyDescent="0.25">
      <c r="D3522" t="s">
        <v>2538</v>
      </c>
      <c r="E3522" t="s">
        <v>2365</v>
      </c>
      <c r="F3522" t="s">
        <v>15371</v>
      </c>
      <c r="G3522" s="59">
        <v>400000</v>
      </c>
      <c r="H3522" s="122">
        <v>30.17</v>
      </c>
      <c r="I3522" s="97" t="b">
        <f>NOT(ISERROR(_xlfn.XLOOKUP(tblStocks2022[[#This Row],[Ticker]],tblTickers[Ticker],tblTickers[Ticker],NA(),0,1)))</f>
        <v>0</v>
      </c>
      <c r="K3522" t="s">
        <v>11671</v>
      </c>
      <c r="L3522" s="122">
        <v>18.29</v>
      </c>
      <c r="O3522" t="s">
        <v>15208</v>
      </c>
      <c r="P3522" s="122">
        <v>1.69</v>
      </c>
    </row>
    <row r="3523" spans="4:16" x14ac:dyDescent="0.25">
      <c r="D3523" t="s">
        <v>10812</v>
      </c>
      <c r="E3523" t="s">
        <v>10813</v>
      </c>
      <c r="F3523" t="s">
        <v>15382</v>
      </c>
      <c r="G3523" s="59">
        <v>316662000</v>
      </c>
      <c r="H3523" s="122">
        <v>35.14</v>
      </c>
      <c r="I3523" s="97" t="b">
        <f>NOT(ISERROR(_xlfn.XLOOKUP(tblStocks2022[[#This Row],[Ticker]],tblTickers[Ticker],tblTickers[Ticker],NA(),0,1)))</f>
        <v>0</v>
      </c>
      <c r="K3523" t="s">
        <v>3640</v>
      </c>
      <c r="L3523" s="122">
        <v>40.270000000000003</v>
      </c>
      <c r="O3523" t="s">
        <v>10842</v>
      </c>
      <c r="P3523" s="122">
        <v>1</v>
      </c>
    </row>
    <row r="3524" spans="4:16" x14ac:dyDescent="0.25">
      <c r="D3524" t="s">
        <v>14374</v>
      </c>
      <c r="E3524" t="s">
        <v>14375</v>
      </c>
      <c r="F3524" t="s">
        <v>15382</v>
      </c>
      <c r="G3524" s="59">
        <v>36862000</v>
      </c>
      <c r="H3524" s="122">
        <v>16.649999999999999</v>
      </c>
      <c r="I3524" s="97" t="b">
        <f>NOT(ISERROR(_xlfn.XLOOKUP(tblStocks2022[[#This Row],[Ticker]],tblTickers[Ticker],tblTickers[Ticker],NA(),0,1)))</f>
        <v>0</v>
      </c>
      <c r="K3524" t="s">
        <v>3377</v>
      </c>
      <c r="L3524" s="122">
        <v>1.63</v>
      </c>
      <c r="O3524" t="s">
        <v>15171</v>
      </c>
      <c r="P3524" s="122">
        <v>0.79</v>
      </c>
    </row>
    <row r="3525" spans="4:16" x14ac:dyDescent="0.25">
      <c r="D3525" t="s">
        <v>2366</v>
      </c>
      <c r="E3525" t="s">
        <v>2365</v>
      </c>
      <c r="F3525" t="s">
        <v>15371</v>
      </c>
      <c r="G3525" s="59">
        <v>134302000</v>
      </c>
      <c r="H3525" s="122">
        <v>76.13</v>
      </c>
      <c r="I3525" s="97" t="b">
        <f>NOT(ISERROR(_xlfn.XLOOKUP(tblStocks2022[[#This Row],[Ticker]],tblTickers[Ticker],tblTickers[Ticker],NA(),0,1)))</f>
        <v>0</v>
      </c>
      <c r="K3525" t="s">
        <v>4692</v>
      </c>
      <c r="L3525" s="122">
        <v>21.95</v>
      </c>
      <c r="O3525" t="s">
        <v>6769</v>
      </c>
      <c r="P3525" s="122">
        <v>0.98</v>
      </c>
    </row>
    <row r="3526" spans="4:16" x14ac:dyDescent="0.25">
      <c r="D3526" t="s">
        <v>2467</v>
      </c>
      <c r="E3526" t="s">
        <v>2468</v>
      </c>
      <c r="F3526" t="s">
        <v>15382</v>
      </c>
      <c r="G3526" s="59">
        <v>187434000</v>
      </c>
      <c r="H3526" s="122">
        <v>3.85</v>
      </c>
      <c r="I3526" s="97" t="b">
        <f>NOT(ISERROR(_xlfn.XLOOKUP(tblStocks2022[[#This Row],[Ticker]],tblTickers[Ticker],tblTickers[Ticker],NA(),0,1)))</f>
        <v>0</v>
      </c>
      <c r="K3526" t="s">
        <v>1756</v>
      </c>
      <c r="L3526" s="122">
        <v>19.54</v>
      </c>
      <c r="O3526" t="s">
        <v>10327</v>
      </c>
      <c r="P3526" s="122">
        <v>1.1200000000000001</v>
      </c>
    </row>
    <row r="3527" spans="4:16" x14ac:dyDescent="0.25">
      <c r="D3527" t="s">
        <v>4126</v>
      </c>
      <c r="E3527" t="s">
        <v>4127</v>
      </c>
      <c r="F3527" t="s">
        <v>15382</v>
      </c>
      <c r="G3527" s="59">
        <v>68124000</v>
      </c>
      <c r="H3527" s="122">
        <v>14.6</v>
      </c>
      <c r="I3527" s="97" t="b">
        <f>NOT(ISERROR(_xlfn.XLOOKUP(tblStocks2022[[#This Row],[Ticker]],tblTickers[Ticker],tblTickers[Ticker],NA(),0,1)))</f>
        <v>0</v>
      </c>
      <c r="K3527" t="s">
        <v>14104</v>
      </c>
      <c r="L3527" s="122">
        <v>8.52</v>
      </c>
      <c r="O3527" t="s">
        <v>14859</v>
      </c>
      <c r="P3527" s="122">
        <v>1.43</v>
      </c>
    </row>
    <row r="3528" spans="4:16" x14ac:dyDescent="0.25">
      <c r="D3528" t="s">
        <v>5999</v>
      </c>
      <c r="E3528" t="s">
        <v>4448</v>
      </c>
      <c r="F3528" t="s">
        <v>15366</v>
      </c>
      <c r="G3528" s="59">
        <v>13325000</v>
      </c>
      <c r="H3528" s="122">
        <v>20.91</v>
      </c>
      <c r="I3528" s="97" t="b">
        <f>NOT(ISERROR(_xlfn.XLOOKUP(tblStocks2022[[#This Row],[Ticker]],tblTickers[Ticker],tblTickers[Ticker],NA(),0,1)))</f>
        <v>0</v>
      </c>
      <c r="K3528" t="s">
        <v>14230</v>
      </c>
      <c r="L3528" s="122">
        <v>0.28000000000000003</v>
      </c>
      <c r="O3528" t="s">
        <v>10082</v>
      </c>
      <c r="P3528" s="122">
        <v>1.47</v>
      </c>
    </row>
    <row r="3529" spans="4:16" x14ac:dyDescent="0.25">
      <c r="D3529" t="s">
        <v>7684</v>
      </c>
      <c r="E3529" t="s">
        <v>7685</v>
      </c>
      <c r="F3529" t="s">
        <v>15382</v>
      </c>
      <c r="G3529" s="59">
        <v>12714000</v>
      </c>
      <c r="H3529" s="122">
        <v>10.17</v>
      </c>
      <c r="I3529" s="97" t="b">
        <f>NOT(ISERROR(_xlfn.XLOOKUP(tblStocks2022[[#This Row],[Ticker]],tblTickers[Ticker],tblTickers[Ticker],NA(),0,1)))</f>
        <v>0</v>
      </c>
      <c r="K3529" t="s">
        <v>13261</v>
      </c>
      <c r="L3529" s="122">
        <v>40.72</v>
      </c>
      <c r="O3529" t="s">
        <v>12526</v>
      </c>
      <c r="P3529" s="122">
        <v>0.4</v>
      </c>
    </row>
    <row r="3530" spans="4:16" x14ac:dyDescent="0.25">
      <c r="D3530" t="s">
        <v>6529</v>
      </c>
      <c r="E3530" t="s">
        <v>6530</v>
      </c>
      <c r="F3530" t="s">
        <v>15382</v>
      </c>
      <c r="G3530" s="59">
        <v>32768000</v>
      </c>
      <c r="H3530" s="122">
        <v>10.1</v>
      </c>
      <c r="I3530" s="97" t="b">
        <f>NOT(ISERROR(_xlfn.XLOOKUP(tblStocks2022[[#This Row],[Ticker]],tblTickers[Ticker],tblTickers[Ticker],NA(),0,1)))</f>
        <v>0</v>
      </c>
      <c r="K3530" t="s">
        <v>14862</v>
      </c>
      <c r="L3530" s="122">
        <v>47.05</v>
      </c>
      <c r="O3530" t="s">
        <v>14817</v>
      </c>
      <c r="P3530" s="122">
        <v>0.26</v>
      </c>
    </row>
    <row r="3531" spans="4:16" x14ac:dyDescent="0.25">
      <c r="D3531" t="s">
        <v>9209</v>
      </c>
      <c r="E3531" t="s">
        <v>9210</v>
      </c>
      <c r="F3531" t="s">
        <v>15382</v>
      </c>
      <c r="G3531" s="59">
        <v>31625000</v>
      </c>
      <c r="H3531" s="122">
        <v>10.11</v>
      </c>
      <c r="I3531" s="97" t="b">
        <f>NOT(ISERROR(_xlfn.XLOOKUP(tblStocks2022[[#This Row],[Ticker]],tblTickers[Ticker],tblTickers[Ticker],NA(),0,1)))</f>
        <v>0</v>
      </c>
      <c r="K3531" t="s">
        <v>15094</v>
      </c>
      <c r="L3531" s="122">
        <v>17.579999999999998</v>
      </c>
      <c r="O3531" t="s">
        <v>11435</v>
      </c>
      <c r="P3531" s="122">
        <v>0.41</v>
      </c>
    </row>
    <row r="3532" spans="4:16" x14ac:dyDescent="0.25">
      <c r="D3532" t="s">
        <v>3067</v>
      </c>
      <c r="E3532" t="s">
        <v>2365</v>
      </c>
      <c r="F3532" t="s">
        <v>15371</v>
      </c>
      <c r="G3532" s="59">
        <v>2050000</v>
      </c>
      <c r="H3532" s="122">
        <v>54.61</v>
      </c>
      <c r="I3532" s="97" t="b">
        <f>NOT(ISERROR(_xlfn.XLOOKUP(tblStocks2022[[#This Row],[Ticker]],tblTickers[Ticker],tblTickers[Ticker],NA(),0,1)))</f>
        <v>0</v>
      </c>
      <c r="K3532" t="s">
        <v>3739</v>
      </c>
      <c r="L3532" s="122">
        <v>12.88</v>
      </c>
      <c r="O3532" t="s">
        <v>14861</v>
      </c>
      <c r="P3532" s="122">
        <v>1.83</v>
      </c>
    </row>
    <row r="3533" spans="4:16" x14ac:dyDescent="0.25">
      <c r="D3533" t="s">
        <v>9370</v>
      </c>
      <c r="E3533" t="s">
        <v>9371</v>
      </c>
      <c r="F3533" t="s">
        <v>15382</v>
      </c>
      <c r="G3533" s="59">
        <v>14325000</v>
      </c>
      <c r="H3533" s="122">
        <v>1.1000000000000001</v>
      </c>
      <c r="I3533" s="97" t="b">
        <f>NOT(ISERROR(_xlfn.XLOOKUP(tblStocks2022[[#This Row],[Ticker]],tblTickers[Ticker],tblTickers[Ticker],NA(),0,1)))</f>
        <v>0</v>
      </c>
      <c r="K3533" t="s">
        <v>6468</v>
      </c>
      <c r="L3533" s="122">
        <v>19.22</v>
      </c>
      <c r="O3533" t="s">
        <v>2810</v>
      </c>
      <c r="P3533" s="122">
        <v>2.2000000000000002</v>
      </c>
    </row>
    <row r="3534" spans="4:16" x14ac:dyDescent="0.25">
      <c r="D3534" t="s">
        <v>5196</v>
      </c>
      <c r="E3534" t="s">
        <v>2365</v>
      </c>
      <c r="F3534" t="s">
        <v>15371</v>
      </c>
      <c r="G3534" s="59">
        <v>14400000</v>
      </c>
      <c r="H3534" s="122">
        <v>51.91</v>
      </c>
      <c r="I3534" s="97" t="b">
        <f>NOT(ISERROR(_xlfn.XLOOKUP(tblStocks2022[[#This Row],[Ticker]],tblTickers[Ticker],tblTickers[Ticker],NA(),0,1)))</f>
        <v>0</v>
      </c>
      <c r="K3534" t="s">
        <v>4806</v>
      </c>
      <c r="L3534" s="122">
        <v>8.31</v>
      </c>
      <c r="O3534" t="s">
        <v>14516</v>
      </c>
      <c r="P3534" s="122">
        <v>0.71</v>
      </c>
    </row>
    <row r="3535" spans="4:16" x14ac:dyDescent="0.25">
      <c r="D3535" t="s">
        <v>3750</v>
      </c>
      <c r="E3535" t="s">
        <v>991</v>
      </c>
      <c r="F3535" t="s">
        <v>15375</v>
      </c>
      <c r="G3535" s="59">
        <v>44100000</v>
      </c>
      <c r="H3535" s="122">
        <v>49.46</v>
      </c>
      <c r="I3535" s="97" t="b">
        <f>NOT(ISERROR(_xlfn.XLOOKUP(tblStocks2022[[#This Row],[Ticker]],tblTickers[Ticker],tblTickers[Ticker],NA(),0,1)))</f>
        <v>0</v>
      </c>
      <c r="K3535" t="s">
        <v>13224</v>
      </c>
      <c r="L3535" s="122">
        <v>64.680000000000007</v>
      </c>
      <c r="O3535" t="s">
        <v>2558</v>
      </c>
      <c r="P3535" s="122">
        <v>1.43</v>
      </c>
    </row>
    <row r="3536" spans="4:16" x14ac:dyDescent="0.25">
      <c r="D3536" t="s">
        <v>2798</v>
      </c>
      <c r="E3536" t="s">
        <v>2799</v>
      </c>
      <c r="F3536" t="s">
        <v>15376</v>
      </c>
      <c r="G3536" s="59">
        <v>283000000</v>
      </c>
      <c r="H3536" s="122">
        <v>10.15</v>
      </c>
      <c r="I3536" s="97" t="b">
        <f>NOT(ISERROR(_xlfn.XLOOKUP(tblStocks2022[[#This Row],[Ticker]],tblTickers[Ticker],tblTickers[Ticker],NA(),0,1)))</f>
        <v>0</v>
      </c>
      <c r="K3536" t="s">
        <v>15048</v>
      </c>
      <c r="L3536" s="122">
        <v>41.33</v>
      </c>
      <c r="O3536" t="s">
        <v>822</v>
      </c>
      <c r="P3536" s="122">
        <v>2.2000000000000002</v>
      </c>
    </row>
    <row r="3537" spans="4:16" x14ac:dyDescent="0.25">
      <c r="D3537" t="s">
        <v>8603</v>
      </c>
      <c r="E3537" t="s">
        <v>8604</v>
      </c>
      <c r="F3537" t="s">
        <v>15382</v>
      </c>
      <c r="G3537" s="59">
        <v>20000000</v>
      </c>
      <c r="H3537" s="122">
        <v>10.28</v>
      </c>
      <c r="I3537" s="97" t="b">
        <f>NOT(ISERROR(_xlfn.XLOOKUP(tblStocks2022[[#This Row],[Ticker]],tblTickers[Ticker],tblTickers[Ticker],NA(),0,1)))</f>
        <v>0</v>
      </c>
      <c r="K3537" t="s">
        <v>13681</v>
      </c>
      <c r="L3537" s="122">
        <v>5.43</v>
      </c>
      <c r="O3537" t="s">
        <v>15230</v>
      </c>
      <c r="P3537" s="122">
        <v>0.99</v>
      </c>
    </row>
    <row r="3538" spans="4:16" x14ac:dyDescent="0.25">
      <c r="D3538" t="s">
        <v>9982</v>
      </c>
      <c r="E3538" t="s">
        <v>9983</v>
      </c>
      <c r="F3538" t="s">
        <v>15368</v>
      </c>
      <c r="G3538" s="59">
        <v>32722000</v>
      </c>
      <c r="H3538" s="122">
        <v>0.89</v>
      </c>
      <c r="I3538" s="97" t="b">
        <f>NOT(ISERROR(_xlfn.XLOOKUP(tblStocks2022[[#This Row],[Ticker]],tblTickers[Ticker],tblTickers[Ticker],NA(),0,1)))</f>
        <v>0</v>
      </c>
      <c r="K3538" t="s">
        <v>3637</v>
      </c>
      <c r="L3538" s="122">
        <v>64.569999999999993</v>
      </c>
      <c r="O3538" t="s">
        <v>14542</v>
      </c>
      <c r="P3538" s="122">
        <v>0.38</v>
      </c>
    </row>
    <row r="3539" spans="4:16" x14ac:dyDescent="0.25">
      <c r="D3539" t="s">
        <v>14934</v>
      </c>
      <c r="E3539" t="s">
        <v>14935</v>
      </c>
      <c r="F3539" t="s">
        <v>10860</v>
      </c>
      <c r="G3539" s="59">
        <v>368899000</v>
      </c>
      <c r="H3539" s="122">
        <v>9.9</v>
      </c>
      <c r="I3539" s="97" t="b">
        <f>NOT(ISERROR(_xlfn.XLOOKUP(tblStocks2022[[#This Row],[Ticker]],tblTickers[Ticker],tblTickers[Ticker],NA(),0,1)))</f>
        <v>0</v>
      </c>
      <c r="K3539" t="s">
        <v>2139</v>
      </c>
      <c r="L3539" s="122">
        <v>27.41</v>
      </c>
      <c r="O3539" t="s">
        <v>14344</v>
      </c>
      <c r="P3539" s="122">
        <v>1.73</v>
      </c>
    </row>
    <row r="3540" spans="4:16" x14ac:dyDescent="0.25">
      <c r="D3540" t="s">
        <v>4042</v>
      </c>
      <c r="E3540" t="s">
        <v>4043</v>
      </c>
      <c r="F3540" t="s">
        <v>15365</v>
      </c>
      <c r="G3540" s="59">
        <v>12979000</v>
      </c>
      <c r="H3540" s="122">
        <v>2.1800000000000002</v>
      </c>
      <c r="I3540" s="97" t="b">
        <f>NOT(ISERROR(_xlfn.XLOOKUP(tblStocks2022[[#This Row],[Ticker]],tblTickers[Ticker],tblTickers[Ticker],NA(),0,1)))</f>
        <v>0</v>
      </c>
      <c r="K3540" t="s">
        <v>8763</v>
      </c>
      <c r="L3540" s="122">
        <v>10.66</v>
      </c>
      <c r="O3540" t="s">
        <v>3389</v>
      </c>
      <c r="P3540" s="122">
        <v>0.62</v>
      </c>
    </row>
    <row r="3541" spans="4:16" x14ac:dyDescent="0.25">
      <c r="D3541" t="s">
        <v>7941</v>
      </c>
      <c r="E3541" t="s">
        <v>2365</v>
      </c>
      <c r="F3541" t="s">
        <v>15371</v>
      </c>
      <c r="G3541" s="59">
        <v>10200000</v>
      </c>
      <c r="H3541" s="122">
        <v>20.92</v>
      </c>
      <c r="I3541" s="97" t="b">
        <f>NOT(ISERROR(_xlfn.XLOOKUP(tblStocks2022[[#This Row],[Ticker]],tblTickers[Ticker],tblTickers[Ticker],NA(),0,1)))</f>
        <v>0</v>
      </c>
      <c r="K3541" t="s">
        <v>9760</v>
      </c>
      <c r="L3541" s="122">
        <v>24.15</v>
      </c>
      <c r="O3541" t="s">
        <v>14146</v>
      </c>
      <c r="P3541" s="122">
        <v>3.3</v>
      </c>
    </row>
    <row r="3542" spans="4:16" x14ac:dyDescent="0.25">
      <c r="D3542" t="s">
        <v>3458</v>
      </c>
      <c r="E3542" t="s">
        <v>3459</v>
      </c>
      <c r="F3542" t="s">
        <v>15367</v>
      </c>
      <c r="G3542" s="59">
        <v>282448000</v>
      </c>
      <c r="H3542" s="122">
        <v>11.41</v>
      </c>
      <c r="I3542" s="97" t="b">
        <f>NOT(ISERROR(_xlfn.XLOOKUP(tblStocks2022[[#This Row],[Ticker]],tblTickers[Ticker],tblTickers[Ticker],NA(),0,1)))</f>
        <v>0</v>
      </c>
      <c r="K3542" t="s">
        <v>13222</v>
      </c>
      <c r="L3542" s="122">
        <v>405.64</v>
      </c>
      <c r="O3542" t="s">
        <v>8833</v>
      </c>
      <c r="P3542" s="122">
        <v>1.48</v>
      </c>
    </row>
    <row r="3543" spans="4:16" x14ac:dyDescent="0.25">
      <c r="D3543" t="s">
        <v>5292</v>
      </c>
      <c r="E3543" t="s">
        <v>5293</v>
      </c>
      <c r="F3543" t="s">
        <v>15382</v>
      </c>
      <c r="G3543" s="59">
        <v>44574000</v>
      </c>
      <c r="H3543" s="122">
        <v>3.36</v>
      </c>
      <c r="I3543" s="97" t="b">
        <f>NOT(ISERROR(_xlfn.XLOOKUP(tblStocks2022[[#This Row],[Ticker]],tblTickers[Ticker],tblTickers[Ticker],NA(),0,1)))</f>
        <v>0</v>
      </c>
      <c r="K3543" t="s">
        <v>5704</v>
      </c>
      <c r="L3543" s="122">
        <v>3.07</v>
      </c>
      <c r="O3543" t="s">
        <v>10072</v>
      </c>
      <c r="P3543" s="122">
        <v>9</v>
      </c>
    </row>
    <row r="3544" spans="4:16" x14ac:dyDescent="0.25">
      <c r="D3544" t="s">
        <v>3028</v>
      </c>
      <c r="E3544" t="s">
        <v>3029</v>
      </c>
      <c r="F3544" t="s">
        <v>9954</v>
      </c>
      <c r="G3544" s="59">
        <v>51499000</v>
      </c>
      <c r="H3544" s="122">
        <v>5.43</v>
      </c>
      <c r="I3544" s="97" t="b">
        <f>NOT(ISERROR(_xlfn.XLOOKUP(tblStocks2022[[#This Row],[Ticker]],tblTickers[Ticker],tblTickers[Ticker],NA(),0,1)))</f>
        <v>0</v>
      </c>
      <c r="K3544" t="s">
        <v>4612</v>
      </c>
      <c r="L3544" s="122">
        <v>45.43</v>
      </c>
      <c r="O3544" t="s">
        <v>9805</v>
      </c>
      <c r="P3544" s="122">
        <v>0.41</v>
      </c>
    </row>
    <row r="3545" spans="4:16" x14ac:dyDescent="0.25">
      <c r="D3545" t="s">
        <v>11029</v>
      </c>
      <c r="E3545" t="s">
        <v>11030</v>
      </c>
      <c r="F3545" t="s">
        <v>15367</v>
      </c>
      <c r="G3545" s="59">
        <v>11913000</v>
      </c>
      <c r="H3545" s="122">
        <v>2.2400000000000002</v>
      </c>
      <c r="I3545" s="97" t="b">
        <f>NOT(ISERROR(_xlfn.XLOOKUP(tblStocks2022[[#This Row],[Ticker]],tblTickers[Ticker],tblTickers[Ticker],NA(),0,1)))</f>
        <v>0</v>
      </c>
      <c r="K3545" t="s">
        <v>517</v>
      </c>
      <c r="L3545" s="122">
        <v>5.29</v>
      </c>
      <c r="O3545" t="s">
        <v>3644</v>
      </c>
      <c r="P3545" s="122">
        <v>0.39</v>
      </c>
    </row>
    <row r="3546" spans="4:16" x14ac:dyDescent="0.25">
      <c r="D3546" t="s">
        <v>4164</v>
      </c>
      <c r="E3546" t="s">
        <v>2365</v>
      </c>
      <c r="F3546" t="s">
        <v>15371</v>
      </c>
      <c r="G3546" s="59">
        <v>2800000</v>
      </c>
      <c r="H3546" s="122">
        <v>48.44</v>
      </c>
      <c r="I3546" s="97" t="b">
        <f>NOT(ISERROR(_xlfn.XLOOKUP(tblStocks2022[[#This Row],[Ticker]],tblTickers[Ticker],tblTickers[Ticker],NA(),0,1)))</f>
        <v>0</v>
      </c>
      <c r="K3546" t="s">
        <v>14248</v>
      </c>
      <c r="L3546" s="122">
        <v>185.4</v>
      </c>
      <c r="O3546" t="s">
        <v>12552</v>
      </c>
      <c r="P3546" s="122">
        <v>0.8</v>
      </c>
    </row>
    <row r="3547" spans="4:16" x14ac:dyDescent="0.25">
      <c r="D3547" t="s">
        <v>7989</v>
      </c>
      <c r="E3547" t="s">
        <v>7990</v>
      </c>
      <c r="F3547" t="s">
        <v>15368</v>
      </c>
      <c r="G3547" s="59">
        <v>91200000</v>
      </c>
      <c r="H3547" s="122">
        <v>45.44</v>
      </c>
      <c r="I3547" s="97" t="b">
        <f>NOT(ISERROR(_xlfn.XLOOKUP(tblStocks2022[[#This Row],[Ticker]],tblTickers[Ticker],tblTickers[Ticker],NA(),0,1)))</f>
        <v>0</v>
      </c>
      <c r="K3547" t="s">
        <v>14247</v>
      </c>
      <c r="L3547" s="122">
        <v>262.55</v>
      </c>
      <c r="O3547" t="s">
        <v>14972</v>
      </c>
      <c r="P3547" s="122">
        <v>0.5</v>
      </c>
    </row>
    <row r="3548" spans="4:16" x14ac:dyDescent="0.25">
      <c r="D3548" t="s">
        <v>14351</v>
      </c>
      <c r="E3548" t="s">
        <v>14352</v>
      </c>
      <c r="F3548" t="s">
        <v>15372</v>
      </c>
      <c r="G3548" s="59">
        <v>36634000</v>
      </c>
      <c r="H3548" s="122">
        <v>115.23</v>
      </c>
      <c r="I3548" s="97" t="b">
        <f>NOT(ISERROR(_xlfn.XLOOKUP(tblStocks2022[[#This Row],[Ticker]],tblTickers[Ticker],tblTickers[Ticker],NA(),0,1)))</f>
        <v>0</v>
      </c>
      <c r="K3548" t="s">
        <v>13494</v>
      </c>
      <c r="L3548" s="122">
        <v>91.18</v>
      </c>
      <c r="O3548" t="s">
        <v>10696</v>
      </c>
      <c r="P3548" s="122">
        <v>0.89</v>
      </c>
    </row>
    <row r="3549" spans="4:16" x14ac:dyDescent="0.25">
      <c r="D3549" t="s">
        <v>3749</v>
      </c>
      <c r="E3549" t="s">
        <v>991</v>
      </c>
      <c r="F3549" t="s">
        <v>15375</v>
      </c>
      <c r="G3549" s="59">
        <v>17250000</v>
      </c>
      <c r="H3549" s="122">
        <v>46.47</v>
      </c>
      <c r="I3549" s="97" t="b">
        <f>NOT(ISERROR(_xlfn.XLOOKUP(tblStocks2022[[#This Row],[Ticker]],tblTickers[Ticker],tblTickers[Ticker],NA(),0,1)))</f>
        <v>0</v>
      </c>
      <c r="K3549" t="s">
        <v>14246</v>
      </c>
      <c r="L3549" s="122">
        <v>53.97</v>
      </c>
      <c r="O3549" t="s">
        <v>9279</v>
      </c>
      <c r="P3549" s="122">
        <v>0.25</v>
      </c>
    </row>
    <row r="3550" spans="4:16" x14ac:dyDescent="0.25">
      <c r="D3550" t="s">
        <v>8148</v>
      </c>
      <c r="E3550" t="s">
        <v>269</v>
      </c>
      <c r="F3550" t="s">
        <v>15371</v>
      </c>
      <c r="G3550" s="59">
        <v>2650000</v>
      </c>
      <c r="H3550" s="122">
        <v>21.03</v>
      </c>
      <c r="I3550" s="97" t="b">
        <f>NOT(ISERROR(_xlfn.XLOOKUP(tblStocks2022[[#This Row],[Ticker]],tblTickers[Ticker],tblTickers[Ticker],NA(),0,1)))</f>
        <v>0</v>
      </c>
      <c r="K3550" t="s">
        <v>4717</v>
      </c>
      <c r="L3550" s="122">
        <v>2.67</v>
      </c>
      <c r="O3550" t="s">
        <v>9277</v>
      </c>
      <c r="P3550" s="122">
        <v>0.33</v>
      </c>
    </row>
    <row r="3551" spans="4:16" x14ac:dyDescent="0.25">
      <c r="D3551" t="s">
        <v>4066</v>
      </c>
      <c r="E3551" t="s">
        <v>4067</v>
      </c>
      <c r="F3551" t="s">
        <v>15382</v>
      </c>
      <c r="G3551" s="59">
        <v>64833000</v>
      </c>
      <c r="H3551" s="122">
        <v>7.62</v>
      </c>
      <c r="I3551" s="97" t="b">
        <f>NOT(ISERROR(_xlfn.XLOOKUP(tblStocks2022[[#This Row],[Ticker]],tblTickers[Ticker],tblTickers[Ticker],NA(),0,1)))</f>
        <v>0</v>
      </c>
      <c r="K3551" t="s">
        <v>8083</v>
      </c>
      <c r="L3551" s="122">
        <v>4.5999999999999996</v>
      </c>
      <c r="O3551" t="s">
        <v>9280</v>
      </c>
      <c r="P3551" s="122">
        <v>0.57999999999999996</v>
      </c>
    </row>
    <row r="3552" spans="4:16" x14ac:dyDescent="0.25">
      <c r="D3552" t="s">
        <v>10576</v>
      </c>
      <c r="E3552" t="s">
        <v>10577</v>
      </c>
      <c r="F3552" t="s">
        <v>15371</v>
      </c>
      <c r="G3552" s="59">
        <v>46734000</v>
      </c>
      <c r="H3552" s="122">
        <v>33.85</v>
      </c>
      <c r="I3552" s="97" t="b">
        <f>NOT(ISERROR(_xlfn.XLOOKUP(tblStocks2022[[#This Row],[Ticker]],tblTickers[Ticker],tblTickers[Ticker],NA(),0,1)))</f>
        <v>0</v>
      </c>
      <c r="K3552" t="s">
        <v>10407</v>
      </c>
      <c r="L3552" s="122">
        <v>1.69</v>
      </c>
      <c r="O3552" t="s">
        <v>4452</v>
      </c>
      <c r="P3552" s="122">
        <v>2.09</v>
      </c>
    </row>
    <row r="3553" spans="4:16" x14ac:dyDescent="0.25">
      <c r="D3553" t="s">
        <v>8402</v>
      </c>
      <c r="E3553" t="s">
        <v>8403</v>
      </c>
      <c r="F3553" t="s">
        <v>15382</v>
      </c>
      <c r="G3553" s="59">
        <v>32750000</v>
      </c>
      <c r="H3553" s="122">
        <v>13.45</v>
      </c>
      <c r="I3553" s="97" t="b">
        <f>NOT(ISERROR(_xlfn.XLOOKUP(tblStocks2022[[#This Row],[Ticker]],tblTickers[Ticker],tblTickers[Ticker],NA(),0,1)))</f>
        <v>0</v>
      </c>
      <c r="K3553" t="s">
        <v>3336</v>
      </c>
      <c r="L3553" s="122">
        <v>6.89</v>
      </c>
      <c r="O3553" t="s">
        <v>2491</v>
      </c>
      <c r="P3553" s="122">
        <v>0.28999999999999998</v>
      </c>
    </row>
    <row r="3554" spans="4:16" x14ac:dyDescent="0.25">
      <c r="D3554" t="s">
        <v>618</v>
      </c>
      <c r="E3554" t="s">
        <v>617</v>
      </c>
      <c r="F3554" t="s">
        <v>15375</v>
      </c>
      <c r="G3554" s="59">
        <v>170500000</v>
      </c>
      <c r="H3554" s="122">
        <v>43.47</v>
      </c>
      <c r="I3554" s="97" t="b">
        <f>NOT(ISERROR(_xlfn.XLOOKUP(tblStocks2022[[#This Row],[Ticker]],tblTickers[Ticker],tblTickers[Ticker],NA(),0,1)))</f>
        <v>0</v>
      </c>
      <c r="K3554" t="s">
        <v>6047</v>
      </c>
      <c r="L3554" s="122">
        <v>22.38</v>
      </c>
      <c r="O3554" t="s">
        <v>9281</v>
      </c>
      <c r="P3554" s="122">
        <v>0.53</v>
      </c>
    </row>
    <row r="3555" spans="4:16" x14ac:dyDescent="0.25">
      <c r="D3555" t="s">
        <v>11347</v>
      </c>
      <c r="E3555" t="s">
        <v>11348</v>
      </c>
      <c r="F3555" t="s">
        <v>15382</v>
      </c>
      <c r="G3555" s="59">
        <v>10432000</v>
      </c>
      <c r="H3555" s="122">
        <v>3.09</v>
      </c>
      <c r="I3555" s="97" t="b">
        <f>NOT(ISERROR(_xlfn.XLOOKUP(tblStocks2022[[#This Row],[Ticker]],tblTickers[Ticker],tblTickers[Ticker],NA(),0,1)))</f>
        <v>0</v>
      </c>
      <c r="K3555" t="s">
        <v>4007</v>
      </c>
      <c r="L3555" s="122">
        <v>24.28</v>
      </c>
      <c r="O3555" t="s">
        <v>15134</v>
      </c>
      <c r="P3555" s="122">
        <v>0.5</v>
      </c>
    </row>
    <row r="3556" spans="4:16" x14ac:dyDescent="0.25">
      <c r="D3556" t="s">
        <v>829</v>
      </c>
      <c r="E3556" t="s">
        <v>161</v>
      </c>
      <c r="F3556" t="s">
        <v>15371</v>
      </c>
      <c r="G3556" s="59">
        <v>1360000</v>
      </c>
      <c r="H3556" s="122">
        <v>34.049999999999997</v>
      </c>
      <c r="I3556" s="97" t="b">
        <f>NOT(ISERROR(_xlfn.XLOOKUP(tblStocks2022[[#This Row],[Ticker]],tblTickers[Ticker],tblTickers[Ticker],NA(),0,1)))</f>
        <v>0</v>
      </c>
      <c r="K3556" t="s">
        <v>14535</v>
      </c>
      <c r="L3556" s="122">
        <v>4.71</v>
      </c>
      <c r="O3556" t="s">
        <v>5580</v>
      </c>
      <c r="P3556" s="122">
        <v>1.19</v>
      </c>
    </row>
    <row r="3557" spans="4:16" x14ac:dyDescent="0.25">
      <c r="D3557" t="s">
        <v>2148</v>
      </c>
      <c r="E3557" t="s">
        <v>131</v>
      </c>
      <c r="F3557" t="s">
        <v>15371</v>
      </c>
      <c r="G3557" s="59">
        <v>4628000</v>
      </c>
      <c r="H3557" s="122">
        <v>36.369999999999997</v>
      </c>
      <c r="I3557" s="97" t="b">
        <f>NOT(ISERROR(_xlfn.XLOOKUP(tblStocks2022[[#This Row],[Ticker]],tblTickers[Ticker],tblTickers[Ticker],NA(),0,1)))</f>
        <v>0</v>
      </c>
      <c r="K3557" t="s">
        <v>3886</v>
      </c>
      <c r="L3557" s="122">
        <v>21.17</v>
      </c>
      <c r="O3557" t="s">
        <v>1478</v>
      </c>
      <c r="P3557" s="122">
        <v>0.36</v>
      </c>
    </row>
    <row r="3558" spans="4:16" x14ac:dyDescent="0.25">
      <c r="D3558" t="s">
        <v>12751</v>
      </c>
      <c r="E3558" t="s">
        <v>12752</v>
      </c>
      <c r="F3558" t="s">
        <v>15371</v>
      </c>
      <c r="G3558" s="59">
        <v>63935000</v>
      </c>
      <c r="H3558" s="122">
        <v>7.51</v>
      </c>
      <c r="I3558" s="97" t="b">
        <f>NOT(ISERROR(_xlfn.XLOOKUP(tblStocks2022[[#This Row],[Ticker]],tblTickers[Ticker],tblTickers[Ticker],NA(),0,1)))</f>
        <v>0</v>
      </c>
      <c r="K3558" t="s">
        <v>3448</v>
      </c>
      <c r="L3558" s="122">
        <v>11.73</v>
      </c>
      <c r="O3558" t="s">
        <v>15092</v>
      </c>
      <c r="P3558" s="122">
        <v>1.4</v>
      </c>
    </row>
    <row r="3559" spans="4:16" x14ac:dyDescent="0.25">
      <c r="D3559" t="s">
        <v>11006</v>
      </c>
      <c r="E3559" t="s">
        <v>11007</v>
      </c>
      <c r="F3559" t="s">
        <v>15368</v>
      </c>
      <c r="G3559" s="59">
        <v>43730000</v>
      </c>
      <c r="H3559" s="122">
        <v>35.07</v>
      </c>
      <c r="I3559" s="97" t="b">
        <f>NOT(ISERROR(_xlfn.XLOOKUP(tblStocks2022[[#This Row],[Ticker]],tblTickers[Ticker],tblTickers[Ticker],NA(),0,1)))</f>
        <v>0</v>
      </c>
      <c r="K3559" t="s">
        <v>7545</v>
      </c>
      <c r="L3559" s="122">
        <v>1.06</v>
      </c>
      <c r="O3559" t="s">
        <v>10786</v>
      </c>
      <c r="P3559" s="122">
        <v>1.44</v>
      </c>
    </row>
    <row r="3560" spans="4:16" x14ac:dyDescent="0.25">
      <c r="D3560" t="s">
        <v>1511</v>
      </c>
      <c r="E3560" t="s">
        <v>1420</v>
      </c>
      <c r="F3560" t="s">
        <v>15368</v>
      </c>
      <c r="G3560" s="59">
        <v>6000000</v>
      </c>
      <c r="H3560" s="122">
        <v>20.04</v>
      </c>
      <c r="I3560" s="97" t="b">
        <f>NOT(ISERROR(_xlfn.XLOOKUP(tblStocks2022[[#This Row],[Ticker]],tblTickers[Ticker],tblTickers[Ticker],NA(),0,1)))</f>
        <v>0</v>
      </c>
      <c r="K3560" t="s">
        <v>2850</v>
      </c>
      <c r="L3560" s="122">
        <v>100.82</v>
      </c>
      <c r="O3560" t="s">
        <v>875</v>
      </c>
      <c r="P3560" s="122">
        <v>0.74</v>
      </c>
    </row>
    <row r="3561" spans="4:16" x14ac:dyDescent="0.25">
      <c r="D3561" t="s">
        <v>8605</v>
      </c>
      <c r="E3561" t="s">
        <v>8606</v>
      </c>
      <c r="F3561" t="s">
        <v>15382</v>
      </c>
      <c r="G3561" s="59">
        <v>20010000</v>
      </c>
      <c r="H3561" s="122">
        <v>10.37</v>
      </c>
      <c r="I3561" s="97" t="b">
        <f>NOT(ISERROR(_xlfn.XLOOKUP(tblStocks2022[[#This Row],[Ticker]],tblTickers[Ticker],tblTickers[Ticker],NA(),0,1)))</f>
        <v>0</v>
      </c>
      <c r="K3561" t="s">
        <v>5009</v>
      </c>
      <c r="L3561" s="122">
        <v>30.4</v>
      </c>
      <c r="O3561" t="s">
        <v>1664</v>
      </c>
      <c r="P3561" s="122">
        <v>1.1200000000000001</v>
      </c>
    </row>
    <row r="3562" spans="4:16" x14ac:dyDescent="0.25">
      <c r="D3562" t="s">
        <v>2837</v>
      </c>
      <c r="E3562" t="s">
        <v>2365</v>
      </c>
      <c r="F3562" t="s">
        <v>15371</v>
      </c>
      <c r="G3562" s="59">
        <v>1900000</v>
      </c>
      <c r="H3562" s="122">
        <v>69.41</v>
      </c>
      <c r="I3562" s="97" t="b">
        <f>NOT(ISERROR(_xlfn.XLOOKUP(tblStocks2022[[#This Row],[Ticker]],tblTickers[Ticker],tblTickers[Ticker],NA(),0,1)))</f>
        <v>0</v>
      </c>
      <c r="K3562" t="s">
        <v>13030</v>
      </c>
      <c r="L3562" s="122">
        <v>114.04</v>
      </c>
      <c r="O3562" t="s">
        <v>10214</v>
      </c>
      <c r="P3562" s="122">
        <v>0.35</v>
      </c>
    </row>
    <row r="3563" spans="4:16" x14ac:dyDescent="0.25">
      <c r="D3563" t="s">
        <v>9342</v>
      </c>
      <c r="E3563" t="s">
        <v>4448</v>
      </c>
      <c r="F3563" t="s">
        <v>15366</v>
      </c>
      <c r="G3563" s="59">
        <v>2350000</v>
      </c>
      <c r="H3563" s="122">
        <v>18.79</v>
      </c>
      <c r="I3563" s="97" t="b">
        <f>NOT(ISERROR(_xlfn.XLOOKUP(tblStocks2022[[#This Row],[Ticker]],tblTickers[Ticker],tblTickers[Ticker],NA(),0,1)))</f>
        <v>0</v>
      </c>
      <c r="K3563" t="s">
        <v>13026</v>
      </c>
      <c r="L3563" s="122">
        <v>79.22</v>
      </c>
      <c r="O3563" t="s">
        <v>3694</v>
      </c>
      <c r="P3563" s="122">
        <v>1.56</v>
      </c>
    </row>
    <row r="3564" spans="4:16" x14ac:dyDescent="0.25">
      <c r="D3564" t="s">
        <v>11911</v>
      </c>
      <c r="E3564" t="s">
        <v>11912</v>
      </c>
      <c r="F3564" t="s">
        <v>11941</v>
      </c>
      <c r="G3564" s="59">
        <v>22448000</v>
      </c>
      <c r="H3564" s="122">
        <v>7.2</v>
      </c>
      <c r="I3564" s="97" t="b">
        <f>NOT(ISERROR(_xlfn.XLOOKUP(tblStocks2022[[#This Row],[Ticker]],tblTickers[Ticker],tblTickers[Ticker],NA(),0,1)))</f>
        <v>0</v>
      </c>
      <c r="K3564" t="s">
        <v>12968</v>
      </c>
      <c r="L3564" s="122">
        <v>108.25</v>
      </c>
      <c r="O3564" t="s">
        <v>13763</v>
      </c>
      <c r="P3564" s="122">
        <v>0.97</v>
      </c>
    </row>
    <row r="3565" spans="4:16" x14ac:dyDescent="0.25">
      <c r="D3565" t="s">
        <v>9430</v>
      </c>
      <c r="E3565" t="s">
        <v>9431</v>
      </c>
      <c r="F3565" t="s">
        <v>15370</v>
      </c>
      <c r="G3565" s="59">
        <v>10962000</v>
      </c>
      <c r="H3565" s="122">
        <v>0.88</v>
      </c>
      <c r="I3565" s="97" t="b">
        <f>NOT(ISERROR(_xlfn.XLOOKUP(tblStocks2022[[#This Row],[Ticker]],tblTickers[Ticker],tblTickers[Ticker],NA(),0,1)))</f>
        <v>0</v>
      </c>
      <c r="K3565" t="s">
        <v>13032</v>
      </c>
      <c r="L3565" s="122">
        <v>103.07</v>
      </c>
      <c r="O3565" t="s">
        <v>9761</v>
      </c>
      <c r="P3565" s="122">
        <v>0.32</v>
      </c>
    </row>
    <row r="3566" spans="4:16" x14ac:dyDescent="0.25">
      <c r="D3566" t="s">
        <v>5924</v>
      </c>
      <c r="E3566" t="s">
        <v>5925</v>
      </c>
      <c r="F3566" t="s">
        <v>2662</v>
      </c>
      <c r="G3566" s="59">
        <v>153259000</v>
      </c>
      <c r="H3566" s="122">
        <v>2.4300000000000002</v>
      </c>
      <c r="I3566" s="97" t="b">
        <f>NOT(ISERROR(_xlfn.XLOOKUP(tblStocks2022[[#This Row],[Ticker]],tblTickers[Ticker],tblTickers[Ticker],NA(),0,1)))</f>
        <v>0</v>
      </c>
      <c r="K3566" t="s">
        <v>13033</v>
      </c>
      <c r="L3566" s="122">
        <v>125.14</v>
      </c>
      <c r="O3566" t="s">
        <v>14592</v>
      </c>
      <c r="P3566" s="122">
        <v>0.8</v>
      </c>
    </row>
    <row r="3567" spans="4:16" x14ac:dyDescent="0.25">
      <c r="D3567" t="s">
        <v>7727</v>
      </c>
      <c r="E3567" t="s">
        <v>7728</v>
      </c>
      <c r="F3567" t="s">
        <v>15382</v>
      </c>
      <c r="G3567" s="59">
        <v>8874000</v>
      </c>
      <c r="H3567" s="122">
        <v>10.050000000000001</v>
      </c>
      <c r="I3567" s="97" t="b">
        <f>NOT(ISERROR(_xlfn.XLOOKUP(tblStocks2022[[#This Row],[Ticker]],tblTickers[Ticker],tblTickers[Ticker],NA(),0,1)))</f>
        <v>0</v>
      </c>
      <c r="K3567" t="s">
        <v>4667</v>
      </c>
      <c r="L3567" s="122">
        <v>27.12</v>
      </c>
      <c r="O3567" t="s">
        <v>4447</v>
      </c>
      <c r="P3567" s="122">
        <v>0.24</v>
      </c>
    </row>
    <row r="3568" spans="4:16" x14ac:dyDescent="0.25">
      <c r="D3568" t="s">
        <v>695</v>
      </c>
      <c r="E3568" t="s">
        <v>696</v>
      </c>
      <c r="F3568" t="s">
        <v>15368</v>
      </c>
      <c r="G3568" s="59">
        <v>81876000</v>
      </c>
      <c r="H3568" s="122">
        <v>62.56</v>
      </c>
      <c r="I3568" s="97" t="b">
        <f>NOT(ISERROR(_xlfn.XLOOKUP(tblStocks2022[[#This Row],[Ticker]],tblTickers[Ticker],tblTickers[Ticker],NA(),0,1)))</f>
        <v>0</v>
      </c>
      <c r="K3568" t="s">
        <v>6601</v>
      </c>
      <c r="L3568" s="122">
        <v>1.97</v>
      </c>
      <c r="O3568" t="s">
        <v>4576</v>
      </c>
      <c r="P3568" s="122">
        <v>0.51</v>
      </c>
    </row>
    <row r="3569" spans="4:16" x14ac:dyDescent="0.25">
      <c r="D3569" t="s">
        <v>2552</v>
      </c>
      <c r="E3569" t="s">
        <v>2553</v>
      </c>
      <c r="F3569" t="s">
        <v>8710</v>
      </c>
      <c r="G3569" s="59">
        <v>23871000</v>
      </c>
      <c r="H3569" s="122">
        <v>13.28</v>
      </c>
      <c r="I3569" s="97" t="b">
        <f>NOT(ISERROR(_xlfn.XLOOKUP(tblStocks2022[[#This Row],[Ticker]],tblTickers[Ticker],tblTickers[Ticker],NA(),0,1)))</f>
        <v>0</v>
      </c>
      <c r="K3569" t="s">
        <v>6048</v>
      </c>
      <c r="L3569" s="122">
        <v>1.27</v>
      </c>
      <c r="O3569" t="s">
        <v>4449</v>
      </c>
      <c r="P3569" s="122">
        <v>0.19</v>
      </c>
    </row>
    <row r="3570" spans="4:16" x14ac:dyDescent="0.25">
      <c r="D3570" t="s">
        <v>10351</v>
      </c>
      <c r="E3570" t="s">
        <v>10352</v>
      </c>
      <c r="F3570" t="s">
        <v>15375</v>
      </c>
      <c r="G3570" s="59">
        <v>50529000</v>
      </c>
      <c r="H3570" s="122">
        <v>556.25</v>
      </c>
      <c r="I3570" s="97" t="b">
        <f>NOT(ISERROR(_xlfn.XLOOKUP(tblStocks2022[[#This Row],[Ticker]],tblTickers[Ticker],tblTickers[Ticker],NA(),0,1)))</f>
        <v>1</v>
      </c>
      <c r="K3570" t="s">
        <v>9434</v>
      </c>
      <c r="L3570" s="122">
        <v>0.72</v>
      </c>
      <c r="O3570" t="s">
        <v>3113</v>
      </c>
      <c r="P3570" s="122">
        <v>0.32</v>
      </c>
    </row>
    <row r="3571" spans="4:16" x14ac:dyDescent="0.25">
      <c r="D3571" t="s">
        <v>14631</v>
      </c>
      <c r="E3571" t="s">
        <v>300</v>
      </c>
      <c r="F3571" t="s">
        <v>14252</v>
      </c>
      <c r="G3571" s="59">
        <v>23100000</v>
      </c>
      <c r="H3571" s="122">
        <v>29.41</v>
      </c>
      <c r="I3571" s="97" t="b">
        <f>NOT(ISERROR(_xlfn.XLOOKUP(tblStocks2022[[#This Row],[Ticker]],tblTickers[Ticker],tblTickers[Ticker],NA(),0,1)))</f>
        <v>0</v>
      </c>
      <c r="K3571" t="s">
        <v>13779</v>
      </c>
      <c r="L3571" s="122">
        <v>65.760000000000005</v>
      </c>
      <c r="O3571" t="s">
        <v>10255</v>
      </c>
      <c r="P3571" s="122">
        <v>0.56000000000000005</v>
      </c>
    </row>
    <row r="3572" spans="4:16" x14ac:dyDescent="0.25">
      <c r="D3572" t="s">
        <v>14604</v>
      </c>
      <c r="E3572" t="s">
        <v>300</v>
      </c>
      <c r="F3572" t="s">
        <v>14252</v>
      </c>
      <c r="G3572" s="59">
        <v>14500000</v>
      </c>
      <c r="H3572" s="122">
        <v>78.36</v>
      </c>
      <c r="I3572" s="97" t="b">
        <f>NOT(ISERROR(_xlfn.XLOOKUP(tblStocks2022[[#This Row],[Ticker]],tblTickers[Ticker],tblTickers[Ticker],NA(),0,1)))</f>
        <v>0</v>
      </c>
      <c r="K3572" t="s">
        <v>13778</v>
      </c>
      <c r="L3572" s="122">
        <v>67.819999999999993</v>
      </c>
      <c r="O3572" t="s">
        <v>4679</v>
      </c>
      <c r="P3572" s="122">
        <v>1.34</v>
      </c>
    </row>
    <row r="3573" spans="4:16" x14ac:dyDescent="0.25">
      <c r="D3573" t="s">
        <v>15054</v>
      </c>
      <c r="E3573" t="s">
        <v>161</v>
      </c>
      <c r="F3573" t="s">
        <v>15371</v>
      </c>
      <c r="G3573" s="59">
        <v>1060000</v>
      </c>
      <c r="H3573" s="122">
        <v>19.84</v>
      </c>
      <c r="I3573" s="97" t="b">
        <f>NOT(ISERROR(_xlfn.XLOOKUP(tblStocks2022[[#This Row],[Ticker]],tblTickers[Ticker],tblTickers[Ticker],NA(),0,1)))</f>
        <v>0</v>
      </c>
      <c r="K3573" t="s">
        <v>13780</v>
      </c>
      <c r="L3573" s="122">
        <v>70.62</v>
      </c>
      <c r="O3573" t="s">
        <v>4677</v>
      </c>
      <c r="P3573" s="122">
        <v>0.35</v>
      </c>
    </row>
    <row r="3574" spans="4:16" x14ac:dyDescent="0.25">
      <c r="D3574" t="s">
        <v>7115</v>
      </c>
      <c r="E3574" t="s">
        <v>7116</v>
      </c>
      <c r="F3574" t="s">
        <v>15382</v>
      </c>
      <c r="G3574" s="59">
        <v>30000000</v>
      </c>
      <c r="H3574" s="122">
        <v>10.01</v>
      </c>
      <c r="I3574" s="97" t="b">
        <f>NOT(ISERROR(_xlfn.XLOOKUP(tblStocks2022[[#This Row],[Ticker]],tblTickers[Ticker],tblTickers[Ticker],NA(),0,1)))</f>
        <v>0</v>
      </c>
      <c r="K3574" t="s">
        <v>7007</v>
      </c>
      <c r="L3574" s="122">
        <v>19.739999999999998</v>
      </c>
      <c r="O3574" t="s">
        <v>12014</v>
      </c>
      <c r="P3574" s="122">
        <v>0.64</v>
      </c>
    </row>
    <row r="3575" spans="4:16" x14ac:dyDescent="0.25">
      <c r="D3575" t="s">
        <v>7412</v>
      </c>
      <c r="E3575" t="s">
        <v>7413</v>
      </c>
      <c r="F3575" t="s">
        <v>15381</v>
      </c>
      <c r="G3575" s="59">
        <v>118639000</v>
      </c>
      <c r="H3575" s="122">
        <v>42.69</v>
      </c>
      <c r="I3575" s="97" t="b">
        <f>NOT(ISERROR(_xlfn.XLOOKUP(tblStocks2022[[#This Row],[Ticker]],tblTickers[Ticker],tblTickers[Ticker],NA(),0,1)))</f>
        <v>0</v>
      </c>
      <c r="K3575" t="s">
        <v>13263</v>
      </c>
      <c r="L3575" s="122">
        <v>29.06</v>
      </c>
      <c r="O3575" t="s">
        <v>14293</v>
      </c>
      <c r="P3575" s="122">
        <v>0.7</v>
      </c>
    </row>
    <row r="3576" spans="4:16" x14ac:dyDescent="0.25">
      <c r="D3576" t="s">
        <v>4858</v>
      </c>
      <c r="E3576" t="s">
        <v>161</v>
      </c>
      <c r="F3576" t="s">
        <v>15371</v>
      </c>
      <c r="G3576" s="59">
        <v>1940000</v>
      </c>
      <c r="H3576" s="122">
        <v>22.75</v>
      </c>
      <c r="I3576" s="97" t="b">
        <f>NOT(ISERROR(_xlfn.XLOOKUP(tblStocks2022[[#This Row],[Ticker]],tblTickers[Ticker],tblTickers[Ticker],NA(),0,1)))</f>
        <v>0</v>
      </c>
      <c r="K3576" t="s">
        <v>13046</v>
      </c>
      <c r="L3576" s="122">
        <v>139.24</v>
      </c>
      <c r="O3576" t="s">
        <v>3700</v>
      </c>
      <c r="P3576" s="122">
        <v>1.44</v>
      </c>
    </row>
    <row r="3577" spans="4:16" x14ac:dyDescent="0.25">
      <c r="D3577" t="s">
        <v>804</v>
      </c>
      <c r="E3577" t="s">
        <v>805</v>
      </c>
      <c r="F3577" t="s">
        <v>11941</v>
      </c>
      <c r="G3577" s="59">
        <v>2025000</v>
      </c>
      <c r="H3577" s="122">
        <v>13.04</v>
      </c>
      <c r="I3577" s="97" t="b">
        <f>NOT(ISERROR(_xlfn.XLOOKUP(tblStocks2022[[#This Row],[Ticker]],tblTickers[Ticker],tblTickers[Ticker],NA(),0,1)))</f>
        <v>0</v>
      </c>
      <c r="K3577" t="s">
        <v>3452</v>
      </c>
      <c r="L3577" s="122">
        <v>4.7</v>
      </c>
      <c r="O3577" t="s">
        <v>13177</v>
      </c>
      <c r="P3577" s="122">
        <v>0.48</v>
      </c>
    </row>
    <row r="3578" spans="4:16" x14ac:dyDescent="0.25">
      <c r="D3578" t="s">
        <v>2346</v>
      </c>
      <c r="E3578" t="s">
        <v>2347</v>
      </c>
      <c r="F3578" t="s">
        <v>15371</v>
      </c>
      <c r="G3578" s="59">
        <v>1483000</v>
      </c>
      <c r="H3578" s="122">
        <v>8.1</v>
      </c>
      <c r="I3578" s="97" t="b">
        <f>NOT(ISERROR(_xlfn.XLOOKUP(tblStocks2022[[#This Row],[Ticker]],tblTickers[Ticker],tblTickers[Ticker],NA(),0,1)))</f>
        <v>0</v>
      </c>
      <c r="K3578" t="s">
        <v>5051</v>
      </c>
      <c r="L3578" s="122">
        <v>1.9</v>
      </c>
      <c r="O3578" t="s">
        <v>2539</v>
      </c>
      <c r="P3578" s="122">
        <v>1.3</v>
      </c>
    </row>
    <row r="3579" spans="4:16" x14ac:dyDescent="0.25">
      <c r="D3579" t="s">
        <v>15159</v>
      </c>
      <c r="E3579" t="s">
        <v>15160</v>
      </c>
      <c r="F3579" t="s">
        <v>15375</v>
      </c>
      <c r="G3579" s="59">
        <v>48101000</v>
      </c>
      <c r="H3579" s="122">
        <v>90.45</v>
      </c>
      <c r="I3579" s="97" t="b">
        <f>NOT(ISERROR(_xlfn.XLOOKUP(tblStocks2022[[#This Row],[Ticker]],tblTickers[Ticker],tblTickers[Ticker],NA(),0,1)))</f>
        <v>0</v>
      </c>
      <c r="K3579" t="s">
        <v>7733</v>
      </c>
      <c r="L3579" s="122">
        <v>11.4</v>
      </c>
      <c r="O3579" t="s">
        <v>14044</v>
      </c>
      <c r="P3579" s="122">
        <v>2.4700000000000002</v>
      </c>
    </row>
    <row r="3580" spans="4:16" x14ac:dyDescent="0.25">
      <c r="D3580" t="s">
        <v>11883</v>
      </c>
      <c r="E3580" t="s">
        <v>11884</v>
      </c>
      <c r="F3580" t="s">
        <v>14918</v>
      </c>
      <c r="G3580" s="59">
        <v>51451000</v>
      </c>
      <c r="H3580" s="122">
        <v>10.26</v>
      </c>
      <c r="I3580" s="97" t="b">
        <f>NOT(ISERROR(_xlfn.XLOOKUP(tblStocks2022[[#This Row],[Ticker]],tblTickers[Ticker],tblTickers[Ticker],NA(),0,1)))</f>
        <v>0</v>
      </c>
      <c r="K3580" t="s">
        <v>11735</v>
      </c>
      <c r="L3580" s="122">
        <v>15.02</v>
      </c>
      <c r="O3580" t="s">
        <v>13113</v>
      </c>
      <c r="P3580" s="122">
        <v>0.09</v>
      </c>
    </row>
    <row r="3581" spans="4:16" x14ac:dyDescent="0.25">
      <c r="D3581" t="s">
        <v>1912</v>
      </c>
      <c r="E3581" t="s">
        <v>952</v>
      </c>
      <c r="F3581" t="s">
        <v>15368</v>
      </c>
      <c r="G3581" s="59">
        <v>31300000</v>
      </c>
      <c r="H3581" s="122">
        <v>44.05</v>
      </c>
      <c r="I3581" s="97" t="b">
        <f>NOT(ISERROR(_xlfn.XLOOKUP(tblStocks2022[[#This Row],[Ticker]],tblTickers[Ticker],tblTickers[Ticker],NA(),0,1)))</f>
        <v>0</v>
      </c>
      <c r="K3581" t="s">
        <v>13781</v>
      </c>
      <c r="L3581" s="122">
        <v>67.13</v>
      </c>
      <c r="O3581" t="s">
        <v>13575</v>
      </c>
      <c r="P3581" s="122">
        <v>0.3</v>
      </c>
    </row>
    <row r="3582" spans="4:16" x14ac:dyDescent="0.25">
      <c r="D3582" t="s">
        <v>11097</v>
      </c>
      <c r="E3582" t="s">
        <v>11098</v>
      </c>
      <c r="F3582" t="s">
        <v>14252</v>
      </c>
      <c r="G3582" s="59">
        <v>50608000</v>
      </c>
      <c r="H3582" s="122">
        <v>78.650000000000006</v>
      </c>
      <c r="I3582" s="97" t="b">
        <f>NOT(ISERROR(_xlfn.XLOOKUP(tblStocks2022[[#This Row],[Ticker]],tblTickers[Ticker],tblTickers[Ticker],NA(),0,1)))</f>
        <v>0</v>
      </c>
      <c r="K3582" t="s">
        <v>6603</v>
      </c>
      <c r="L3582" s="122">
        <v>0.36</v>
      </c>
      <c r="O3582" t="s">
        <v>14805</v>
      </c>
      <c r="P3582" s="122">
        <v>0.1</v>
      </c>
    </row>
    <row r="3583" spans="4:16" x14ac:dyDescent="0.25">
      <c r="D3583" t="s">
        <v>13140</v>
      </c>
      <c r="E3583" t="s">
        <v>13141</v>
      </c>
      <c r="F3583" t="s">
        <v>15368</v>
      </c>
      <c r="G3583" s="59">
        <v>30486000</v>
      </c>
      <c r="H3583" s="122">
        <v>24.75</v>
      </c>
      <c r="I3583" s="97" t="b">
        <f>NOT(ISERROR(_xlfn.XLOOKUP(tblStocks2022[[#This Row],[Ticker]],tblTickers[Ticker],tblTickers[Ticker],NA(),0,1)))</f>
        <v>0</v>
      </c>
      <c r="K3583" t="s">
        <v>13782</v>
      </c>
      <c r="L3583" s="122">
        <v>64.45</v>
      </c>
      <c r="O3583" t="s">
        <v>13851</v>
      </c>
      <c r="P3583" s="122">
        <v>0.3</v>
      </c>
    </row>
    <row r="3584" spans="4:16" x14ac:dyDescent="0.25">
      <c r="D3584" t="s">
        <v>8753</v>
      </c>
      <c r="E3584" t="s">
        <v>8754</v>
      </c>
      <c r="F3584" t="s">
        <v>15382</v>
      </c>
      <c r="G3584" s="59">
        <v>21562000</v>
      </c>
      <c r="H3584" s="122">
        <v>10.27</v>
      </c>
      <c r="I3584" s="97" t="b">
        <f>NOT(ISERROR(_xlfn.XLOOKUP(tblStocks2022[[#This Row],[Ticker]],tblTickers[Ticker],tblTickers[Ticker],NA(),0,1)))</f>
        <v>0</v>
      </c>
      <c r="K3584" t="s">
        <v>6349</v>
      </c>
      <c r="L3584" s="122">
        <v>68.319999999999993</v>
      </c>
      <c r="O3584" t="s">
        <v>9662</v>
      </c>
      <c r="P3584" s="122">
        <v>0.26</v>
      </c>
    </row>
    <row r="3585" spans="4:16" x14ac:dyDescent="0.25">
      <c r="D3585" t="s">
        <v>3438</v>
      </c>
      <c r="E3585" t="s">
        <v>449</v>
      </c>
      <c r="F3585" t="s">
        <v>14252</v>
      </c>
      <c r="G3585" s="59">
        <v>1930000</v>
      </c>
      <c r="H3585" s="122">
        <v>29.46</v>
      </c>
      <c r="I3585" s="97" t="b">
        <f>NOT(ISERROR(_xlfn.XLOOKUP(tblStocks2022[[#This Row],[Ticker]],tblTickers[Ticker],tblTickers[Ticker],NA(),0,1)))</f>
        <v>0</v>
      </c>
      <c r="K3585" t="s">
        <v>13783</v>
      </c>
      <c r="L3585" s="122">
        <v>67.72</v>
      </c>
      <c r="O3585" t="s">
        <v>11637</v>
      </c>
      <c r="P3585" s="122">
        <v>0.84</v>
      </c>
    </row>
    <row r="3586" spans="4:16" x14ac:dyDescent="0.25">
      <c r="D3586" t="s">
        <v>11661</v>
      </c>
      <c r="E3586" t="s">
        <v>11662</v>
      </c>
      <c r="F3586" t="s">
        <v>15365</v>
      </c>
      <c r="G3586" s="59">
        <v>89419000</v>
      </c>
      <c r="H3586" s="122">
        <v>16.18</v>
      </c>
      <c r="I3586" s="97" t="b">
        <f>NOT(ISERROR(_xlfn.XLOOKUP(tblStocks2022[[#This Row],[Ticker]],tblTickers[Ticker],tblTickers[Ticker],NA(),0,1)))</f>
        <v>0</v>
      </c>
      <c r="K3586" t="s">
        <v>6270</v>
      </c>
      <c r="L3586" s="122">
        <v>25.17</v>
      </c>
      <c r="O3586" t="s">
        <v>9338</v>
      </c>
      <c r="P3586" s="122">
        <v>0.78</v>
      </c>
    </row>
    <row r="3587" spans="4:16" x14ac:dyDescent="0.25">
      <c r="D3587" t="s">
        <v>9850</v>
      </c>
      <c r="E3587" t="s">
        <v>9851</v>
      </c>
      <c r="F3587" t="s">
        <v>14201</v>
      </c>
      <c r="G3587" s="59">
        <v>908047000</v>
      </c>
      <c r="H3587" s="122">
        <v>39.35</v>
      </c>
      <c r="I3587" s="97" t="b">
        <f>NOT(ISERROR(_xlfn.XLOOKUP(tblStocks2022[[#This Row],[Ticker]],tblTickers[Ticker],tblTickers[Ticker],NA(),0,1)))</f>
        <v>1</v>
      </c>
      <c r="K3587" t="s">
        <v>10966</v>
      </c>
      <c r="L3587" s="122">
        <v>29.65</v>
      </c>
      <c r="O3587" t="s">
        <v>10078</v>
      </c>
      <c r="P3587" s="122">
        <v>2.42</v>
      </c>
    </row>
    <row r="3588" spans="4:16" x14ac:dyDescent="0.25">
      <c r="D3588" t="s">
        <v>10980</v>
      </c>
      <c r="E3588" t="s">
        <v>10981</v>
      </c>
      <c r="F3588" t="s">
        <v>14201</v>
      </c>
      <c r="G3588" s="59">
        <v>18185000</v>
      </c>
      <c r="H3588" s="122">
        <v>5.84</v>
      </c>
      <c r="I3588" s="97" t="b">
        <f>NOT(ISERROR(_xlfn.XLOOKUP(tblStocks2022[[#This Row],[Ticker]],tblTickers[Ticker],tblTickers[Ticker],NA(),0,1)))</f>
        <v>0</v>
      </c>
      <c r="K3588" t="s">
        <v>200</v>
      </c>
      <c r="L3588" s="122">
        <v>86.37</v>
      </c>
      <c r="O3588" t="s">
        <v>10770</v>
      </c>
      <c r="P3588" s="122">
        <v>0.2</v>
      </c>
    </row>
    <row r="3589" spans="4:16" x14ac:dyDescent="0.25">
      <c r="D3589" t="s">
        <v>13871</v>
      </c>
      <c r="E3589" t="s">
        <v>13872</v>
      </c>
      <c r="F3589" t="s">
        <v>15368</v>
      </c>
      <c r="G3589" s="59">
        <v>135154000</v>
      </c>
      <c r="H3589" s="122">
        <v>56.9</v>
      </c>
      <c r="I3589" s="97" t="b">
        <f>NOT(ISERROR(_xlfn.XLOOKUP(tblStocks2022[[#This Row],[Ticker]],tblTickers[Ticker],tblTickers[Ticker],NA(),0,1)))</f>
        <v>0</v>
      </c>
      <c r="K3589" t="s">
        <v>800</v>
      </c>
      <c r="L3589" s="122">
        <v>2.4</v>
      </c>
      <c r="O3589" t="s">
        <v>12468</v>
      </c>
      <c r="P3589" s="122">
        <v>0.5</v>
      </c>
    </row>
    <row r="3590" spans="4:16" x14ac:dyDescent="0.25">
      <c r="D3590" t="s">
        <v>15002</v>
      </c>
      <c r="E3590" t="s">
        <v>257</v>
      </c>
      <c r="F3590" t="s">
        <v>15371</v>
      </c>
      <c r="G3590" s="59">
        <v>2900000</v>
      </c>
      <c r="H3590" s="122">
        <v>49.24</v>
      </c>
      <c r="I3590" s="97" t="b">
        <f>NOT(ISERROR(_xlfn.XLOOKUP(tblStocks2022[[#This Row],[Ticker]],tblTickers[Ticker],tblTickers[Ticker],NA(),0,1)))</f>
        <v>0</v>
      </c>
      <c r="K3590" t="s">
        <v>12855</v>
      </c>
      <c r="L3590" s="122">
        <v>7.06</v>
      </c>
      <c r="O3590" t="s">
        <v>270</v>
      </c>
      <c r="P3590" s="122">
        <v>0.89</v>
      </c>
    </row>
    <row r="3591" spans="4:16" x14ac:dyDescent="0.25">
      <c r="D3591" t="s">
        <v>4859</v>
      </c>
      <c r="E3591" t="s">
        <v>4860</v>
      </c>
      <c r="F3591" t="s">
        <v>15382</v>
      </c>
      <c r="G3591" s="59">
        <v>3350000</v>
      </c>
      <c r="H3591" s="122">
        <v>4.4400000000000004</v>
      </c>
      <c r="I3591" s="97" t="b">
        <f>NOT(ISERROR(_xlfn.XLOOKUP(tblStocks2022[[#This Row],[Ticker]],tblTickers[Ticker],tblTickers[Ticker],NA(),0,1)))</f>
        <v>0</v>
      </c>
      <c r="K3591" t="s">
        <v>8609</v>
      </c>
      <c r="L3591" s="122">
        <v>6.92</v>
      </c>
      <c r="O3591" t="s">
        <v>12416</v>
      </c>
      <c r="P3591" s="122">
        <v>0.45</v>
      </c>
    </row>
    <row r="3592" spans="4:16" x14ac:dyDescent="0.25">
      <c r="D3592" t="s">
        <v>9003</v>
      </c>
      <c r="E3592" t="s">
        <v>8482</v>
      </c>
      <c r="F3592" t="s">
        <v>15375</v>
      </c>
      <c r="G3592" s="59">
        <v>425000</v>
      </c>
      <c r="H3592" s="122">
        <v>15.87</v>
      </c>
      <c r="I3592" s="97" t="b">
        <f>NOT(ISERROR(_xlfn.XLOOKUP(tblStocks2022[[#This Row],[Ticker]],tblTickers[Ticker],tblTickers[Ticker],NA(),0,1)))</f>
        <v>0</v>
      </c>
      <c r="K3592" t="s">
        <v>5777</v>
      </c>
      <c r="L3592" s="122">
        <v>10.7</v>
      </c>
      <c r="O3592" t="s">
        <v>10698</v>
      </c>
      <c r="P3592" s="122">
        <v>1.25</v>
      </c>
    </row>
    <row r="3593" spans="4:16" x14ac:dyDescent="0.25">
      <c r="D3593" t="s">
        <v>4350</v>
      </c>
      <c r="E3593" t="s">
        <v>4351</v>
      </c>
      <c r="F3593" t="s">
        <v>15368</v>
      </c>
      <c r="G3593" s="59">
        <v>35787000</v>
      </c>
      <c r="H3593" s="122">
        <v>7.26</v>
      </c>
      <c r="I3593" s="97" t="b">
        <f>NOT(ISERROR(_xlfn.XLOOKUP(tblStocks2022[[#This Row],[Ticker]],tblTickers[Ticker],tblTickers[Ticker],NA(),0,1)))</f>
        <v>0</v>
      </c>
      <c r="K3593" t="s">
        <v>12954</v>
      </c>
      <c r="L3593" s="122">
        <v>0.68</v>
      </c>
      <c r="O3593" t="s">
        <v>5262</v>
      </c>
      <c r="P3593" s="122">
        <v>1</v>
      </c>
    </row>
    <row r="3594" spans="4:16" x14ac:dyDescent="0.25">
      <c r="D3594" t="s">
        <v>6131</v>
      </c>
      <c r="E3594" t="s">
        <v>577</v>
      </c>
      <c r="F3594" t="s">
        <v>15371</v>
      </c>
      <c r="G3594" s="59">
        <v>300000</v>
      </c>
      <c r="H3594" s="122">
        <v>26.69</v>
      </c>
      <c r="I3594" s="97" t="b">
        <f>NOT(ISERROR(_xlfn.XLOOKUP(tblStocks2022[[#This Row],[Ticker]],tblTickers[Ticker],tblTickers[Ticker],NA(),0,1)))</f>
        <v>0</v>
      </c>
      <c r="K3594" t="s">
        <v>10024</v>
      </c>
      <c r="L3594" s="122">
        <v>57.19</v>
      </c>
      <c r="O3594" t="s">
        <v>14545</v>
      </c>
      <c r="P3594" s="122">
        <v>0.56000000000000005</v>
      </c>
    </row>
    <row r="3595" spans="4:16" x14ac:dyDescent="0.25">
      <c r="D3595" t="s">
        <v>10357</v>
      </c>
      <c r="E3595" t="s">
        <v>10358</v>
      </c>
      <c r="F3595" t="s">
        <v>15384</v>
      </c>
      <c r="G3595" s="59">
        <v>138180000</v>
      </c>
      <c r="H3595" s="122">
        <v>61.01</v>
      </c>
      <c r="I3595" s="97" t="b">
        <f>NOT(ISERROR(_xlfn.XLOOKUP(tblStocks2022[[#This Row],[Ticker]],tblTickers[Ticker],tblTickers[Ticker],NA(),0,1)))</f>
        <v>1</v>
      </c>
      <c r="K3595" t="s">
        <v>3612</v>
      </c>
      <c r="L3595" s="122">
        <v>26.37</v>
      </c>
      <c r="O3595" t="s">
        <v>15281</v>
      </c>
      <c r="P3595" s="122">
        <v>0.17</v>
      </c>
    </row>
    <row r="3596" spans="4:16" x14ac:dyDescent="0.25">
      <c r="D3596" t="s">
        <v>1083</v>
      </c>
      <c r="E3596" t="s">
        <v>1084</v>
      </c>
      <c r="F3596" t="s">
        <v>11941</v>
      </c>
      <c r="G3596" s="59">
        <v>88979000</v>
      </c>
      <c r="H3596" s="122">
        <v>28.98</v>
      </c>
      <c r="I3596" s="97" t="b">
        <f>NOT(ISERROR(_xlfn.XLOOKUP(tblStocks2022[[#This Row],[Ticker]],tblTickers[Ticker],tblTickers[Ticker],NA(),0,1)))</f>
        <v>0</v>
      </c>
      <c r="K3596" t="s">
        <v>2770</v>
      </c>
      <c r="L3596" s="122">
        <v>27.21</v>
      </c>
      <c r="O3596" t="s">
        <v>951</v>
      </c>
      <c r="P3596" s="122">
        <v>0</v>
      </c>
    </row>
    <row r="3597" spans="4:16" x14ac:dyDescent="0.25">
      <c r="D3597" t="s">
        <v>9127</v>
      </c>
      <c r="E3597" t="s">
        <v>4448</v>
      </c>
      <c r="F3597" t="s">
        <v>15366</v>
      </c>
      <c r="G3597" s="59">
        <v>250000</v>
      </c>
      <c r="H3597" s="122">
        <v>15.05</v>
      </c>
      <c r="I3597" s="97" t="b">
        <f>NOT(ISERROR(_xlfn.XLOOKUP(tblStocks2022[[#This Row],[Ticker]],tblTickers[Ticker],tblTickers[Ticker],NA(),0,1)))</f>
        <v>0</v>
      </c>
      <c r="K3597" t="s">
        <v>8302</v>
      </c>
      <c r="L3597" s="122">
        <v>2.64</v>
      </c>
      <c r="O3597" t="s">
        <v>14018</v>
      </c>
      <c r="P3597" s="122">
        <v>0.5</v>
      </c>
    </row>
    <row r="3598" spans="4:16" x14ac:dyDescent="0.25">
      <c r="D3598" t="s">
        <v>1306</v>
      </c>
      <c r="E3598" t="s">
        <v>572</v>
      </c>
      <c r="F3598" t="s">
        <v>15371</v>
      </c>
      <c r="G3598" s="59">
        <v>25200000</v>
      </c>
      <c r="H3598" s="122">
        <v>21.35</v>
      </c>
      <c r="I3598" s="97" t="b">
        <f>NOT(ISERROR(_xlfn.XLOOKUP(tblStocks2022[[#This Row],[Ticker]],tblTickers[Ticker],tblTickers[Ticker],NA(),0,1)))</f>
        <v>0</v>
      </c>
      <c r="K3598" t="s">
        <v>5139</v>
      </c>
      <c r="L3598" s="122">
        <v>13.84</v>
      </c>
      <c r="O3598" t="s">
        <v>3439</v>
      </c>
      <c r="P3598" s="122">
        <v>0.52</v>
      </c>
    </row>
    <row r="3599" spans="4:16" x14ac:dyDescent="0.25">
      <c r="D3599" t="s">
        <v>14611</v>
      </c>
      <c r="E3599" t="s">
        <v>14612</v>
      </c>
      <c r="F3599" t="s">
        <v>15385</v>
      </c>
      <c r="G3599" s="59">
        <v>12598000</v>
      </c>
      <c r="H3599" s="122">
        <v>45.69</v>
      </c>
      <c r="I3599" s="97" t="b">
        <f>NOT(ISERROR(_xlfn.XLOOKUP(tblStocks2022[[#This Row],[Ticker]],tblTickers[Ticker],tblTickers[Ticker],NA(),0,1)))</f>
        <v>0</v>
      </c>
      <c r="K3599" t="s">
        <v>3095</v>
      </c>
      <c r="L3599" s="122">
        <v>1.88</v>
      </c>
      <c r="O3599" t="s">
        <v>9421</v>
      </c>
      <c r="P3599" s="122">
        <v>1.27</v>
      </c>
    </row>
    <row r="3600" spans="4:16" x14ac:dyDescent="0.25">
      <c r="D3600" t="s">
        <v>6415</v>
      </c>
      <c r="E3600" t="s">
        <v>6416</v>
      </c>
      <c r="F3600" t="s">
        <v>9954</v>
      </c>
      <c r="G3600" s="59">
        <v>211277000</v>
      </c>
      <c r="H3600" s="122">
        <v>9.4</v>
      </c>
      <c r="I3600" s="97" t="b">
        <f>NOT(ISERROR(_xlfn.XLOOKUP(tblStocks2022[[#This Row],[Ticker]],tblTickers[Ticker],tblTickers[Ticker],NA(),0,1)))</f>
        <v>0</v>
      </c>
      <c r="K3600" t="s">
        <v>7549</v>
      </c>
      <c r="L3600" s="122">
        <v>7.35</v>
      </c>
      <c r="O3600" t="s">
        <v>1263</v>
      </c>
      <c r="P3600" s="122">
        <v>0.5</v>
      </c>
    </row>
    <row r="3601" spans="4:16" x14ac:dyDescent="0.25">
      <c r="D3601" t="s">
        <v>10168</v>
      </c>
      <c r="E3601" t="s">
        <v>10169</v>
      </c>
      <c r="F3601" t="s">
        <v>15376</v>
      </c>
      <c r="G3601" s="59">
        <v>1443068000</v>
      </c>
      <c r="H3601" s="122">
        <v>14.1</v>
      </c>
      <c r="I3601" s="97" t="b">
        <f>NOT(ISERROR(_xlfn.XLOOKUP(tblStocks2022[[#This Row],[Ticker]],tblTickers[Ticker],tblTickers[Ticker],NA(),0,1)))</f>
        <v>1</v>
      </c>
      <c r="K3601" t="s">
        <v>9789</v>
      </c>
      <c r="L3601" s="122">
        <v>50.82</v>
      </c>
      <c r="O3601" t="s">
        <v>11773</v>
      </c>
      <c r="P3601" s="122">
        <v>0.1</v>
      </c>
    </row>
    <row r="3602" spans="4:16" x14ac:dyDescent="0.25">
      <c r="D3602" t="s">
        <v>3192</v>
      </c>
      <c r="E3602" t="s">
        <v>3193</v>
      </c>
      <c r="F3602" t="s">
        <v>15370</v>
      </c>
      <c r="G3602" s="59">
        <v>10025000</v>
      </c>
      <c r="H3602" s="122">
        <v>12.39</v>
      </c>
      <c r="I3602" s="97" t="b">
        <f>NOT(ISERROR(_xlfn.XLOOKUP(tblStocks2022[[#This Row],[Ticker]],tblTickers[Ticker],tblTickers[Ticker],NA(),0,1)))</f>
        <v>0</v>
      </c>
      <c r="K3602" t="s">
        <v>3178</v>
      </c>
      <c r="L3602" s="122">
        <v>2.71</v>
      </c>
      <c r="O3602" t="s">
        <v>11407</v>
      </c>
      <c r="P3602" s="122">
        <v>0.68</v>
      </c>
    </row>
    <row r="3603" spans="4:16" x14ac:dyDescent="0.25">
      <c r="D3603" t="s">
        <v>15014</v>
      </c>
      <c r="E3603" t="s">
        <v>15015</v>
      </c>
      <c r="F3603" t="s">
        <v>15390</v>
      </c>
      <c r="G3603" s="59">
        <v>8286000</v>
      </c>
      <c r="H3603" s="122">
        <v>40.03</v>
      </c>
      <c r="I3603" s="97" t="b">
        <f>NOT(ISERROR(_xlfn.XLOOKUP(tblStocks2022[[#This Row],[Ticker]],tblTickers[Ticker],tblTickers[Ticker],NA(),0,1)))</f>
        <v>0</v>
      </c>
      <c r="K3603" t="s">
        <v>2005</v>
      </c>
      <c r="L3603" s="122">
        <v>34.29</v>
      </c>
      <c r="O3603" t="s">
        <v>5191</v>
      </c>
      <c r="P3603" s="122">
        <v>0.78</v>
      </c>
    </row>
    <row r="3604" spans="4:16" x14ac:dyDescent="0.25">
      <c r="D3604" t="s">
        <v>14359</v>
      </c>
      <c r="E3604" t="s">
        <v>14360</v>
      </c>
      <c r="F3604" t="s">
        <v>9954</v>
      </c>
      <c r="G3604" s="59">
        <v>348949000</v>
      </c>
      <c r="H3604" s="122">
        <v>6.36</v>
      </c>
      <c r="I3604" s="97" t="b">
        <f>NOT(ISERROR(_xlfn.XLOOKUP(tblStocks2022[[#This Row],[Ticker]],tblTickers[Ticker],tblTickers[Ticker],NA(),0,1)))</f>
        <v>0</v>
      </c>
      <c r="K3604" t="s">
        <v>5394</v>
      </c>
      <c r="L3604" s="122">
        <v>10.53</v>
      </c>
      <c r="O3604" t="s">
        <v>5189</v>
      </c>
      <c r="P3604" s="122">
        <v>0.68</v>
      </c>
    </row>
    <row r="3605" spans="4:16" x14ac:dyDescent="0.25">
      <c r="D3605" t="s">
        <v>13127</v>
      </c>
      <c r="E3605" t="s">
        <v>13128</v>
      </c>
      <c r="F3605" t="s">
        <v>14252</v>
      </c>
      <c r="G3605" s="59">
        <v>42082000</v>
      </c>
      <c r="H3605" s="122">
        <v>2.77</v>
      </c>
      <c r="I3605" s="97" t="b">
        <f>NOT(ISERROR(_xlfn.XLOOKUP(tblStocks2022[[#This Row],[Ticker]],tblTickers[Ticker],tblTickers[Ticker],NA(),0,1)))</f>
        <v>0</v>
      </c>
      <c r="K3605" t="s">
        <v>1613</v>
      </c>
      <c r="L3605" s="122">
        <v>1.5</v>
      </c>
      <c r="O3605" t="s">
        <v>5192</v>
      </c>
      <c r="P3605" s="122">
        <v>0.49</v>
      </c>
    </row>
    <row r="3606" spans="4:16" x14ac:dyDescent="0.25">
      <c r="D3606" t="s">
        <v>334</v>
      </c>
      <c r="E3606" t="s">
        <v>335</v>
      </c>
      <c r="F3606" t="s">
        <v>12944</v>
      </c>
      <c r="G3606" s="59">
        <v>261903000</v>
      </c>
      <c r="H3606" s="122">
        <v>5.07</v>
      </c>
      <c r="I3606" s="97" t="b">
        <f>NOT(ISERROR(_xlfn.XLOOKUP(tblStocks2022[[#This Row],[Ticker]],tblTickers[Ticker],tblTickers[Ticker],NA(),0,1)))</f>
        <v>0</v>
      </c>
      <c r="K3606" t="s">
        <v>4637</v>
      </c>
      <c r="L3606" s="122">
        <v>42.13</v>
      </c>
      <c r="O3606" t="s">
        <v>5190</v>
      </c>
      <c r="P3606" s="122">
        <v>0.75</v>
      </c>
    </row>
    <row r="3607" spans="4:16" x14ac:dyDescent="0.25">
      <c r="D3607" t="s">
        <v>174</v>
      </c>
      <c r="E3607" t="s">
        <v>175</v>
      </c>
      <c r="F3607" t="s">
        <v>15385</v>
      </c>
      <c r="G3607" s="59">
        <v>43938000</v>
      </c>
      <c r="H3607" s="122">
        <v>15.08</v>
      </c>
      <c r="I3607" s="97" t="b">
        <f>NOT(ISERROR(_xlfn.XLOOKUP(tblStocks2022[[#This Row],[Ticker]],tblTickers[Ticker],tblTickers[Ticker],NA(),0,1)))</f>
        <v>0</v>
      </c>
      <c r="K3607" t="s">
        <v>2955</v>
      </c>
      <c r="L3607" s="122">
        <v>22.09</v>
      </c>
      <c r="O3607" t="s">
        <v>1087</v>
      </c>
      <c r="P3607" s="122">
        <v>1.87</v>
      </c>
    </row>
    <row r="3608" spans="4:16" x14ac:dyDescent="0.25">
      <c r="D3608" t="s">
        <v>4861</v>
      </c>
      <c r="E3608" t="s">
        <v>4862</v>
      </c>
      <c r="F3608" t="s">
        <v>15375</v>
      </c>
      <c r="G3608" s="59">
        <v>28753000</v>
      </c>
      <c r="H3608" s="122">
        <v>19.57</v>
      </c>
      <c r="I3608" s="97" t="b">
        <f>NOT(ISERROR(_xlfn.XLOOKUP(tblStocks2022[[#This Row],[Ticker]],tblTickers[Ticker],tblTickers[Ticker],NA(),0,1)))</f>
        <v>0</v>
      </c>
      <c r="K3608" t="s">
        <v>7551</v>
      </c>
      <c r="L3608" s="122">
        <v>1.38</v>
      </c>
      <c r="O3608" t="s">
        <v>497</v>
      </c>
      <c r="P3608" s="122">
        <v>0.71</v>
      </c>
    </row>
    <row r="3609" spans="4:16" x14ac:dyDescent="0.25">
      <c r="D3609" t="s">
        <v>488</v>
      </c>
      <c r="E3609" t="s">
        <v>489</v>
      </c>
      <c r="F3609" t="s">
        <v>15373</v>
      </c>
      <c r="G3609" s="59">
        <v>282717000</v>
      </c>
      <c r="H3609" s="122">
        <v>239.96</v>
      </c>
      <c r="I3609" s="97" t="b">
        <f>NOT(ISERROR(_xlfn.XLOOKUP(tblStocks2022[[#This Row],[Ticker]],tblTickers[Ticker],tblTickers[Ticker],NA(),0,1)))</f>
        <v>1</v>
      </c>
      <c r="K3609" t="s">
        <v>8040</v>
      </c>
      <c r="L3609" s="122">
        <v>10.79</v>
      </c>
      <c r="O3609" t="s">
        <v>10162</v>
      </c>
      <c r="P3609" s="122">
        <v>4.16</v>
      </c>
    </row>
    <row r="3610" spans="4:16" x14ac:dyDescent="0.25">
      <c r="D3610" t="s">
        <v>4655</v>
      </c>
      <c r="E3610" t="s">
        <v>4656</v>
      </c>
      <c r="F3610" t="s">
        <v>15374</v>
      </c>
      <c r="G3610" s="59">
        <v>55262000</v>
      </c>
      <c r="H3610" s="122">
        <v>10.63</v>
      </c>
      <c r="I3610" s="97" t="b">
        <f>NOT(ISERROR(_xlfn.XLOOKUP(tblStocks2022[[#This Row],[Ticker]],tblTickers[Ticker],tblTickers[Ticker],NA(),0,1)))</f>
        <v>0</v>
      </c>
      <c r="K3610" t="s">
        <v>1050</v>
      </c>
      <c r="L3610" s="122">
        <v>24.19</v>
      </c>
      <c r="O3610" t="s">
        <v>12614</v>
      </c>
      <c r="P3610" s="122">
        <v>0.22</v>
      </c>
    </row>
    <row r="3611" spans="4:16" x14ac:dyDescent="0.25">
      <c r="D3611" t="s">
        <v>2973</v>
      </c>
      <c r="E3611" t="s">
        <v>2974</v>
      </c>
      <c r="F3611" t="s">
        <v>499</v>
      </c>
      <c r="G3611" s="59">
        <v>51654000</v>
      </c>
      <c r="H3611" s="122">
        <v>34.64</v>
      </c>
      <c r="I3611" s="97" t="b">
        <f>NOT(ISERROR(_xlfn.XLOOKUP(tblStocks2022[[#This Row],[Ticker]],tblTickers[Ticker],tblTickers[Ticker],NA(),0,1)))</f>
        <v>0</v>
      </c>
      <c r="K3611" t="s">
        <v>6043</v>
      </c>
      <c r="L3611" s="122">
        <v>0.34</v>
      </c>
      <c r="O3611" t="s">
        <v>10578</v>
      </c>
      <c r="P3611" s="122">
        <v>1.1100000000000001</v>
      </c>
    </row>
    <row r="3612" spans="4:16" x14ac:dyDescent="0.25">
      <c r="D3612" t="s">
        <v>14908</v>
      </c>
      <c r="E3612" t="s">
        <v>14909</v>
      </c>
      <c r="F3612" t="s">
        <v>15375</v>
      </c>
      <c r="G3612" s="59">
        <v>23593000</v>
      </c>
      <c r="H3612" s="122">
        <v>32.479999999999997</v>
      </c>
      <c r="I3612" s="97" t="b">
        <f>NOT(ISERROR(_xlfn.XLOOKUP(tblStocks2022[[#This Row],[Ticker]],tblTickers[Ticker],tblTickers[Ticker],NA(),0,1)))</f>
        <v>0</v>
      </c>
      <c r="K3612" t="s">
        <v>5502</v>
      </c>
      <c r="L3612" s="122">
        <v>38</v>
      </c>
      <c r="O3612" t="s">
        <v>10381</v>
      </c>
      <c r="P3612" s="122">
        <v>1.52</v>
      </c>
    </row>
    <row r="3613" spans="4:16" x14ac:dyDescent="0.25">
      <c r="D3613" t="s">
        <v>5492</v>
      </c>
      <c r="E3613" t="s">
        <v>5493</v>
      </c>
      <c r="F3613" t="s">
        <v>15369</v>
      </c>
      <c r="G3613" s="59">
        <v>14380000</v>
      </c>
      <c r="H3613" s="122">
        <v>7.41</v>
      </c>
      <c r="I3613" s="97" t="b">
        <f>NOT(ISERROR(_xlfn.XLOOKUP(tblStocks2022[[#This Row],[Ticker]],tblTickers[Ticker],tblTickers[Ticker],NA(),0,1)))</f>
        <v>0</v>
      </c>
      <c r="K3613" t="s">
        <v>7858</v>
      </c>
      <c r="L3613" s="122">
        <v>1.29</v>
      </c>
      <c r="O3613" t="s">
        <v>14547</v>
      </c>
      <c r="P3613" s="122">
        <v>0.57999999999999996</v>
      </c>
    </row>
    <row r="3614" spans="4:16" x14ac:dyDescent="0.25">
      <c r="D3614" t="s">
        <v>14995</v>
      </c>
      <c r="E3614" t="s">
        <v>14996</v>
      </c>
      <c r="F3614" t="s">
        <v>2235</v>
      </c>
      <c r="G3614" s="59">
        <v>8757000</v>
      </c>
      <c r="H3614" s="122">
        <v>39.590000000000003</v>
      </c>
      <c r="I3614" s="97" t="b">
        <f>NOT(ISERROR(_xlfn.XLOOKUP(tblStocks2022[[#This Row],[Ticker]],tblTickers[Ticker],tblTickers[Ticker],NA(),0,1)))</f>
        <v>0</v>
      </c>
      <c r="K3614" t="s">
        <v>11625</v>
      </c>
      <c r="L3614" s="122">
        <v>62.79</v>
      </c>
      <c r="O3614" t="s">
        <v>12122</v>
      </c>
      <c r="P3614" s="122">
        <v>0.7</v>
      </c>
    </row>
    <row r="3615" spans="4:16" x14ac:dyDescent="0.25">
      <c r="D3615" t="s">
        <v>12574</v>
      </c>
      <c r="E3615" t="s">
        <v>12575</v>
      </c>
      <c r="F3615" t="s">
        <v>2235</v>
      </c>
      <c r="G3615" s="59">
        <v>26870000</v>
      </c>
      <c r="H3615" s="122">
        <v>20.37</v>
      </c>
      <c r="I3615" s="97" t="b">
        <f>NOT(ISERROR(_xlfn.XLOOKUP(tblStocks2022[[#This Row],[Ticker]],tblTickers[Ticker],tblTickers[Ticker],NA(),0,1)))</f>
        <v>0</v>
      </c>
      <c r="K3615" t="s">
        <v>3704</v>
      </c>
      <c r="L3615" s="122">
        <v>48.81</v>
      </c>
      <c r="O3615" t="s">
        <v>11495</v>
      </c>
      <c r="P3615" s="122">
        <v>0.97</v>
      </c>
    </row>
    <row r="3616" spans="4:16" x14ac:dyDescent="0.25">
      <c r="D3616" t="s">
        <v>2519</v>
      </c>
      <c r="E3616" t="s">
        <v>2520</v>
      </c>
      <c r="F3616" t="s">
        <v>15382</v>
      </c>
      <c r="G3616" s="59">
        <v>33535000</v>
      </c>
      <c r="H3616" s="122">
        <v>14.78</v>
      </c>
      <c r="I3616" s="97" t="b">
        <f>NOT(ISERROR(_xlfn.XLOOKUP(tblStocks2022[[#This Row],[Ticker]],tblTickers[Ticker],tblTickers[Ticker],NA(),0,1)))</f>
        <v>0</v>
      </c>
      <c r="K3616" t="s">
        <v>30</v>
      </c>
      <c r="L3616" s="122">
        <v>65.81</v>
      </c>
      <c r="O3616" t="s">
        <v>1382</v>
      </c>
      <c r="P3616" s="122">
        <v>1</v>
      </c>
    </row>
    <row r="3617" spans="4:16" x14ac:dyDescent="0.25">
      <c r="D3617" t="s">
        <v>9063</v>
      </c>
      <c r="E3617" t="s">
        <v>9064</v>
      </c>
      <c r="F3617" t="s">
        <v>15382</v>
      </c>
      <c r="G3617" s="59">
        <v>28750000</v>
      </c>
      <c r="H3617" s="122">
        <v>10.26</v>
      </c>
      <c r="I3617" s="97" t="b">
        <f>NOT(ISERROR(_xlfn.XLOOKUP(tblStocks2022[[#This Row],[Ticker]],tblTickers[Ticker],tblTickers[Ticker],NA(),0,1)))</f>
        <v>0</v>
      </c>
      <c r="K3617" t="s">
        <v>5691</v>
      </c>
      <c r="L3617" s="122">
        <v>34.99</v>
      </c>
      <c r="O3617" t="s">
        <v>12912</v>
      </c>
      <c r="P3617" s="122">
        <v>2.2000000000000002</v>
      </c>
    </row>
    <row r="3618" spans="4:16" x14ac:dyDescent="0.25">
      <c r="D3618" t="s">
        <v>10660</v>
      </c>
      <c r="E3618" t="s">
        <v>10661</v>
      </c>
      <c r="F3618" t="s">
        <v>15376</v>
      </c>
      <c r="G3618" s="59">
        <v>472521000</v>
      </c>
      <c r="H3618" s="122">
        <v>65.55</v>
      </c>
      <c r="I3618" s="97" t="b">
        <f>NOT(ISERROR(_xlfn.XLOOKUP(tblStocks2022[[#This Row],[Ticker]],tblTickers[Ticker],tblTickers[Ticker],NA(),0,1)))</f>
        <v>1</v>
      </c>
      <c r="K3618" t="s">
        <v>7332</v>
      </c>
      <c r="L3618" s="122">
        <v>8.11</v>
      </c>
      <c r="O3618" t="s">
        <v>12384</v>
      </c>
      <c r="P3618" s="122">
        <v>3.23</v>
      </c>
    </row>
    <row r="3619" spans="4:16" x14ac:dyDescent="0.25">
      <c r="D3619" t="s">
        <v>7729</v>
      </c>
      <c r="E3619" t="s">
        <v>7730</v>
      </c>
      <c r="F3619" t="s">
        <v>15382</v>
      </c>
      <c r="G3619" s="59">
        <v>31625000</v>
      </c>
      <c r="H3619" s="122">
        <v>9.9700000000000006</v>
      </c>
      <c r="I3619" s="97" t="b">
        <f>NOT(ISERROR(_xlfn.XLOOKUP(tblStocks2022[[#This Row],[Ticker]],tblTickers[Ticker],tblTickers[Ticker],NA(),0,1)))</f>
        <v>0</v>
      </c>
      <c r="K3619" t="s">
        <v>15254</v>
      </c>
      <c r="L3619" s="122">
        <v>56.8</v>
      </c>
      <c r="O3619" t="s">
        <v>12278</v>
      </c>
      <c r="P3619" s="122">
        <v>0.72</v>
      </c>
    </row>
    <row r="3620" spans="4:16" x14ac:dyDescent="0.25">
      <c r="D3620" t="s">
        <v>7942</v>
      </c>
      <c r="E3620" t="s">
        <v>3223</v>
      </c>
      <c r="F3620" t="s">
        <v>15378</v>
      </c>
      <c r="G3620" s="59">
        <v>2725000</v>
      </c>
      <c r="H3620" s="122">
        <v>16.850000000000001</v>
      </c>
      <c r="I3620" s="97" t="b">
        <f>NOT(ISERROR(_xlfn.XLOOKUP(tblStocks2022[[#This Row],[Ticker]],tblTickers[Ticker],tblTickers[Ticker],NA(),0,1)))</f>
        <v>0</v>
      </c>
      <c r="K3620" t="s">
        <v>4973</v>
      </c>
      <c r="L3620" s="122">
        <v>2.71</v>
      </c>
      <c r="O3620" t="s">
        <v>10670</v>
      </c>
      <c r="P3620" s="122">
        <v>0.44</v>
      </c>
    </row>
    <row r="3621" spans="4:16" x14ac:dyDescent="0.25">
      <c r="D3621" t="s">
        <v>8438</v>
      </c>
      <c r="E3621" t="s">
        <v>8439</v>
      </c>
      <c r="F3621" t="s">
        <v>15368</v>
      </c>
      <c r="G3621" s="59">
        <v>81950000</v>
      </c>
      <c r="H3621" s="122">
        <v>27.34</v>
      </c>
      <c r="I3621" s="97" t="b">
        <f>NOT(ISERROR(_xlfn.XLOOKUP(tblStocks2022[[#This Row],[Ticker]],tblTickers[Ticker],tblTickers[Ticker],NA(),0,1)))</f>
        <v>0</v>
      </c>
      <c r="K3621" t="s">
        <v>2332</v>
      </c>
      <c r="L3621" s="122">
        <v>1.76</v>
      </c>
      <c r="O3621" t="s">
        <v>12340</v>
      </c>
      <c r="P3621" s="122">
        <v>0.24</v>
      </c>
    </row>
    <row r="3622" spans="4:16" x14ac:dyDescent="0.25">
      <c r="D3622" t="s">
        <v>5078</v>
      </c>
      <c r="E3622" t="s">
        <v>3223</v>
      </c>
      <c r="F3622" t="s">
        <v>15378</v>
      </c>
      <c r="G3622" s="59">
        <v>6950000</v>
      </c>
      <c r="H3622" s="122">
        <v>34.03</v>
      </c>
      <c r="I3622" s="97" t="b">
        <f>NOT(ISERROR(_xlfn.XLOOKUP(tblStocks2022[[#This Row],[Ticker]],tblTickers[Ticker],tblTickers[Ticker],NA(),0,1)))</f>
        <v>0</v>
      </c>
      <c r="K3622" t="s">
        <v>3846</v>
      </c>
      <c r="L3622" s="122">
        <v>41.84</v>
      </c>
      <c r="O3622" t="s">
        <v>15246</v>
      </c>
      <c r="P3622" s="122">
        <v>1.64</v>
      </c>
    </row>
    <row r="3623" spans="4:16" x14ac:dyDescent="0.25">
      <c r="D3623" t="s">
        <v>10144</v>
      </c>
      <c r="E3623" t="s">
        <v>10145</v>
      </c>
      <c r="F3623" t="s">
        <v>15378</v>
      </c>
      <c r="G3623" s="59">
        <v>74088000</v>
      </c>
      <c r="H3623" s="122">
        <v>12</v>
      </c>
      <c r="I3623" s="97" t="b">
        <f>NOT(ISERROR(_xlfn.XLOOKUP(tblStocks2022[[#This Row],[Ticker]],tblTickers[Ticker],tblTickers[Ticker],NA(),0,1)))</f>
        <v>0</v>
      </c>
      <c r="K3623" t="s">
        <v>15189</v>
      </c>
      <c r="L3623" s="122">
        <v>49.25</v>
      </c>
      <c r="O3623" t="s">
        <v>7799</v>
      </c>
      <c r="P3623" s="122">
        <v>1.35</v>
      </c>
    </row>
    <row r="3624" spans="4:16" x14ac:dyDescent="0.25">
      <c r="D3624" t="s">
        <v>8149</v>
      </c>
      <c r="E3624" t="s">
        <v>8150</v>
      </c>
      <c r="F3624" t="s">
        <v>15368</v>
      </c>
      <c r="G3624" s="59">
        <v>41710000</v>
      </c>
      <c r="H3624" s="122">
        <v>1.8</v>
      </c>
      <c r="I3624" s="97" t="b">
        <f>NOT(ISERROR(_xlfn.XLOOKUP(tblStocks2022[[#This Row],[Ticker]],tblTickers[Ticker],tblTickers[Ticker],NA(),0,1)))</f>
        <v>0</v>
      </c>
      <c r="K3624" t="s">
        <v>7995</v>
      </c>
      <c r="L3624" s="122">
        <v>28.39</v>
      </c>
      <c r="O3624" t="s">
        <v>720</v>
      </c>
      <c r="P3624" s="122">
        <v>0.09</v>
      </c>
    </row>
    <row r="3625" spans="4:16" x14ac:dyDescent="0.25">
      <c r="D3625" t="s">
        <v>8295</v>
      </c>
      <c r="E3625" t="s">
        <v>8296</v>
      </c>
      <c r="F3625" t="s">
        <v>15382</v>
      </c>
      <c r="G3625" s="59">
        <v>34093000</v>
      </c>
      <c r="H3625" s="122">
        <v>9.8699999999999992</v>
      </c>
      <c r="I3625" s="97" t="b">
        <f>NOT(ISERROR(_xlfn.XLOOKUP(tblStocks2022[[#This Row],[Ticker]],tblTickers[Ticker],tblTickers[Ticker],NA(),0,1)))</f>
        <v>0</v>
      </c>
      <c r="K3625" t="s">
        <v>6140</v>
      </c>
      <c r="L3625" s="122">
        <v>31.47</v>
      </c>
      <c r="O3625" t="s">
        <v>14408</v>
      </c>
      <c r="P3625" s="122">
        <v>2.0699999999999998</v>
      </c>
    </row>
    <row r="3626" spans="4:16" x14ac:dyDescent="0.25">
      <c r="D3626" t="s">
        <v>7534</v>
      </c>
      <c r="E3626" t="s">
        <v>7535</v>
      </c>
      <c r="F3626" t="s">
        <v>2235</v>
      </c>
      <c r="G3626" s="59">
        <v>35876000</v>
      </c>
      <c r="H3626" s="122">
        <v>1.91</v>
      </c>
      <c r="I3626" s="97" t="b">
        <f>NOT(ISERROR(_xlfn.XLOOKUP(tblStocks2022[[#This Row],[Ticker]],tblTickers[Ticker],tblTickers[Ticker],NA(),0,1)))</f>
        <v>0</v>
      </c>
      <c r="K3626" t="s">
        <v>14699</v>
      </c>
      <c r="L3626" s="122">
        <v>4.75</v>
      </c>
      <c r="O3626" t="s">
        <v>14150</v>
      </c>
      <c r="P3626" s="122">
        <v>0.28999999999999998</v>
      </c>
    </row>
    <row r="3627" spans="4:16" x14ac:dyDescent="0.25">
      <c r="D3627" t="s">
        <v>10666</v>
      </c>
      <c r="E3627" t="s">
        <v>10667</v>
      </c>
      <c r="F3627" t="s">
        <v>15372</v>
      </c>
      <c r="G3627" s="59">
        <v>1019186000</v>
      </c>
      <c r="H3627" s="122">
        <v>315.86</v>
      </c>
      <c r="I3627" s="97" t="b">
        <f>NOT(ISERROR(_xlfn.XLOOKUP(tblStocks2022[[#This Row],[Ticker]],tblTickers[Ticker],tblTickers[Ticker],NA(),0,1)))</f>
        <v>0</v>
      </c>
      <c r="K3627" t="s">
        <v>9830</v>
      </c>
      <c r="L3627" s="122">
        <v>24.7</v>
      </c>
      <c r="O3627" t="s">
        <v>13088</v>
      </c>
      <c r="P3627" s="122">
        <v>0.99</v>
      </c>
    </row>
    <row r="3628" spans="4:16" x14ac:dyDescent="0.25">
      <c r="D3628" t="s">
        <v>2314</v>
      </c>
      <c r="E3628" t="s">
        <v>572</v>
      </c>
      <c r="F3628" t="s">
        <v>15371</v>
      </c>
      <c r="G3628" s="59">
        <v>450000</v>
      </c>
      <c r="H3628" s="122">
        <v>22.08</v>
      </c>
      <c r="I3628" s="97" t="b">
        <f>NOT(ISERROR(_xlfn.XLOOKUP(tblStocks2022[[#This Row],[Ticker]],tblTickers[Ticker],tblTickers[Ticker],NA(),0,1)))</f>
        <v>0</v>
      </c>
      <c r="K3628" t="s">
        <v>396</v>
      </c>
      <c r="L3628" s="122">
        <v>10.54</v>
      </c>
      <c r="O3628" t="s">
        <v>13089</v>
      </c>
      <c r="P3628" s="122">
        <v>1.75</v>
      </c>
    </row>
    <row r="3629" spans="4:16" x14ac:dyDescent="0.25">
      <c r="D3629" t="s">
        <v>13217</v>
      </c>
      <c r="E3629" t="s">
        <v>13218</v>
      </c>
      <c r="F3629" t="s">
        <v>15382</v>
      </c>
      <c r="G3629" s="59">
        <v>235910000</v>
      </c>
      <c r="H3629" s="122">
        <v>68.41</v>
      </c>
      <c r="I3629" s="97" t="b">
        <f>NOT(ISERROR(_xlfn.XLOOKUP(tblStocks2022[[#This Row],[Ticker]],tblTickers[Ticker],tblTickers[Ticker],NA(),0,1)))</f>
        <v>0</v>
      </c>
      <c r="K3629" t="s">
        <v>12703</v>
      </c>
      <c r="L3629" s="122">
        <v>18.38</v>
      </c>
      <c r="O3629" t="s">
        <v>11351</v>
      </c>
      <c r="P3629" s="122">
        <v>0.6</v>
      </c>
    </row>
    <row r="3630" spans="4:16" x14ac:dyDescent="0.25">
      <c r="D3630" t="s">
        <v>2315</v>
      </c>
      <c r="E3630" t="s">
        <v>572</v>
      </c>
      <c r="F3630" t="s">
        <v>15371</v>
      </c>
      <c r="G3630" s="59">
        <v>52550000</v>
      </c>
      <c r="H3630" s="122">
        <v>21.81</v>
      </c>
      <c r="I3630" s="97" t="b">
        <f>NOT(ISERROR(_xlfn.XLOOKUP(tblStocks2022[[#This Row],[Ticker]],tblTickers[Ticker],tblTickers[Ticker],NA(),0,1)))</f>
        <v>0</v>
      </c>
      <c r="K3630" t="s">
        <v>12352</v>
      </c>
      <c r="L3630" s="122">
        <v>15.02</v>
      </c>
      <c r="O3630" t="s">
        <v>11717</v>
      </c>
      <c r="P3630" s="122">
        <v>0.84</v>
      </c>
    </row>
    <row r="3631" spans="4:16" x14ac:dyDescent="0.25">
      <c r="D3631" t="s">
        <v>595</v>
      </c>
      <c r="E3631" t="s">
        <v>498</v>
      </c>
      <c r="F3631" t="s">
        <v>11941</v>
      </c>
      <c r="G3631" s="59">
        <v>905000</v>
      </c>
      <c r="H3631" s="122">
        <v>47.03</v>
      </c>
      <c r="I3631" s="97" t="b">
        <f>NOT(ISERROR(_xlfn.XLOOKUP(tblStocks2022[[#This Row],[Ticker]],tblTickers[Ticker],tblTickers[Ticker],NA(),0,1)))</f>
        <v>0</v>
      </c>
      <c r="K3631" t="s">
        <v>1482</v>
      </c>
      <c r="L3631" s="122">
        <v>5.49</v>
      </c>
      <c r="O3631" t="s">
        <v>2487</v>
      </c>
      <c r="P3631" s="122">
        <v>0.32</v>
      </c>
    </row>
    <row r="3632" spans="4:16" x14ac:dyDescent="0.25">
      <c r="D3632" t="s">
        <v>430</v>
      </c>
      <c r="E3632" t="s">
        <v>17</v>
      </c>
      <c r="F3632" t="s">
        <v>11941</v>
      </c>
      <c r="G3632" s="59">
        <v>5602000</v>
      </c>
      <c r="H3632" s="122">
        <v>28.75</v>
      </c>
      <c r="I3632" s="97" t="b">
        <f>NOT(ISERROR(_xlfn.XLOOKUP(tblStocks2022[[#This Row],[Ticker]],tblTickers[Ticker],tblTickers[Ticker],NA(),0,1)))</f>
        <v>0</v>
      </c>
      <c r="K3632" t="s">
        <v>12480</v>
      </c>
      <c r="L3632" s="122">
        <v>108.53</v>
      </c>
      <c r="O3632" t="s">
        <v>2108</v>
      </c>
      <c r="P3632" s="122">
        <v>0.23</v>
      </c>
    </row>
    <row r="3633" spans="4:16" x14ac:dyDescent="0.25">
      <c r="D3633" t="s">
        <v>5071</v>
      </c>
      <c r="E3633" t="s">
        <v>3857</v>
      </c>
      <c r="F3633" t="s">
        <v>15391</v>
      </c>
      <c r="G3633" s="59">
        <v>75000</v>
      </c>
      <c r="H3633" s="122">
        <v>30.41</v>
      </c>
      <c r="I3633" s="97" t="b">
        <f>NOT(ISERROR(_xlfn.XLOOKUP(tblStocks2022[[#This Row],[Ticker]],tblTickers[Ticker],tblTickers[Ticker],NA(),0,1)))</f>
        <v>0</v>
      </c>
      <c r="K3633" t="s">
        <v>793</v>
      </c>
      <c r="L3633" s="122">
        <v>31.04</v>
      </c>
      <c r="O3633" t="s">
        <v>15231</v>
      </c>
      <c r="P3633" s="122">
        <v>0.52</v>
      </c>
    </row>
    <row r="3634" spans="4:16" x14ac:dyDescent="0.25">
      <c r="D3634" t="s">
        <v>2703</v>
      </c>
      <c r="E3634" t="s">
        <v>1648</v>
      </c>
      <c r="F3634" t="s">
        <v>15375</v>
      </c>
      <c r="G3634" s="59">
        <v>1450000</v>
      </c>
      <c r="H3634" s="122">
        <v>27.16</v>
      </c>
      <c r="I3634" s="97" t="b">
        <f>NOT(ISERROR(_xlfn.XLOOKUP(tblStocks2022[[#This Row],[Ticker]],tblTickers[Ticker],tblTickers[Ticker],NA(),0,1)))</f>
        <v>0</v>
      </c>
      <c r="K3634" t="s">
        <v>8151</v>
      </c>
      <c r="L3634" s="122">
        <v>1.07</v>
      </c>
      <c r="O3634" t="s">
        <v>2044</v>
      </c>
      <c r="P3634" s="122">
        <v>1.75</v>
      </c>
    </row>
    <row r="3635" spans="4:16" x14ac:dyDescent="0.25">
      <c r="D3635" t="s">
        <v>6465</v>
      </c>
      <c r="E3635" t="s">
        <v>1369</v>
      </c>
      <c r="F3635" t="s">
        <v>2235</v>
      </c>
      <c r="G3635" s="59">
        <v>4050000</v>
      </c>
      <c r="H3635" s="122">
        <v>9.39</v>
      </c>
      <c r="I3635" s="97" t="b">
        <f>NOT(ISERROR(_xlfn.XLOOKUP(tblStocks2022[[#This Row],[Ticker]],tblTickers[Ticker],tblTickers[Ticker],NA(),0,1)))</f>
        <v>0</v>
      </c>
      <c r="K3635" t="s">
        <v>9572</v>
      </c>
      <c r="L3635" s="122">
        <v>5.0599999999999996</v>
      </c>
      <c r="O3635" t="s">
        <v>5024</v>
      </c>
      <c r="P3635" s="122">
        <v>0.44</v>
      </c>
    </row>
    <row r="3636" spans="4:16" x14ac:dyDescent="0.25">
      <c r="D3636" t="s">
        <v>11811</v>
      </c>
      <c r="E3636" t="s">
        <v>11812</v>
      </c>
      <c r="F3636" t="s">
        <v>15365</v>
      </c>
      <c r="G3636" s="59">
        <v>45288000</v>
      </c>
      <c r="H3636" s="122">
        <v>10.119999999999999</v>
      </c>
      <c r="I3636" s="97" t="b">
        <f>NOT(ISERROR(_xlfn.XLOOKUP(tblStocks2022[[#This Row],[Ticker]],tblTickers[Ticker],tblTickers[Ticker],NA(),0,1)))</f>
        <v>0</v>
      </c>
      <c r="K3636" t="s">
        <v>5903</v>
      </c>
      <c r="L3636" s="122">
        <v>0.42</v>
      </c>
      <c r="O3636" t="s">
        <v>374</v>
      </c>
      <c r="P3636" s="122">
        <v>0.17</v>
      </c>
    </row>
    <row r="3637" spans="4:16" x14ac:dyDescent="0.25">
      <c r="D3637" t="s">
        <v>9763</v>
      </c>
      <c r="E3637" t="s">
        <v>2036</v>
      </c>
      <c r="F3637" t="s">
        <v>15378</v>
      </c>
      <c r="G3637" s="59">
        <v>125000</v>
      </c>
      <c r="H3637" s="122">
        <v>38.93</v>
      </c>
      <c r="I3637" s="97" t="b">
        <f>NOT(ISERROR(_xlfn.XLOOKUP(tblStocks2022[[#This Row],[Ticker]],tblTickers[Ticker],tblTickers[Ticker],NA(),0,1)))</f>
        <v>0</v>
      </c>
      <c r="K3637" t="s">
        <v>4356</v>
      </c>
      <c r="L3637" s="122">
        <v>11.26</v>
      </c>
      <c r="O3637" t="s">
        <v>11177</v>
      </c>
      <c r="P3637" s="122">
        <v>2.64</v>
      </c>
    </row>
    <row r="3638" spans="4:16" x14ac:dyDescent="0.25">
      <c r="D3638" t="s">
        <v>492</v>
      </c>
      <c r="E3638" t="s">
        <v>283</v>
      </c>
      <c r="F3638" t="s">
        <v>15368</v>
      </c>
      <c r="G3638" s="59">
        <v>125850000</v>
      </c>
      <c r="H3638" s="122">
        <v>104.24</v>
      </c>
      <c r="I3638" s="97" t="b">
        <f>NOT(ISERROR(_xlfn.XLOOKUP(tblStocks2022[[#This Row],[Ticker]],tblTickers[Ticker],tblTickers[Ticker],NA(),0,1)))</f>
        <v>0</v>
      </c>
      <c r="K3638" t="s">
        <v>4740</v>
      </c>
      <c r="L3638" s="122">
        <v>22.24</v>
      </c>
      <c r="O3638" t="s">
        <v>684</v>
      </c>
      <c r="P3638" s="122">
        <v>1.04</v>
      </c>
    </row>
    <row r="3639" spans="4:16" x14ac:dyDescent="0.25">
      <c r="D3639" t="s">
        <v>10138</v>
      </c>
      <c r="E3639" t="s">
        <v>10139</v>
      </c>
      <c r="F3639" t="s">
        <v>14918</v>
      </c>
      <c r="G3639" s="59">
        <v>109470000</v>
      </c>
      <c r="H3639" s="122">
        <v>41.85</v>
      </c>
      <c r="I3639" s="97" t="b">
        <f>NOT(ISERROR(_xlfn.XLOOKUP(tblStocks2022[[#This Row],[Ticker]],tblTickers[Ticker],tblTickers[Ticker],NA(),0,1)))</f>
        <v>0</v>
      </c>
      <c r="K3639" t="s">
        <v>463</v>
      </c>
      <c r="L3639" s="122">
        <v>6.72</v>
      </c>
      <c r="O3639" t="s">
        <v>7657</v>
      </c>
      <c r="P3639" s="122">
        <v>0.48</v>
      </c>
    </row>
    <row r="3640" spans="4:16" x14ac:dyDescent="0.25">
      <c r="D3640" t="s">
        <v>775</v>
      </c>
      <c r="E3640" t="s">
        <v>776</v>
      </c>
      <c r="F3640" t="s">
        <v>15371</v>
      </c>
      <c r="G3640" s="59">
        <v>16845000</v>
      </c>
      <c r="H3640" s="122">
        <v>7.17</v>
      </c>
      <c r="I3640" s="97" t="b">
        <f>NOT(ISERROR(_xlfn.XLOOKUP(tblStocks2022[[#This Row],[Ticker]],tblTickers[Ticker],tblTickers[Ticker],NA(),0,1)))</f>
        <v>0</v>
      </c>
      <c r="K3640" t="s">
        <v>8481</v>
      </c>
      <c r="L3640" s="122">
        <v>14.48</v>
      </c>
      <c r="O3640" t="s">
        <v>3705</v>
      </c>
      <c r="P3640" s="122">
        <v>0.28999999999999998</v>
      </c>
    </row>
    <row r="3641" spans="4:16" x14ac:dyDescent="0.25">
      <c r="D3641" t="s">
        <v>15209</v>
      </c>
      <c r="E3641" t="s">
        <v>269</v>
      </c>
      <c r="F3641" t="s">
        <v>15371</v>
      </c>
      <c r="G3641" s="59">
        <v>17050000</v>
      </c>
      <c r="H3641" s="122">
        <v>34.979999999999997</v>
      </c>
      <c r="I3641" s="97" t="b">
        <f>NOT(ISERROR(_xlfn.XLOOKUP(tblStocks2022[[#This Row],[Ticker]],tblTickers[Ticker],tblTickers[Ticker],NA(),0,1)))</f>
        <v>0</v>
      </c>
      <c r="K3641" t="s">
        <v>6411</v>
      </c>
      <c r="L3641" s="122">
        <v>6</v>
      </c>
      <c r="O3641" t="s">
        <v>6255</v>
      </c>
      <c r="P3641" s="122">
        <v>0.36</v>
      </c>
    </row>
    <row r="3642" spans="4:16" x14ac:dyDescent="0.25">
      <c r="D3642" t="s">
        <v>14176</v>
      </c>
      <c r="E3642" t="s">
        <v>14177</v>
      </c>
      <c r="F3642" t="s">
        <v>15390</v>
      </c>
      <c r="G3642" s="59">
        <v>36309000</v>
      </c>
      <c r="H3642" s="122">
        <v>45.4</v>
      </c>
      <c r="I3642" s="97" t="b">
        <f>NOT(ISERROR(_xlfn.XLOOKUP(tblStocks2022[[#This Row],[Ticker]],tblTickers[Ticker],tblTickers[Ticker],NA(),0,1)))</f>
        <v>0</v>
      </c>
      <c r="K3642" t="s">
        <v>12652</v>
      </c>
      <c r="L3642" s="122">
        <v>0.51</v>
      </c>
      <c r="O3642" t="s">
        <v>2131</v>
      </c>
      <c r="P3642" s="122">
        <v>0.66</v>
      </c>
    </row>
    <row r="3643" spans="4:16" x14ac:dyDescent="0.25">
      <c r="D3643" t="s">
        <v>7661</v>
      </c>
      <c r="E3643" t="s">
        <v>3223</v>
      </c>
      <c r="F3643" t="s">
        <v>15378</v>
      </c>
      <c r="G3643" s="59">
        <v>400000</v>
      </c>
      <c r="H3643" s="122">
        <v>21.49</v>
      </c>
      <c r="I3643" s="97" t="b">
        <f>NOT(ISERROR(_xlfn.XLOOKUP(tblStocks2022[[#This Row],[Ticker]],tblTickers[Ticker],tblTickers[Ticker],NA(),0,1)))</f>
        <v>0</v>
      </c>
      <c r="K3643" t="s">
        <v>11535</v>
      </c>
      <c r="L3643" s="122">
        <v>8.14</v>
      </c>
      <c r="O3643" t="s">
        <v>1038</v>
      </c>
      <c r="P3643" s="122">
        <v>3.01</v>
      </c>
    </row>
    <row r="3644" spans="4:16" x14ac:dyDescent="0.25">
      <c r="D3644" t="s">
        <v>5983</v>
      </c>
      <c r="E3644" t="s">
        <v>4616</v>
      </c>
      <c r="F3644" t="s">
        <v>2565</v>
      </c>
      <c r="G3644" s="59">
        <v>7530000</v>
      </c>
      <c r="H3644" s="122">
        <v>17.170000000000002</v>
      </c>
      <c r="I3644" s="97" t="b">
        <f>NOT(ISERROR(_xlfn.XLOOKUP(tblStocks2022[[#This Row],[Ticker]],tblTickers[Ticker],tblTickers[Ticker],NA(),0,1)))</f>
        <v>0</v>
      </c>
      <c r="K3644" t="s">
        <v>1609</v>
      </c>
      <c r="L3644" s="122">
        <v>0.06</v>
      </c>
      <c r="O3644" t="s">
        <v>3635</v>
      </c>
      <c r="P3644" s="122">
        <v>0.89</v>
      </c>
    </row>
    <row r="3645" spans="4:16" x14ac:dyDescent="0.25">
      <c r="D3645" t="s">
        <v>10148</v>
      </c>
      <c r="E3645" t="s">
        <v>10149</v>
      </c>
      <c r="F3645" t="s">
        <v>14201</v>
      </c>
      <c r="G3645" s="59">
        <v>23992000</v>
      </c>
      <c r="H3645" s="122">
        <v>110.91</v>
      </c>
      <c r="I3645" s="97" t="b">
        <f>NOT(ISERROR(_xlfn.XLOOKUP(tblStocks2022[[#This Row],[Ticker]],tblTickers[Ticker],tblTickers[Ticker],NA(),0,1)))</f>
        <v>0</v>
      </c>
      <c r="K3645" t="s">
        <v>9157</v>
      </c>
      <c r="L3645" s="122">
        <v>13.75</v>
      </c>
      <c r="O3645" t="s">
        <v>13921</v>
      </c>
      <c r="P3645" s="122">
        <v>0.84</v>
      </c>
    </row>
    <row r="3646" spans="4:16" x14ac:dyDescent="0.25">
      <c r="D3646" t="s">
        <v>5076</v>
      </c>
      <c r="E3646" t="s">
        <v>2647</v>
      </c>
      <c r="F3646" t="s">
        <v>15368</v>
      </c>
      <c r="G3646" s="59">
        <v>350000</v>
      </c>
      <c r="H3646" s="122">
        <v>30.13</v>
      </c>
      <c r="I3646" s="97" t="b">
        <f>NOT(ISERROR(_xlfn.XLOOKUP(tblStocks2022[[#This Row],[Ticker]],tblTickers[Ticker],tblTickers[Ticker],NA(),0,1)))</f>
        <v>0</v>
      </c>
      <c r="K3646" t="s">
        <v>1987</v>
      </c>
      <c r="L3646" s="122">
        <v>9.8800000000000008</v>
      </c>
      <c r="O3646" t="s">
        <v>3636</v>
      </c>
      <c r="P3646" s="122">
        <v>0.64</v>
      </c>
    </row>
    <row r="3647" spans="4:16" x14ac:dyDescent="0.25">
      <c r="D3647" t="s">
        <v>13776</v>
      </c>
      <c r="E3647" t="s">
        <v>13777</v>
      </c>
      <c r="F3647" t="s">
        <v>14201</v>
      </c>
      <c r="G3647" s="59">
        <v>126440000</v>
      </c>
      <c r="H3647" s="122">
        <v>18.12</v>
      </c>
      <c r="I3647" s="97" t="b">
        <f>NOT(ISERROR(_xlfn.XLOOKUP(tblStocks2022[[#This Row],[Ticker]],tblTickers[Ticker],tblTickers[Ticker],NA(),0,1)))</f>
        <v>0</v>
      </c>
      <c r="K3647" t="s">
        <v>13117</v>
      </c>
      <c r="L3647" s="122">
        <v>0.22</v>
      </c>
      <c r="O3647" t="s">
        <v>14550</v>
      </c>
      <c r="P3647" s="122">
        <v>0.37</v>
      </c>
    </row>
    <row r="3648" spans="4:16" x14ac:dyDescent="0.25">
      <c r="D3648" t="s">
        <v>2051</v>
      </c>
      <c r="E3648" t="s">
        <v>2052</v>
      </c>
      <c r="F3648" t="s">
        <v>15365</v>
      </c>
      <c r="G3648" s="59">
        <v>76230000</v>
      </c>
      <c r="H3648" s="122">
        <v>6.01</v>
      </c>
      <c r="I3648" s="97" t="b">
        <f>NOT(ISERROR(_xlfn.XLOOKUP(tblStocks2022[[#This Row],[Ticker]],tblTickers[Ticker],tblTickers[Ticker],NA(),0,1)))</f>
        <v>0</v>
      </c>
      <c r="K3648" t="s">
        <v>13007</v>
      </c>
      <c r="L3648" s="122">
        <v>30.99</v>
      </c>
      <c r="O3648" t="s">
        <v>14668</v>
      </c>
      <c r="P3648" s="122">
        <v>1.75</v>
      </c>
    </row>
    <row r="3649" spans="4:16" x14ac:dyDescent="0.25">
      <c r="D3649" t="s">
        <v>7536</v>
      </c>
      <c r="E3649" t="s">
        <v>7537</v>
      </c>
      <c r="F3649" t="s">
        <v>15382</v>
      </c>
      <c r="G3649" s="59">
        <v>65251000</v>
      </c>
      <c r="H3649" s="122">
        <v>0.66</v>
      </c>
      <c r="I3649" s="97" t="b">
        <f>NOT(ISERROR(_xlfn.XLOOKUP(tblStocks2022[[#This Row],[Ticker]],tblTickers[Ticker],tblTickers[Ticker],NA(),0,1)))</f>
        <v>0</v>
      </c>
      <c r="K3649" t="s">
        <v>3806</v>
      </c>
      <c r="L3649" s="122">
        <v>203.43</v>
      </c>
      <c r="O3649" t="s">
        <v>9698</v>
      </c>
      <c r="P3649" s="122">
        <v>0.21</v>
      </c>
    </row>
    <row r="3650" spans="4:16" x14ac:dyDescent="0.25">
      <c r="D3650" t="s">
        <v>536</v>
      </c>
      <c r="E3650" t="s">
        <v>537</v>
      </c>
      <c r="F3650" t="s">
        <v>14252</v>
      </c>
      <c r="G3650" s="59">
        <v>12224000</v>
      </c>
      <c r="H3650" s="122">
        <v>11.5</v>
      </c>
      <c r="I3650" s="97" t="b">
        <f>NOT(ISERROR(_xlfn.XLOOKUP(tblStocks2022[[#This Row],[Ticker]],tblTickers[Ticker],tblTickers[Ticker],NA(),0,1)))</f>
        <v>0</v>
      </c>
      <c r="K3650" t="s">
        <v>7451</v>
      </c>
      <c r="L3650" s="122">
        <v>27.01</v>
      </c>
      <c r="O3650" t="s">
        <v>10114</v>
      </c>
      <c r="P3650" s="122">
        <v>1.1599999999999999</v>
      </c>
    </row>
    <row r="3651" spans="4:16" x14ac:dyDescent="0.25">
      <c r="D3651" t="s">
        <v>6884</v>
      </c>
      <c r="E3651" t="s">
        <v>6885</v>
      </c>
      <c r="F3651" t="s">
        <v>15382</v>
      </c>
      <c r="G3651" s="59">
        <v>87068000</v>
      </c>
      <c r="H3651" s="122">
        <v>10.11</v>
      </c>
      <c r="I3651" s="97" t="b">
        <f>NOT(ISERROR(_xlfn.XLOOKUP(tblStocks2022[[#This Row],[Ticker]],tblTickers[Ticker],tblTickers[Ticker],NA(),0,1)))</f>
        <v>0</v>
      </c>
      <c r="K3651" t="s">
        <v>10818</v>
      </c>
      <c r="L3651" s="122">
        <v>22.78</v>
      </c>
      <c r="O3651" t="s">
        <v>10513</v>
      </c>
      <c r="P3651" s="122">
        <v>6.72</v>
      </c>
    </row>
    <row r="3652" spans="4:16" x14ac:dyDescent="0.25">
      <c r="D3652" t="s">
        <v>4532</v>
      </c>
      <c r="E3652" t="s">
        <v>3656</v>
      </c>
      <c r="F3652" t="s">
        <v>15378</v>
      </c>
      <c r="G3652" s="59">
        <v>950000</v>
      </c>
      <c r="H3652" s="122">
        <v>32.14</v>
      </c>
      <c r="I3652" s="97" t="b">
        <f>NOT(ISERROR(_xlfn.XLOOKUP(tblStocks2022[[#This Row],[Ticker]],tblTickers[Ticker],tblTickers[Ticker],NA(),0,1)))</f>
        <v>0</v>
      </c>
      <c r="K3652" t="s">
        <v>7334</v>
      </c>
      <c r="L3652" s="122">
        <v>38.020000000000003</v>
      </c>
      <c r="O3652" t="s">
        <v>2967</v>
      </c>
      <c r="P3652" s="122">
        <v>0.36</v>
      </c>
    </row>
    <row r="3653" spans="4:16" x14ac:dyDescent="0.25">
      <c r="D3653" t="s">
        <v>4863</v>
      </c>
      <c r="E3653" t="s">
        <v>161</v>
      </c>
      <c r="F3653" t="s">
        <v>15371</v>
      </c>
      <c r="G3653" s="59">
        <v>8930000</v>
      </c>
      <c r="H3653" s="122">
        <v>18.75</v>
      </c>
      <c r="I3653" s="97" t="b">
        <f>NOT(ISERROR(_xlfn.XLOOKUP(tblStocks2022[[#This Row],[Ticker]],tblTickers[Ticker],tblTickers[Ticker],NA(),0,1)))</f>
        <v>0</v>
      </c>
      <c r="K3653" t="s">
        <v>10483</v>
      </c>
      <c r="L3653" s="122">
        <v>50.25</v>
      </c>
      <c r="O3653" t="s">
        <v>955</v>
      </c>
      <c r="P3653" s="122">
        <v>0.8</v>
      </c>
    </row>
    <row r="3654" spans="4:16" x14ac:dyDescent="0.25">
      <c r="D3654" t="s">
        <v>9964</v>
      </c>
      <c r="E3654" t="s">
        <v>9965</v>
      </c>
      <c r="F3654" t="s">
        <v>15371</v>
      </c>
      <c r="G3654" s="59">
        <v>308308000</v>
      </c>
      <c r="H3654" s="122">
        <v>141.82</v>
      </c>
      <c r="I3654" s="97" t="b">
        <f>NOT(ISERROR(_xlfn.XLOOKUP(tblStocks2022[[#This Row],[Ticker]],tblTickers[Ticker],tblTickers[Ticker],NA(),0,1)))</f>
        <v>1</v>
      </c>
      <c r="K3654" t="s">
        <v>8611</v>
      </c>
      <c r="L3654" s="122">
        <v>10.82</v>
      </c>
      <c r="O3654" t="s">
        <v>12869</v>
      </c>
      <c r="P3654" s="122">
        <v>0.75</v>
      </c>
    </row>
    <row r="3655" spans="4:16" x14ac:dyDescent="0.25">
      <c r="D3655" t="s">
        <v>4952</v>
      </c>
      <c r="E3655" t="s">
        <v>4953</v>
      </c>
      <c r="F3655" t="s">
        <v>14201</v>
      </c>
      <c r="G3655" s="59">
        <v>44003000</v>
      </c>
      <c r="H3655" s="122">
        <v>29.92</v>
      </c>
      <c r="I3655" s="97" t="b">
        <f>NOT(ISERROR(_xlfn.XLOOKUP(tblStocks2022[[#This Row],[Ticker]],tblTickers[Ticker],tblTickers[Ticker],NA(),0,1)))</f>
        <v>0</v>
      </c>
      <c r="K3655" t="s">
        <v>2129</v>
      </c>
      <c r="L3655" s="122">
        <v>28.03</v>
      </c>
      <c r="O3655" t="s">
        <v>9748</v>
      </c>
      <c r="P3655" s="122">
        <v>0.67</v>
      </c>
    </row>
    <row r="3656" spans="4:16" x14ac:dyDescent="0.25">
      <c r="D3656" t="s">
        <v>1497</v>
      </c>
      <c r="E3656" t="s">
        <v>283</v>
      </c>
      <c r="F3656" t="s">
        <v>15368</v>
      </c>
      <c r="G3656" s="59">
        <v>1300000</v>
      </c>
      <c r="H3656" s="122">
        <v>27</v>
      </c>
      <c r="I3656" s="97" t="b">
        <f>NOT(ISERROR(_xlfn.XLOOKUP(tblStocks2022[[#This Row],[Ticker]],tblTickers[Ticker],tblTickers[Ticker],NA(),0,1)))</f>
        <v>0</v>
      </c>
      <c r="K3656" t="s">
        <v>10401</v>
      </c>
      <c r="L3656" s="122">
        <v>19.649999999999999</v>
      </c>
      <c r="O3656" t="s">
        <v>4605</v>
      </c>
      <c r="P3656" s="122">
        <v>0.56999999999999995</v>
      </c>
    </row>
    <row r="3657" spans="4:16" x14ac:dyDescent="0.25">
      <c r="D3657" t="s">
        <v>2297</v>
      </c>
      <c r="E3657" t="s">
        <v>283</v>
      </c>
      <c r="F3657" t="s">
        <v>15368</v>
      </c>
      <c r="G3657" s="59">
        <v>550000</v>
      </c>
      <c r="H3657" s="122">
        <v>24.75</v>
      </c>
      <c r="I3657" s="97" t="b">
        <f>NOT(ISERROR(_xlfn.XLOOKUP(tblStocks2022[[#This Row],[Ticker]],tblTickers[Ticker],tblTickers[Ticker],NA(),0,1)))</f>
        <v>0</v>
      </c>
      <c r="K3657" t="s">
        <v>9794</v>
      </c>
      <c r="L3657" s="122">
        <v>22.26</v>
      </c>
      <c r="O3657" t="s">
        <v>9744</v>
      </c>
      <c r="P3657" s="122">
        <v>0.32</v>
      </c>
    </row>
    <row r="3658" spans="4:16" x14ac:dyDescent="0.25">
      <c r="D3658" t="s">
        <v>4298</v>
      </c>
      <c r="E3658" t="s">
        <v>4299</v>
      </c>
      <c r="F3658" t="s">
        <v>15392</v>
      </c>
      <c r="G3658" s="59">
        <v>27306000</v>
      </c>
      <c r="H3658" s="122">
        <v>1.01</v>
      </c>
      <c r="I3658" s="97" t="b">
        <f>NOT(ISERROR(_xlfn.XLOOKUP(tblStocks2022[[#This Row],[Ticker]],tblTickers[Ticker],tblTickers[Ticker],NA(),0,1)))</f>
        <v>0</v>
      </c>
      <c r="K3658" t="s">
        <v>9374</v>
      </c>
      <c r="L3658" s="122">
        <v>5.56</v>
      </c>
      <c r="O3658" t="s">
        <v>9745</v>
      </c>
      <c r="P3658" s="122">
        <v>0.49</v>
      </c>
    </row>
    <row r="3659" spans="4:16" x14ac:dyDescent="0.25">
      <c r="D3659" t="s">
        <v>412</v>
      </c>
      <c r="E3659" t="s">
        <v>413</v>
      </c>
      <c r="F3659" t="s">
        <v>15390</v>
      </c>
      <c r="G3659" s="59">
        <v>3121000</v>
      </c>
      <c r="H3659" s="122">
        <v>18.059999999999999</v>
      </c>
      <c r="I3659" s="97" t="b">
        <f>NOT(ISERROR(_xlfn.XLOOKUP(tblStocks2022[[#This Row],[Ticker]],tblTickers[Ticker],tblTickers[Ticker],NA(),0,1)))</f>
        <v>0</v>
      </c>
      <c r="K3659" t="s">
        <v>12334</v>
      </c>
      <c r="L3659" s="122">
        <v>13.6</v>
      </c>
      <c r="O3659" t="s">
        <v>2736</v>
      </c>
      <c r="P3659" s="122">
        <v>0.26</v>
      </c>
    </row>
    <row r="3660" spans="4:16" x14ac:dyDescent="0.25">
      <c r="D3660" t="s">
        <v>3196</v>
      </c>
      <c r="E3660" t="s">
        <v>3197</v>
      </c>
      <c r="F3660" t="s">
        <v>15388</v>
      </c>
      <c r="G3660" s="59">
        <v>53814000</v>
      </c>
      <c r="H3660" s="122">
        <v>4.0599999999999996</v>
      </c>
      <c r="I3660" s="97" t="b">
        <f>NOT(ISERROR(_xlfn.XLOOKUP(tblStocks2022[[#This Row],[Ticker]],tblTickers[Ticker],tblTickers[Ticker],NA(),0,1)))</f>
        <v>0</v>
      </c>
      <c r="K3660" t="s">
        <v>11425</v>
      </c>
      <c r="L3660" s="122">
        <v>625.03</v>
      </c>
      <c r="O3660" t="s">
        <v>5813</v>
      </c>
      <c r="P3660" s="122">
        <v>1.52</v>
      </c>
    </row>
    <row r="3661" spans="4:16" x14ac:dyDescent="0.25">
      <c r="D3661" t="s">
        <v>8404</v>
      </c>
      <c r="E3661" t="s">
        <v>3223</v>
      </c>
      <c r="F3661" t="s">
        <v>15378</v>
      </c>
      <c r="G3661" s="59">
        <v>6075000</v>
      </c>
      <c r="H3661" s="122">
        <v>11.79</v>
      </c>
      <c r="I3661" s="97" t="b">
        <f>NOT(ISERROR(_xlfn.XLOOKUP(tblStocks2022[[#This Row],[Ticker]],tblTickers[Ticker],tblTickers[Ticker],NA(),0,1)))</f>
        <v>0</v>
      </c>
      <c r="K3661" t="s">
        <v>11251</v>
      </c>
      <c r="L3661" s="122">
        <v>0.25</v>
      </c>
      <c r="O3661" t="s">
        <v>13607</v>
      </c>
      <c r="P3661" s="122">
        <v>1.4</v>
      </c>
    </row>
    <row r="3662" spans="4:16" x14ac:dyDescent="0.25">
      <c r="D3662" t="s">
        <v>9695</v>
      </c>
      <c r="E3662" t="s">
        <v>4448</v>
      </c>
      <c r="F3662" t="s">
        <v>15366</v>
      </c>
      <c r="G3662" s="59">
        <v>2600000</v>
      </c>
      <c r="H3662" s="122">
        <v>20.38</v>
      </c>
      <c r="I3662" s="97" t="b">
        <f>NOT(ISERROR(_xlfn.XLOOKUP(tblStocks2022[[#This Row],[Ticker]],tblTickers[Ticker],tblTickers[Ticker],NA(),0,1)))</f>
        <v>0</v>
      </c>
      <c r="K3662" t="s">
        <v>13955</v>
      </c>
      <c r="L3662" s="122">
        <v>0.43</v>
      </c>
      <c r="O3662" t="s">
        <v>13387</v>
      </c>
      <c r="P3662" s="122">
        <v>1.9</v>
      </c>
    </row>
    <row r="3663" spans="4:16" x14ac:dyDescent="0.25">
      <c r="D3663" t="s">
        <v>3334</v>
      </c>
      <c r="E3663" t="s">
        <v>3335</v>
      </c>
      <c r="F3663" t="s">
        <v>14201</v>
      </c>
      <c r="G3663" s="59">
        <v>68047000</v>
      </c>
      <c r="H3663" s="122">
        <v>10.3</v>
      </c>
      <c r="I3663" s="97" t="b">
        <f>NOT(ISERROR(_xlfn.XLOOKUP(tblStocks2022[[#This Row],[Ticker]],tblTickers[Ticker],tblTickers[Ticker],NA(),0,1)))</f>
        <v>0</v>
      </c>
      <c r="K3663" t="s">
        <v>13859</v>
      </c>
      <c r="L3663" s="122">
        <v>16.04</v>
      </c>
      <c r="O3663" t="s">
        <v>4360</v>
      </c>
      <c r="P3663" s="122">
        <v>2.78</v>
      </c>
    </row>
    <row r="3664" spans="4:16" x14ac:dyDescent="0.25">
      <c r="D3664" t="s">
        <v>12502</v>
      </c>
      <c r="E3664" t="s">
        <v>12503</v>
      </c>
      <c r="F3664" t="s">
        <v>15369</v>
      </c>
      <c r="G3664" s="59">
        <v>35107000</v>
      </c>
      <c r="H3664" s="122">
        <v>30.64</v>
      </c>
      <c r="I3664" s="97" t="b">
        <f>NOT(ISERROR(_xlfn.XLOOKUP(tblStocks2022[[#This Row],[Ticker]],tblTickers[Ticker],tblTickers[Ticker],NA(),0,1)))</f>
        <v>0</v>
      </c>
      <c r="K3664" t="s">
        <v>12448</v>
      </c>
      <c r="L3664" s="122">
        <v>8.24</v>
      </c>
      <c r="O3664" t="s">
        <v>676</v>
      </c>
      <c r="P3664" s="122">
        <v>0.25</v>
      </c>
    </row>
    <row r="3665" spans="4:16" x14ac:dyDescent="0.25">
      <c r="D3665" t="s">
        <v>11433</v>
      </c>
      <c r="E3665" t="s">
        <v>11434</v>
      </c>
      <c r="F3665" t="s">
        <v>15368</v>
      </c>
      <c r="G3665" s="59">
        <v>36932000</v>
      </c>
      <c r="H3665" s="122">
        <v>2.35</v>
      </c>
      <c r="I3665" s="97" t="b">
        <f>NOT(ISERROR(_xlfn.XLOOKUP(tblStocks2022[[#This Row],[Ticker]],tblTickers[Ticker],tblTickers[Ticker],NA(),0,1)))</f>
        <v>0</v>
      </c>
      <c r="K3665" t="s">
        <v>2912</v>
      </c>
      <c r="L3665" s="122">
        <v>34.11</v>
      </c>
      <c r="O3665" t="s">
        <v>3058</v>
      </c>
      <c r="P3665" s="122">
        <v>0.45</v>
      </c>
    </row>
    <row r="3666" spans="4:16" x14ac:dyDescent="0.25">
      <c r="D3666" t="s">
        <v>1008</v>
      </c>
      <c r="E3666" t="s">
        <v>1009</v>
      </c>
      <c r="F3666" t="s">
        <v>15365</v>
      </c>
      <c r="G3666" s="59">
        <v>119080000</v>
      </c>
      <c r="H3666" s="122">
        <v>0.12</v>
      </c>
      <c r="I3666" s="97" t="b">
        <f>NOT(ISERROR(_xlfn.XLOOKUP(tblStocks2022[[#This Row],[Ticker]],tblTickers[Ticker],tblTickers[Ticker],NA(),0,1)))</f>
        <v>0</v>
      </c>
      <c r="K3666" t="s">
        <v>5905</v>
      </c>
      <c r="L3666" s="122">
        <v>1.35</v>
      </c>
      <c r="O3666" t="s">
        <v>10756</v>
      </c>
      <c r="P3666" s="122">
        <v>2.02</v>
      </c>
    </row>
    <row r="3667" spans="4:16" x14ac:dyDescent="0.25">
      <c r="D3667" t="s">
        <v>9002</v>
      </c>
      <c r="E3667" t="s">
        <v>8482</v>
      </c>
      <c r="F3667" t="s">
        <v>15375</v>
      </c>
      <c r="G3667" s="59">
        <v>3050000</v>
      </c>
      <c r="H3667" s="122">
        <v>22.03</v>
      </c>
      <c r="I3667" s="97" t="b">
        <f>NOT(ISERROR(_xlfn.XLOOKUP(tblStocks2022[[#This Row],[Ticker]],tblTickers[Ticker],tblTickers[Ticker],NA(),0,1)))</f>
        <v>0</v>
      </c>
      <c r="K3667" t="s">
        <v>6894</v>
      </c>
      <c r="L3667" s="122">
        <v>2.5299999999999998</v>
      </c>
      <c r="O3667" t="s">
        <v>10317</v>
      </c>
      <c r="P3667" s="122">
        <v>0.27</v>
      </c>
    </row>
    <row r="3668" spans="4:16" x14ac:dyDescent="0.25">
      <c r="D3668" t="s">
        <v>4340</v>
      </c>
      <c r="E3668" t="s">
        <v>4341</v>
      </c>
      <c r="F3668" t="s">
        <v>15382</v>
      </c>
      <c r="G3668" s="59">
        <v>22189000</v>
      </c>
      <c r="H3668" s="122">
        <v>9.42</v>
      </c>
      <c r="I3668" s="97" t="b">
        <f>NOT(ISERROR(_xlfn.XLOOKUP(tblStocks2022[[#This Row],[Ticker]],tblTickers[Ticker],tblTickers[Ticker],NA(),0,1)))</f>
        <v>0</v>
      </c>
      <c r="K3668" t="s">
        <v>5396</v>
      </c>
      <c r="L3668" s="122">
        <v>4.26</v>
      </c>
      <c r="O3668" t="s">
        <v>10562</v>
      </c>
      <c r="P3668" s="122">
        <v>2.91</v>
      </c>
    </row>
    <row r="3669" spans="4:16" x14ac:dyDescent="0.25">
      <c r="D3669" t="s">
        <v>7201</v>
      </c>
      <c r="E3669" t="s">
        <v>7202</v>
      </c>
      <c r="F3669" t="s">
        <v>15386</v>
      </c>
      <c r="G3669" s="59">
        <v>83203000</v>
      </c>
      <c r="H3669" s="122">
        <v>8.41</v>
      </c>
      <c r="I3669" s="97" t="b">
        <f>NOT(ISERROR(_xlfn.XLOOKUP(tblStocks2022[[#This Row],[Ticker]],tblTickers[Ticker],tblTickers[Ticker],NA(),0,1)))</f>
        <v>0</v>
      </c>
      <c r="K3669" t="s">
        <v>8765</v>
      </c>
      <c r="L3669" s="122">
        <v>3.69</v>
      </c>
      <c r="O3669" t="s">
        <v>15256</v>
      </c>
      <c r="P3669" s="122">
        <v>0.16</v>
      </c>
    </row>
    <row r="3670" spans="4:16" x14ac:dyDescent="0.25">
      <c r="D3670" t="s">
        <v>2843</v>
      </c>
      <c r="E3670" t="s">
        <v>2844</v>
      </c>
      <c r="F3670" t="s">
        <v>2235</v>
      </c>
      <c r="G3670" s="59">
        <v>115058000</v>
      </c>
      <c r="H3670" s="122">
        <v>38.54</v>
      </c>
      <c r="I3670" s="97" t="b">
        <f>NOT(ISERROR(_xlfn.XLOOKUP(tblStocks2022[[#This Row],[Ticker]],tblTickers[Ticker],tblTickers[Ticker],NA(),0,1)))</f>
        <v>0</v>
      </c>
      <c r="K3670" t="s">
        <v>8304</v>
      </c>
      <c r="L3670" s="122">
        <v>1.88</v>
      </c>
      <c r="O3670" t="s">
        <v>7368</v>
      </c>
      <c r="P3670" s="122">
        <v>0.28999999999999998</v>
      </c>
    </row>
    <row r="3671" spans="4:16" x14ac:dyDescent="0.25">
      <c r="D3671" t="s">
        <v>366</v>
      </c>
      <c r="E3671" t="s">
        <v>367</v>
      </c>
      <c r="F3671" t="s">
        <v>14201</v>
      </c>
      <c r="G3671" s="59">
        <v>49901000</v>
      </c>
      <c r="H3671" s="122">
        <v>76.42</v>
      </c>
      <c r="I3671" s="97" t="b">
        <f>NOT(ISERROR(_xlfn.XLOOKUP(tblStocks2022[[#This Row],[Ticker]],tblTickers[Ticker],tblTickers[Ticker],NA(),0,1)))</f>
        <v>0</v>
      </c>
      <c r="K3671" t="s">
        <v>8035</v>
      </c>
      <c r="L3671" s="122">
        <v>27.94</v>
      </c>
      <c r="O3671" t="s">
        <v>15255</v>
      </c>
      <c r="P3671" s="122">
        <v>0.54</v>
      </c>
    </row>
    <row r="3672" spans="4:16" x14ac:dyDescent="0.25">
      <c r="D3672" t="s">
        <v>8297</v>
      </c>
      <c r="E3672" t="s">
        <v>8298</v>
      </c>
      <c r="F3672" t="s">
        <v>15382</v>
      </c>
      <c r="G3672" s="59">
        <v>5083000</v>
      </c>
      <c r="H3672" s="122">
        <v>10.18</v>
      </c>
      <c r="I3672" s="97" t="b">
        <f>NOT(ISERROR(_xlfn.XLOOKUP(tblStocks2022[[#This Row],[Ticker]],tblTickers[Ticker],tblTickers[Ticker],NA(),0,1)))</f>
        <v>0</v>
      </c>
      <c r="K3672" t="s">
        <v>9799</v>
      </c>
      <c r="L3672" s="122">
        <v>32.229999999999997</v>
      </c>
      <c r="O3672" t="s">
        <v>13223</v>
      </c>
      <c r="P3672" s="122">
        <v>4.51</v>
      </c>
    </row>
    <row r="3673" spans="4:16" x14ac:dyDescent="0.25">
      <c r="D3673" t="s">
        <v>6527</v>
      </c>
      <c r="E3673" t="s">
        <v>6528</v>
      </c>
      <c r="F3673" t="s">
        <v>15382</v>
      </c>
      <c r="G3673" s="59">
        <v>41400000</v>
      </c>
      <c r="H3673" s="122">
        <v>10.11</v>
      </c>
      <c r="I3673" s="97" t="b">
        <f>NOT(ISERROR(_xlfn.XLOOKUP(tblStocks2022[[#This Row],[Ticker]],tblTickers[Ticker],tblTickers[Ticker],NA(),0,1)))</f>
        <v>0</v>
      </c>
      <c r="K3673" t="s">
        <v>7862</v>
      </c>
      <c r="L3673" s="122">
        <v>0.25</v>
      </c>
      <c r="O3673" t="s">
        <v>7260</v>
      </c>
      <c r="P3673" s="122">
        <v>1.54</v>
      </c>
    </row>
    <row r="3674" spans="4:16" x14ac:dyDescent="0.25">
      <c r="D3674" t="s">
        <v>11623</v>
      </c>
      <c r="E3674" t="s">
        <v>11624</v>
      </c>
      <c r="F3674" t="s">
        <v>14252</v>
      </c>
      <c r="G3674" s="59">
        <v>7403000</v>
      </c>
      <c r="H3674" s="122">
        <v>11.69</v>
      </c>
      <c r="I3674" s="97" t="b">
        <f>NOT(ISERROR(_xlfn.XLOOKUP(tblStocks2022[[#This Row],[Ticker]],tblTickers[Ticker],tblTickers[Ticker],NA(),0,1)))</f>
        <v>0</v>
      </c>
      <c r="K3674" t="s">
        <v>6118</v>
      </c>
      <c r="L3674" s="122">
        <v>12.39</v>
      </c>
      <c r="O3674" t="s">
        <v>10102</v>
      </c>
      <c r="P3674" s="122">
        <v>1.68</v>
      </c>
    </row>
    <row r="3675" spans="4:16" x14ac:dyDescent="0.25">
      <c r="D3675" t="s">
        <v>14918</v>
      </c>
      <c r="E3675" t="s">
        <v>14919</v>
      </c>
      <c r="F3675" t="s">
        <v>15385</v>
      </c>
      <c r="G3675" s="59">
        <v>68880000</v>
      </c>
      <c r="H3675" s="122">
        <v>42.67</v>
      </c>
      <c r="I3675" s="97" t="b">
        <f>NOT(ISERROR(_xlfn.XLOOKUP(tblStocks2022[[#This Row],[Ticker]],tblTickers[Ticker],tblTickers[Ticker],NA(),0,1)))</f>
        <v>0</v>
      </c>
      <c r="K3675" t="s">
        <v>9376</v>
      </c>
      <c r="L3675" s="122">
        <v>4.01</v>
      </c>
      <c r="O3675" t="s">
        <v>7158</v>
      </c>
      <c r="P3675" s="122">
        <v>1.08</v>
      </c>
    </row>
    <row r="3676" spans="4:16" x14ac:dyDescent="0.25">
      <c r="D3676" t="s">
        <v>12204</v>
      </c>
      <c r="E3676" t="s">
        <v>12205</v>
      </c>
      <c r="F3676" t="s">
        <v>499</v>
      </c>
      <c r="G3676" s="59">
        <v>12728000</v>
      </c>
      <c r="H3676" s="122">
        <v>68.22</v>
      </c>
      <c r="I3676" s="97" t="b">
        <f>NOT(ISERROR(_xlfn.XLOOKUP(tblStocks2022[[#This Row],[Ticker]],tblTickers[Ticker],tblTickers[Ticker],NA(),0,1)))</f>
        <v>0</v>
      </c>
      <c r="K3676" t="s">
        <v>11063</v>
      </c>
      <c r="L3676" s="122">
        <v>50.59</v>
      </c>
      <c r="O3676" t="s">
        <v>5966</v>
      </c>
      <c r="P3676" s="122">
        <v>0.52</v>
      </c>
    </row>
    <row r="3677" spans="4:16" x14ac:dyDescent="0.25">
      <c r="D3677" t="s">
        <v>4893</v>
      </c>
      <c r="E3677" t="s">
        <v>131</v>
      </c>
      <c r="F3677" t="s">
        <v>15371</v>
      </c>
      <c r="G3677" s="59">
        <v>2364000</v>
      </c>
      <c r="H3677" s="122">
        <v>23.69</v>
      </c>
      <c r="I3677" s="97" t="b">
        <f>NOT(ISERROR(_xlfn.XLOOKUP(tblStocks2022[[#This Row],[Ticker]],tblTickers[Ticker],tblTickers[Ticker],NA(),0,1)))</f>
        <v>0</v>
      </c>
      <c r="K3677" t="s">
        <v>13133</v>
      </c>
      <c r="L3677" s="122">
        <v>80.52</v>
      </c>
      <c r="O3677" t="s">
        <v>9413</v>
      </c>
      <c r="P3677" s="122">
        <v>1.29</v>
      </c>
    </row>
    <row r="3678" spans="4:16" x14ac:dyDescent="0.25">
      <c r="D3678" t="s">
        <v>4892</v>
      </c>
      <c r="E3678" t="s">
        <v>131</v>
      </c>
      <c r="F3678" t="s">
        <v>15371</v>
      </c>
      <c r="G3678" s="59">
        <v>9657000</v>
      </c>
      <c r="H3678" s="122">
        <v>76.3</v>
      </c>
      <c r="I3678" s="97" t="b">
        <f>NOT(ISERROR(_xlfn.XLOOKUP(tblStocks2022[[#This Row],[Ticker]],tblTickers[Ticker],tblTickers[Ticker],NA(),0,1)))</f>
        <v>0</v>
      </c>
      <c r="K3678" t="s">
        <v>10816</v>
      </c>
      <c r="L3678" s="122">
        <v>13.4</v>
      </c>
      <c r="O3678" t="s">
        <v>5588</v>
      </c>
      <c r="P3678" s="122">
        <v>0.55000000000000004</v>
      </c>
    </row>
    <row r="3679" spans="4:16" x14ac:dyDescent="0.25">
      <c r="D3679" t="s">
        <v>9740</v>
      </c>
      <c r="E3679" t="s">
        <v>3610</v>
      </c>
      <c r="F3679" t="s">
        <v>15378</v>
      </c>
      <c r="G3679" s="59">
        <v>200000</v>
      </c>
      <c r="H3679" s="122">
        <v>23.42</v>
      </c>
      <c r="I3679" s="97" t="b">
        <f>NOT(ISERROR(_xlfn.XLOOKUP(tblStocks2022[[#This Row],[Ticker]],tblTickers[Ticker],tblTickers[Ticker],NA(),0,1)))</f>
        <v>0</v>
      </c>
      <c r="K3679" t="s">
        <v>12568</v>
      </c>
      <c r="L3679" s="122">
        <v>123.24</v>
      </c>
      <c r="O3679" t="s">
        <v>2645</v>
      </c>
      <c r="P3679" s="122">
        <v>0.78</v>
      </c>
    </row>
    <row r="3680" spans="4:16" x14ac:dyDescent="0.25">
      <c r="D3680" t="s">
        <v>1915</v>
      </c>
      <c r="E3680" t="s">
        <v>1916</v>
      </c>
      <c r="F3680" t="s">
        <v>15371</v>
      </c>
      <c r="G3680" s="59">
        <v>18691000</v>
      </c>
      <c r="H3680" s="122">
        <v>10.45</v>
      </c>
      <c r="I3680" s="97" t="b">
        <f>NOT(ISERROR(_xlfn.XLOOKUP(tblStocks2022[[#This Row],[Ticker]],tblTickers[Ticker],tblTickers[Ticker],NA(),0,1)))</f>
        <v>0</v>
      </c>
      <c r="K3680" t="s">
        <v>8440</v>
      </c>
      <c r="L3680" s="122">
        <v>33.380000000000003</v>
      </c>
      <c r="O3680" t="s">
        <v>3313</v>
      </c>
      <c r="P3680" s="122">
        <v>1.1599999999999999</v>
      </c>
    </row>
    <row r="3681" spans="4:16" x14ac:dyDescent="0.25">
      <c r="D3681" t="s">
        <v>12020</v>
      </c>
      <c r="E3681" t="s">
        <v>12021</v>
      </c>
      <c r="F3681" t="s">
        <v>15381</v>
      </c>
      <c r="G3681" s="59">
        <v>318099000</v>
      </c>
      <c r="H3681" s="122">
        <v>75.83</v>
      </c>
      <c r="I3681" s="97" t="b">
        <f>NOT(ISERROR(_xlfn.XLOOKUP(tblStocks2022[[#This Row],[Ticker]],tblTickers[Ticker],tblTickers[Ticker],NA(),0,1)))</f>
        <v>1</v>
      </c>
      <c r="K3681" t="s">
        <v>2055</v>
      </c>
      <c r="L3681" s="122">
        <v>8.1300000000000008</v>
      </c>
      <c r="O3681" t="s">
        <v>14632</v>
      </c>
      <c r="P3681" s="122">
        <v>0.93</v>
      </c>
    </row>
    <row r="3682" spans="4:16" x14ac:dyDescent="0.25">
      <c r="D3682" t="s">
        <v>12234</v>
      </c>
      <c r="E3682" t="s">
        <v>12235</v>
      </c>
      <c r="F3682" t="s">
        <v>15382</v>
      </c>
      <c r="G3682" s="59">
        <v>4037000</v>
      </c>
      <c r="H3682" s="122">
        <v>2.1</v>
      </c>
      <c r="I3682" s="97" t="b">
        <f>NOT(ISERROR(_xlfn.XLOOKUP(tblStocks2022[[#This Row],[Ticker]],tblTickers[Ticker],tblTickers[Ticker],NA(),0,1)))</f>
        <v>0</v>
      </c>
      <c r="K3682" t="s">
        <v>7356</v>
      </c>
      <c r="L3682" s="122">
        <v>36.15</v>
      </c>
      <c r="O3682" t="s">
        <v>11491</v>
      </c>
      <c r="P3682" s="122">
        <v>1.04</v>
      </c>
    </row>
    <row r="3683" spans="4:16" x14ac:dyDescent="0.25">
      <c r="D3683" t="s">
        <v>490</v>
      </c>
      <c r="E3683" t="s">
        <v>491</v>
      </c>
      <c r="F3683" t="s">
        <v>15370</v>
      </c>
      <c r="G3683" s="59">
        <v>39904000</v>
      </c>
      <c r="H3683" s="122">
        <v>230.68</v>
      </c>
      <c r="I3683" s="97" t="b">
        <f>NOT(ISERROR(_xlfn.XLOOKUP(tblStocks2022[[#This Row],[Ticker]],tblTickers[Ticker],tblTickers[Ticker],NA(),0,1)))</f>
        <v>1</v>
      </c>
      <c r="K3683" t="s">
        <v>6050</v>
      </c>
      <c r="L3683" s="122">
        <v>1.71</v>
      </c>
      <c r="O3683" t="s">
        <v>14605</v>
      </c>
      <c r="P3683" s="122">
        <v>0.99</v>
      </c>
    </row>
    <row r="3684" spans="4:16" x14ac:dyDescent="0.25">
      <c r="D3684" t="s">
        <v>8755</v>
      </c>
      <c r="E3684" t="s">
        <v>8756</v>
      </c>
      <c r="F3684" t="s">
        <v>15365</v>
      </c>
      <c r="G3684" s="59">
        <v>11514000</v>
      </c>
      <c r="H3684" s="122">
        <v>9.75</v>
      </c>
      <c r="I3684" s="97" t="b">
        <f>NOT(ISERROR(_xlfn.XLOOKUP(tblStocks2022[[#This Row],[Ticker]],tblTickers[Ticker],tblTickers[Ticker],NA(),0,1)))</f>
        <v>0</v>
      </c>
      <c r="K3684" t="s">
        <v>1712</v>
      </c>
      <c r="L3684" s="122">
        <v>59.51</v>
      </c>
      <c r="O3684" t="s">
        <v>13421</v>
      </c>
      <c r="P3684" s="122">
        <v>1.17</v>
      </c>
    </row>
    <row r="3685" spans="4:16" x14ac:dyDescent="0.25">
      <c r="D3685" t="s">
        <v>4791</v>
      </c>
      <c r="E3685" t="s">
        <v>4792</v>
      </c>
      <c r="F3685" t="s">
        <v>15368</v>
      </c>
      <c r="G3685" s="59">
        <v>199361000</v>
      </c>
      <c r="H3685" s="122">
        <v>6.41</v>
      </c>
      <c r="I3685" s="97" t="b">
        <f>NOT(ISERROR(_xlfn.XLOOKUP(tblStocks2022[[#This Row],[Ticker]],tblTickers[Ticker],tblTickers[Ticker],NA(),0,1)))</f>
        <v>0</v>
      </c>
      <c r="K3685" t="s">
        <v>226</v>
      </c>
      <c r="L3685" s="122">
        <v>144.01</v>
      </c>
      <c r="O3685" t="s">
        <v>4549</v>
      </c>
      <c r="P3685" s="122">
        <v>0.52</v>
      </c>
    </row>
    <row r="3686" spans="4:16" x14ac:dyDescent="0.25">
      <c r="D3686" t="s">
        <v>14216</v>
      </c>
      <c r="E3686" t="s">
        <v>14217</v>
      </c>
      <c r="F3686" t="s">
        <v>15382</v>
      </c>
      <c r="G3686" s="59">
        <v>106134000</v>
      </c>
      <c r="H3686" s="122">
        <v>6.21</v>
      </c>
      <c r="I3686" s="97" t="b">
        <f>NOT(ISERROR(_xlfn.XLOOKUP(tblStocks2022[[#This Row],[Ticker]],tblTickers[Ticker],tblTickers[Ticker],NA(),0,1)))</f>
        <v>0</v>
      </c>
      <c r="K3686" t="s">
        <v>8306</v>
      </c>
      <c r="L3686" s="122">
        <v>2.56</v>
      </c>
      <c r="O3686" t="s">
        <v>11653</v>
      </c>
      <c r="P3686" s="122">
        <v>7.45</v>
      </c>
    </row>
    <row r="3687" spans="4:16" x14ac:dyDescent="0.25">
      <c r="D3687" t="s">
        <v>11629</v>
      </c>
      <c r="E3687" t="s">
        <v>11630</v>
      </c>
      <c r="F3687" t="s">
        <v>15371</v>
      </c>
      <c r="G3687" s="59">
        <v>95099000</v>
      </c>
      <c r="H3687" s="122">
        <v>3.95</v>
      </c>
      <c r="I3687" s="97" t="b">
        <f>NOT(ISERROR(_xlfn.XLOOKUP(tblStocks2022[[#This Row],[Ticker]],tblTickers[Ticker],tblTickers[Ticker],NA(),0,1)))</f>
        <v>0</v>
      </c>
      <c r="K3687" t="s">
        <v>2296</v>
      </c>
      <c r="L3687" s="122">
        <v>46.41</v>
      </c>
      <c r="O3687" t="s">
        <v>3633</v>
      </c>
      <c r="P3687" s="122">
        <v>3.6</v>
      </c>
    </row>
    <row r="3688" spans="4:16" x14ac:dyDescent="0.25">
      <c r="D3688" t="s">
        <v>6165</v>
      </c>
      <c r="E3688" t="s">
        <v>6166</v>
      </c>
      <c r="F3688" t="s">
        <v>15368</v>
      </c>
      <c r="G3688" s="59">
        <v>23062000</v>
      </c>
      <c r="H3688" s="122">
        <v>13.6</v>
      </c>
      <c r="I3688" s="97" t="b">
        <f>NOT(ISERROR(_xlfn.XLOOKUP(tblStocks2022[[#This Row],[Ticker]],tblTickers[Ticker],tblTickers[Ticker],NA(),0,1)))</f>
        <v>0</v>
      </c>
      <c r="K3688" t="s">
        <v>1071</v>
      </c>
      <c r="L3688" s="122">
        <v>2.0299999999999998</v>
      </c>
      <c r="O3688" t="s">
        <v>731</v>
      </c>
      <c r="P3688" s="122">
        <v>1.1599999999999999</v>
      </c>
    </row>
    <row r="3689" spans="4:16" x14ac:dyDescent="0.25">
      <c r="D3689" t="s">
        <v>3433</v>
      </c>
      <c r="E3689" t="s">
        <v>3055</v>
      </c>
      <c r="F3689" t="s">
        <v>15371</v>
      </c>
      <c r="G3689" s="59">
        <v>5100000</v>
      </c>
      <c r="H3689" s="122">
        <v>11.99</v>
      </c>
      <c r="I3689" s="97" t="b">
        <f>NOT(ISERROR(_xlfn.XLOOKUP(tblStocks2022[[#This Row],[Ticker]],tblTickers[Ticker],tblTickers[Ticker],NA(),0,1)))</f>
        <v>0</v>
      </c>
      <c r="K3689" t="s">
        <v>9119</v>
      </c>
      <c r="L3689" s="122">
        <v>17</v>
      </c>
      <c r="O3689" t="s">
        <v>582</v>
      </c>
      <c r="P3689" s="122">
        <v>1.21</v>
      </c>
    </row>
    <row r="3690" spans="4:16" x14ac:dyDescent="0.25">
      <c r="D3690" t="s">
        <v>1798</v>
      </c>
      <c r="E3690" t="s">
        <v>828</v>
      </c>
      <c r="F3690" t="s">
        <v>15375</v>
      </c>
      <c r="G3690" s="59">
        <v>850000</v>
      </c>
      <c r="H3690" s="122">
        <v>44.04</v>
      </c>
      <c r="I3690" s="97" t="b">
        <f>NOT(ISERROR(_xlfn.XLOOKUP(tblStocks2022[[#This Row],[Ticker]],tblTickers[Ticker],tblTickers[Ticker],NA(),0,1)))</f>
        <v>0</v>
      </c>
      <c r="K3690" t="s">
        <v>10359</v>
      </c>
      <c r="L3690" s="122">
        <v>32.64</v>
      </c>
      <c r="O3690" t="s">
        <v>12038</v>
      </c>
      <c r="P3690" s="122">
        <v>1.3</v>
      </c>
    </row>
    <row r="3691" spans="4:16" x14ac:dyDescent="0.25">
      <c r="D3691" t="s">
        <v>7325</v>
      </c>
      <c r="E3691" t="s">
        <v>7326</v>
      </c>
      <c r="F3691" t="s">
        <v>10860</v>
      </c>
      <c r="G3691" s="59">
        <v>71021000</v>
      </c>
      <c r="H3691" s="122">
        <v>1.54</v>
      </c>
      <c r="I3691" s="97" t="b">
        <f>NOT(ISERROR(_xlfn.XLOOKUP(tblStocks2022[[#This Row],[Ticker]],tblTickers[Ticker],tblTickers[Ticker],NA(),0,1)))</f>
        <v>0</v>
      </c>
      <c r="K3691" t="s">
        <v>14485</v>
      </c>
      <c r="L3691" s="122">
        <v>108.54</v>
      </c>
      <c r="O3691" t="s">
        <v>547</v>
      </c>
      <c r="P3691" s="122">
        <v>0.6</v>
      </c>
    </row>
    <row r="3692" spans="4:16" x14ac:dyDescent="0.25">
      <c r="D3692" t="s">
        <v>7540</v>
      </c>
      <c r="E3692" t="s">
        <v>7541</v>
      </c>
      <c r="F3692" t="s">
        <v>96</v>
      </c>
      <c r="G3692" s="59">
        <v>83027000</v>
      </c>
      <c r="H3692" s="122">
        <v>1.44</v>
      </c>
      <c r="I3692" s="97" t="b">
        <f>NOT(ISERROR(_xlfn.XLOOKUP(tblStocks2022[[#This Row],[Ticker]],tblTickers[Ticker],tblTickers[Ticker],NA(),0,1)))</f>
        <v>0</v>
      </c>
      <c r="K3692" t="s">
        <v>4864</v>
      </c>
      <c r="L3692" s="122">
        <v>2.8</v>
      </c>
      <c r="O3692" t="s">
        <v>918</v>
      </c>
      <c r="P3692" s="122">
        <v>1.9</v>
      </c>
    </row>
    <row r="3693" spans="4:16" x14ac:dyDescent="0.25">
      <c r="D3693" t="s">
        <v>11741</v>
      </c>
      <c r="E3693" t="s">
        <v>11742</v>
      </c>
      <c r="F3693" t="s">
        <v>9954</v>
      </c>
      <c r="G3693" s="59">
        <v>105198000</v>
      </c>
      <c r="H3693" s="122">
        <v>27.98</v>
      </c>
      <c r="I3693" s="97" t="b">
        <f>NOT(ISERROR(_xlfn.XLOOKUP(tblStocks2022[[#This Row],[Ticker]],tblTickers[Ticker],tblTickers[Ticker],NA(),0,1)))</f>
        <v>0</v>
      </c>
      <c r="K3693" t="s">
        <v>14936</v>
      </c>
      <c r="L3693" s="122">
        <v>23.89</v>
      </c>
      <c r="O3693" t="s">
        <v>14169</v>
      </c>
      <c r="P3693" s="122">
        <v>0.77</v>
      </c>
    </row>
    <row r="3694" spans="4:16" x14ac:dyDescent="0.25">
      <c r="D3694" t="s">
        <v>12570</v>
      </c>
      <c r="E3694" t="s">
        <v>12571</v>
      </c>
      <c r="F3694" t="s">
        <v>15371</v>
      </c>
      <c r="G3694" s="59">
        <v>64991000</v>
      </c>
      <c r="H3694" s="122">
        <v>4.84</v>
      </c>
      <c r="I3694" s="97" t="b">
        <f>NOT(ISERROR(_xlfn.XLOOKUP(tblStocks2022[[#This Row],[Ticker]],tblTickers[Ticker],tblTickers[Ticker],NA(),0,1)))</f>
        <v>0</v>
      </c>
      <c r="K3694" t="s">
        <v>1484</v>
      </c>
      <c r="L3694" s="122">
        <v>37.42</v>
      </c>
      <c r="O3694" t="s">
        <v>14154</v>
      </c>
      <c r="P3694" s="122">
        <v>0.8</v>
      </c>
    </row>
    <row r="3695" spans="4:16" x14ac:dyDescent="0.25">
      <c r="D3695" t="s">
        <v>9790</v>
      </c>
      <c r="E3695" t="s">
        <v>991</v>
      </c>
      <c r="F3695" t="s">
        <v>15375</v>
      </c>
      <c r="G3695" s="59">
        <v>400000</v>
      </c>
      <c r="H3695" s="122">
        <v>24.75</v>
      </c>
      <c r="I3695" s="97" t="b">
        <f>NOT(ISERROR(_xlfn.XLOOKUP(tblStocks2022[[#This Row],[Ticker]],tblTickers[Ticker],tblTickers[Ticker],NA(),0,1)))</f>
        <v>0</v>
      </c>
      <c r="K3695" t="s">
        <v>1335</v>
      </c>
      <c r="L3695" s="122">
        <v>37.71</v>
      </c>
      <c r="O3695" t="s">
        <v>546</v>
      </c>
      <c r="P3695" s="122">
        <v>1.53</v>
      </c>
    </row>
    <row r="3696" spans="4:16" x14ac:dyDescent="0.25">
      <c r="D3696" t="s">
        <v>9404</v>
      </c>
      <c r="E3696" t="s">
        <v>9405</v>
      </c>
      <c r="F3696" t="s">
        <v>15382</v>
      </c>
      <c r="G3696" s="59">
        <v>16000000</v>
      </c>
      <c r="H3696" s="122">
        <v>10</v>
      </c>
      <c r="I3696" s="97" t="b">
        <f>NOT(ISERROR(_xlfn.XLOOKUP(tblStocks2022[[#This Row],[Ticker]],tblTickers[Ticker],tblTickers[Ticker],NA(),0,1)))</f>
        <v>0</v>
      </c>
      <c r="K3696" t="s">
        <v>1875</v>
      </c>
      <c r="L3696" s="122">
        <v>14.06</v>
      </c>
      <c r="O3696" t="s">
        <v>14153</v>
      </c>
      <c r="P3696" s="122">
        <v>0.72</v>
      </c>
    </row>
    <row r="3697" spans="4:16" x14ac:dyDescent="0.25">
      <c r="D3697" t="s">
        <v>6268</v>
      </c>
      <c r="E3697" t="s">
        <v>6269</v>
      </c>
      <c r="F3697" t="s">
        <v>15371</v>
      </c>
      <c r="G3697" s="59">
        <v>4704000</v>
      </c>
      <c r="H3697" s="122">
        <v>26.52</v>
      </c>
      <c r="I3697" s="97" t="b">
        <f>NOT(ISERROR(_xlfn.XLOOKUP(tblStocks2022[[#This Row],[Ticker]],tblTickers[Ticker],tblTickers[Ticker],NA(),0,1)))</f>
        <v>0</v>
      </c>
      <c r="K3697" t="s">
        <v>9120</v>
      </c>
      <c r="L3697" s="122">
        <v>9.5500000000000007</v>
      </c>
      <c r="O3697" t="s">
        <v>2390</v>
      </c>
      <c r="P3697" s="122">
        <v>1.07</v>
      </c>
    </row>
    <row r="3698" spans="4:16" x14ac:dyDescent="0.25">
      <c r="D3698" t="s">
        <v>10010</v>
      </c>
      <c r="E3698" t="s">
        <v>10011</v>
      </c>
      <c r="F3698" t="s">
        <v>3344</v>
      </c>
      <c r="G3698" s="59">
        <v>606271000</v>
      </c>
      <c r="H3698" s="122">
        <v>5.56</v>
      </c>
      <c r="I3698" s="97" t="b">
        <f>NOT(ISERROR(_xlfn.XLOOKUP(tblStocks2022[[#This Row],[Ticker]],tblTickers[Ticker],tblTickers[Ticker],NA(),0,1)))</f>
        <v>0</v>
      </c>
      <c r="K3698" t="s">
        <v>7336</v>
      </c>
      <c r="L3698" s="122">
        <v>3.32</v>
      </c>
      <c r="O3698" t="s">
        <v>3671</v>
      </c>
      <c r="P3698" s="122">
        <v>0.89</v>
      </c>
    </row>
    <row r="3699" spans="4:16" x14ac:dyDescent="0.25">
      <c r="D3699" t="s">
        <v>4714</v>
      </c>
      <c r="E3699" t="s">
        <v>4616</v>
      </c>
      <c r="F3699" t="s">
        <v>15371</v>
      </c>
      <c r="G3699" s="59">
        <v>5300000</v>
      </c>
      <c r="H3699" s="122">
        <v>35.21</v>
      </c>
      <c r="I3699" s="97" t="b">
        <f>NOT(ISERROR(_xlfn.XLOOKUP(tblStocks2022[[#This Row],[Ticker]],tblTickers[Ticker],tblTickers[Ticker],NA(),0,1)))</f>
        <v>0</v>
      </c>
      <c r="K3699" t="s">
        <v>7117</v>
      </c>
      <c r="L3699" s="122">
        <v>0.45</v>
      </c>
      <c r="O3699" t="s">
        <v>11383</v>
      </c>
      <c r="P3699" s="122">
        <v>0.51</v>
      </c>
    </row>
    <row r="3700" spans="4:16" x14ac:dyDescent="0.25">
      <c r="D3700" t="s">
        <v>4984</v>
      </c>
      <c r="E3700" t="s">
        <v>4985</v>
      </c>
      <c r="F3700" t="s">
        <v>15371</v>
      </c>
      <c r="G3700" s="59">
        <v>161922000</v>
      </c>
      <c r="H3700" s="122">
        <v>981.2</v>
      </c>
      <c r="I3700" s="97" t="b">
        <f>NOT(ISERROR(_xlfn.XLOOKUP(tblStocks2022[[#This Row],[Ticker]],tblTickers[Ticker],tblTickers[Ticker],NA(),0,1)))</f>
        <v>0</v>
      </c>
      <c r="K3700" t="s">
        <v>1401</v>
      </c>
      <c r="L3700" s="122">
        <v>7.77</v>
      </c>
      <c r="O3700" t="s">
        <v>13885</v>
      </c>
      <c r="P3700" s="122">
        <v>1.25</v>
      </c>
    </row>
    <row r="3701" spans="4:16" x14ac:dyDescent="0.25">
      <c r="D3701" t="s">
        <v>13905</v>
      </c>
      <c r="E3701" t="s">
        <v>13906</v>
      </c>
      <c r="F3701" t="s">
        <v>15368</v>
      </c>
      <c r="G3701" s="59">
        <v>97883000</v>
      </c>
      <c r="H3701" s="122">
        <v>14.88</v>
      </c>
      <c r="I3701" s="97" t="b">
        <f>NOT(ISERROR(_xlfn.XLOOKUP(tblStocks2022[[#This Row],[Ticker]],tblTickers[Ticker],tblTickers[Ticker],NA(),0,1)))</f>
        <v>0</v>
      </c>
      <c r="K3701" t="s">
        <v>9378</v>
      </c>
      <c r="L3701" s="122">
        <v>9.26</v>
      </c>
      <c r="O3701" t="s">
        <v>5998</v>
      </c>
      <c r="P3701" s="122">
        <v>0.84</v>
      </c>
    </row>
    <row r="3702" spans="4:16" x14ac:dyDescent="0.25">
      <c r="D3702" t="s">
        <v>6480</v>
      </c>
      <c r="E3702" t="s">
        <v>2036</v>
      </c>
      <c r="F3702" t="s">
        <v>15378</v>
      </c>
      <c r="G3702" s="59">
        <v>300000</v>
      </c>
      <c r="H3702" s="122">
        <v>23.21</v>
      </c>
      <c r="I3702" s="97" t="b">
        <f>NOT(ISERROR(_xlfn.XLOOKUP(tblStocks2022[[#This Row],[Ticker]],tblTickers[Ticker],tblTickers[Ticker],NA(),0,1)))</f>
        <v>0</v>
      </c>
      <c r="K3702" t="s">
        <v>3573</v>
      </c>
      <c r="L3702" s="122">
        <v>4.88</v>
      </c>
      <c r="O3702" t="s">
        <v>4968</v>
      </c>
      <c r="P3702" s="122">
        <v>0.53</v>
      </c>
    </row>
    <row r="3703" spans="4:16" x14ac:dyDescent="0.25">
      <c r="D3703" t="s">
        <v>6993</v>
      </c>
      <c r="E3703" t="s">
        <v>6994</v>
      </c>
      <c r="F3703" t="s">
        <v>15368</v>
      </c>
      <c r="G3703" s="59">
        <v>191442000</v>
      </c>
      <c r="H3703" s="122">
        <v>24.44</v>
      </c>
      <c r="I3703" s="97" t="b">
        <f>NOT(ISERROR(_xlfn.XLOOKUP(tblStocks2022[[#This Row],[Ticker]],tblTickers[Ticker],tblTickers[Ticker],NA(),0,1)))</f>
        <v>0</v>
      </c>
      <c r="K3703" t="s">
        <v>1079</v>
      </c>
      <c r="L3703" s="122">
        <v>20.95</v>
      </c>
      <c r="O3703" t="s">
        <v>1198</v>
      </c>
      <c r="P3703" s="122">
        <v>0.68</v>
      </c>
    </row>
    <row r="3704" spans="4:16" x14ac:dyDescent="0.25">
      <c r="D3704" t="s">
        <v>2319</v>
      </c>
      <c r="E3704" t="s">
        <v>2320</v>
      </c>
      <c r="F3704" t="s">
        <v>15368</v>
      </c>
      <c r="G3704" s="59">
        <v>49851000</v>
      </c>
      <c r="H3704" s="122">
        <v>87.16</v>
      </c>
      <c r="I3704" s="97" t="b">
        <f>NOT(ISERROR(_xlfn.XLOOKUP(tblStocks2022[[#This Row],[Ticker]],tblTickers[Ticker],tblTickers[Ticker],NA(),0,1)))</f>
        <v>0</v>
      </c>
      <c r="K3704" t="s">
        <v>1081</v>
      </c>
      <c r="L3704" s="122">
        <v>23.28</v>
      </c>
      <c r="O3704" t="s">
        <v>13110</v>
      </c>
      <c r="P3704" s="122">
        <v>0.84</v>
      </c>
    </row>
    <row r="3705" spans="4:16" x14ac:dyDescent="0.25">
      <c r="D3705" t="s">
        <v>12270</v>
      </c>
      <c r="E3705" t="s">
        <v>12271</v>
      </c>
      <c r="F3705" t="s">
        <v>2235</v>
      </c>
      <c r="G3705" s="59">
        <v>32556000</v>
      </c>
      <c r="H3705" s="122">
        <v>54.44</v>
      </c>
      <c r="I3705" s="97" t="b">
        <f>NOT(ISERROR(_xlfn.XLOOKUP(tblStocks2022[[#This Row],[Ticker]],tblTickers[Ticker],tblTickers[Ticker],NA(),0,1)))</f>
        <v>0</v>
      </c>
      <c r="K3705" t="s">
        <v>3693</v>
      </c>
      <c r="L3705" s="122">
        <v>36.270000000000003</v>
      </c>
      <c r="O3705" t="s">
        <v>13078</v>
      </c>
      <c r="P3705" s="122">
        <v>0.86</v>
      </c>
    </row>
    <row r="3706" spans="4:16" x14ac:dyDescent="0.25">
      <c r="D3706" t="s">
        <v>11875</v>
      </c>
      <c r="E3706" t="s">
        <v>11876</v>
      </c>
      <c r="F3706" t="s">
        <v>15368</v>
      </c>
      <c r="G3706" s="59">
        <v>109871000</v>
      </c>
      <c r="H3706" s="122">
        <v>13.1</v>
      </c>
      <c r="I3706" s="97" t="b">
        <f>NOT(ISERROR(_xlfn.XLOOKUP(tblStocks2022[[#This Row],[Ticker]],tblTickers[Ticker],tblTickers[Ticker],NA(),0,1)))</f>
        <v>0</v>
      </c>
      <c r="K3706" t="s">
        <v>1080</v>
      </c>
      <c r="L3706" s="122">
        <v>27.9</v>
      </c>
      <c r="O3706" t="s">
        <v>5589</v>
      </c>
      <c r="P3706" s="122">
        <v>0.44</v>
      </c>
    </row>
    <row r="3707" spans="4:16" x14ac:dyDescent="0.25">
      <c r="D3707" t="s">
        <v>5868</v>
      </c>
      <c r="E3707" t="s">
        <v>5869</v>
      </c>
      <c r="F3707" t="s">
        <v>15387</v>
      </c>
      <c r="G3707" s="59">
        <v>118242000</v>
      </c>
      <c r="H3707" s="122">
        <v>2.12</v>
      </c>
      <c r="I3707" s="97" t="b">
        <f>NOT(ISERROR(_xlfn.XLOOKUP(tblStocks2022[[#This Row],[Ticker]],tblTickers[Ticker],tblTickers[Ticker],NA(),0,1)))</f>
        <v>0</v>
      </c>
      <c r="K3707" t="s">
        <v>3446</v>
      </c>
      <c r="L3707" s="122">
        <v>9.51</v>
      </c>
      <c r="O3707" t="s">
        <v>4969</v>
      </c>
      <c r="P3707" s="122">
        <v>0.3</v>
      </c>
    </row>
    <row r="3708" spans="4:16" x14ac:dyDescent="0.25">
      <c r="D3708" t="s">
        <v>5908</v>
      </c>
      <c r="E3708" t="s">
        <v>5909</v>
      </c>
      <c r="F3708" t="s">
        <v>15376</v>
      </c>
      <c r="G3708" s="59">
        <v>194548000</v>
      </c>
      <c r="H3708" s="122">
        <v>7.21</v>
      </c>
      <c r="I3708" s="97" t="b">
        <f>NOT(ISERROR(_xlfn.XLOOKUP(tblStocks2022[[#This Row],[Ticker]],tblTickers[Ticker],tblTickers[Ticker],NA(),0,1)))</f>
        <v>0</v>
      </c>
      <c r="K3708" t="s">
        <v>4259</v>
      </c>
      <c r="L3708" s="122">
        <v>32.78</v>
      </c>
      <c r="O3708" t="s">
        <v>1624</v>
      </c>
      <c r="P3708" s="122">
        <v>0.85</v>
      </c>
    </row>
    <row r="3709" spans="4:16" x14ac:dyDescent="0.25">
      <c r="D3709" t="s">
        <v>9409</v>
      </c>
      <c r="E3709" t="s">
        <v>9410</v>
      </c>
      <c r="F3709" t="s">
        <v>15382</v>
      </c>
      <c r="G3709" s="59">
        <v>797360000</v>
      </c>
      <c r="H3709" s="122">
        <v>8</v>
      </c>
      <c r="I3709" s="97" t="b">
        <f>NOT(ISERROR(_xlfn.XLOOKUP(tblStocks2022[[#This Row],[Ticker]],tblTickers[Ticker],tblTickers[Ticker],NA(),0,1)))</f>
        <v>0</v>
      </c>
      <c r="K3709" t="s">
        <v>2006</v>
      </c>
      <c r="L3709" s="122">
        <v>37.56</v>
      </c>
      <c r="O3709" t="s">
        <v>584</v>
      </c>
      <c r="P3709" s="122">
        <v>1.24</v>
      </c>
    </row>
    <row r="3710" spans="4:16" x14ac:dyDescent="0.25">
      <c r="D3710" t="s">
        <v>2959</v>
      </c>
      <c r="E3710" t="s">
        <v>2960</v>
      </c>
      <c r="F3710" t="s">
        <v>15378</v>
      </c>
      <c r="G3710" s="59">
        <v>37869000</v>
      </c>
      <c r="H3710" s="122">
        <v>63.88</v>
      </c>
      <c r="I3710" s="97" t="b">
        <f>NOT(ISERROR(_xlfn.XLOOKUP(tblStocks2022[[#This Row],[Ticker]],tblTickers[Ticker],tblTickers[Ticker],NA(),0,1)))</f>
        <v>0</v>
      </c>
      <c r="K3710" t="s">
        <v>5075</v>
      </c>
      <c r="L3710" s="122">
        <v>51.02</v>
      </c>
      <c r="O3710" t="s">
        <v>2391</v>
      </c>
      <c r="P3710" s="122">
        <v>1.35</v>
      </c>
    </row>
    <row r="3711" spans="4:16" x14ac:dyDescent="0.25">
      <c r="D3711" t="s">
        <v>1423</v>
      </c>
      <c r="E3711" t="s">
        <v>1424</v>
      </c>
      <c r="F3711" t="s">
        <v>15370</v>
      </c>
      <c r="G3711" s="59">
        <v>270456000</v>
      </c>
      <c r="H3711" s="122">
        <v>126.36</v>
      </c>
      <c r="I3711" s="97" t="b">
        <f>NOT(ISERROR(_xlfn.XLOOKUP(tblStocks2022[[#This Row],[Ticker]],tblTickers[Ticker],tblTickers[Ticker],NA(),0,1)))</f>
        <v>1</v>
      </c>
      <c r="K3711" t="s">
        <v>4954</v>
      </c>
      <c r="L3711" s="122">
        <v>27.95</v>
      </c>
      <c r="O3711" t="s">
        <v>2378</v>
      </c>
      <c r="P3711" s="122">
        <v>1.31</v>
      </c>
    </row>
    <row r="3712" spans="4:16" x14ac:dyDescent="0.25">
      <c r="D3712" t="s">
        <v>7854</v>
      </c>
      <c r="E3712" t="s">
        <v>7855</v>
      </c>
      <c r="F3712" t="s">
        <v>15368</v>
      </c>
      <c r="G3712" s="59">
        <v>150406000</v>
      </c>
      <c r="H3712" s="122">
        <v>2.0699999999999998</v>
      </c>
      <c r="I3712" s="97" t="b">
        <f>NOT(ISERROR(_xlfn.XLOOKUP(tblStocks2022[[#This Row],[Ticker]],tblTickers[Ticker],tblTickers[Ticker],NA(),0,1)))</f>
        <v>0</v>
      </c>
      <c r="K3712" t="s">
        <v>9687</v>
      </c>
      <c r="L3712" s="122">
        <v>30.11</v>
      </c>
      <c r="O3712" t="s">
        <v>15021</v>
      </c>
      <c r="P3712" s="122">
        <v>1.02</v>
      </c>
    </row>
    <row r="3713" spans="4:16" x14ac:dyDescent="0.25">
      <c r="D3713" t="s">
        <v>9211</v>
      </c>
      <c r="E3713" t="s">
        <v>9212</v>
      </c>
      <c r="F3713" t="s">
        <v>14252</v>
      </c>
      <c r="G3713" s="59">
        <v>37656000</v>
      </c>
      <c r="H3713" s="122">
        <v>16.73</v>
      </c>
      <c r="I3713" s="97" t="b">
        <f>NOT(ISERROR(_xlfn.XLOOKUP(tblStocks2022[[#This Row],[Ticker]],tblTickers[Ticker],tblTickers[Ticker],NA(),0,1)))</f>
        <v>0</v>
      </c>
      <c r="K3713" t="s">
        <v>4955</v>
      </c>
      <c r="L3713" s="122">
        <v>41.99</v>
      </c>
      <c r="O3713" t="s">
        <v>2377</v>
      </c>
      <c r="P3713" s="122">
        <v>1.22</v>
      </c>
    </row>
    <row r="3714" spans="4:16" x14ac:dyDescent="0.25">
      <c r="D3714" t="s">
        <v>12356</v>
      </c>
      <c r="E3714" t="s">
        <v>12357</v>
      </c>
      <c r="F3714" t="s">
        <v>14201</v>
      </c>
      <c r="G3714" s="59">
        <v>151821000</v>
      </c>
      <c r="H3714" s="122">
        <v>7.38</v>
      </c>
      <c r="I3714" s="97" t="b">
        <f>NOT(ISERROR(_xlfn.XLOOKUP(tblStocks2022[[#This Row],[Ticker]],tblTickers[Ticker],tblTickers[Ticker],NA(),0,1)))</f>
        <v>0</v>
      </c>
      <c r="K3714" t="s">
        <v>1124</v>
      </c>
      <c r="L3714" s="122">
        <v>231.38</v>
      </c>
      <c r="O3714" t="s">
        <v>15020</v>
      </c>
      <c r="P3714" s="122">
        <v>0.65</v>
      </c>
    </row>
    <row r="3715" spans="4:16" x14ac:dyDescent="0.25">
      <c r="D3715" t="s">
        <v>9109</v>
      </c>
      <c r="E3715" t="s">
        <v>9110</v>
      </c>
      <c r="F3715" t="s">
        <v>15382</v>
      </c>
      <c r="G3715" s="59">
        <v>19247000</v>
      </c>
      <c r="H3715" s="122">
        <v>10.17</v>
      </c>
      <c r="I3715" s="97" t="b">
        <f>NOT(ISERROR(_xlfn.XLOOKUP(tblStocks2022[[#This Row],[Ticker]],tblTickers[Ticker],tblTickers[Ticker],NA(),0,1)))</f>
        <v>0</v>
      </c>
      <c r="K3715" t="s">
        <v>3013</v>
      </c>
      <c r="L3715" s="122">
        <v>77.34</v>
      </c>
      <c r="O3715" t="s">
        <v>2375</v>
      </c>
      <c r="P3715" s="122">
        <v>1.18</v>
      </c>
    </row>
    <row r="3716" spans="4:16" x14ac:dyDescent="0.25">
      <c r="D3716" t="s">
        <v>9615</v>
      </c>
      <c r="E3716" t="s">
        <v>9616</v>
      </c>
      <c r="F3716" t="s">
        <v>15382</v>
      </c>
      <c r="G3716" s="59">
        <v>8967000</v>
      </c>
      <c r="H3716" s="122">
        <v>10.19</v>
      </c>
      <c r="I3716" s="97" t="b">
        <f>NOT(ISERROR(_xlfn.XLOOKUP(tblStocks2022[[#This Row],[Ticker]],tblTickers[Ticker],tblTickers[Ticker],NA(),0,1)))</f>
        <v>0</v>
      </c>
      <c r="K3716" t="s">
        <v>7067</v>
      </c>
      <c r="L3716" s="122">
        <v>10.32</v>
      </c>
      <c r="O3716" t="s">
        <v>15089</v>
      </c>
      <c r="P3716" s="122">
        <v>0.61</v>
      </c>
    </row>
    <row r="3717" spans="4:16" x14ac:dyDescent="0.25">
      <c r="D3717" t="s">
        <v>10495</v>
      </c>
      <c r="E3717" t="s">
        <v>10496</v>
      </c>
      <c r="F3717" t="s">
        <v>15382</v>
      </c>
      <c r="G3717" s="59">
        <v>71108000</v>
      </c>
      <c r="H3717" s="122">
        <v>22.86</v>
      </c>
      <c r="I3717" s="97" t="b">
        <f>NOT(ISERROR(_xlfn.XLOOKUP(tblStocks2022[[#This Row],[Ticker]],tblTickers[Ticker],tblTickers[Ticker],NA(),0,1)))</f>
        <v>0</v>
      </c>
      <c r="K3717" t="s">
        <v>9009</v>
      </c>
      <c r="L3717" s="122">
        <v>9.39</v>
      </c>
      <c r="O3717" t="s">
        <v>2376</v>
      </c>
      <c r="P3717" s="122">
        <v>1.28</v>
      </c>
    </row>
    <row r="3718" spans="4:16" x14ac:dyDescent="0.25">
      <c r="D3718" t="s">
        <v>11141</v>
      </c>
      <c r="E3718" t="s">
        <v>11142</v>
      </c>
      <c r="F3718" t="s">
        <v>15375</v>
      </c>
      <c r="G3718" s="59">
        <v>40898000</v>
      </c>
      <c r="H3718" s="122">
        <v>37.369999999999997</v>
      </c>
      <c r="I3718" s="97" t="b">
        <f>NOT(ISERROR(_xlfn.XLOOKUP(tblStocks2022[[#This Row],[Ticker]],tblTickers[Ticker],tblTickers[Ticker],NA(),0,1)))</f>
        <v>0</v>
      </c>
      <c r="K3718" t="s">
        <v>3935</v>
      </c>
      <c r="L3718" s="122">
        <v>34.5</v>
      </c>
      <c r="O3718" t="s">
        <v>14142</v>
      </c>
      <c r="P3718" s="122">
        <v>1.18</v>
      </c>
    </row>
    <row r="3719" spans="4:16" x14ac:dyDescent="0.25">
      <c r="D3719" t="s">
        <v>11733</v>
      </c>
      <c r="E3719" t="s">
        <v>11734</v>
      </c>
      <c r="F3719" t="s">
        <v>15377</v>
      </c>
      <c r="G3719" s="59">
        <v>4481000</v>
      </c>
      <c r="H3719" s="122">
        <v>21.34</v>
      </c>
      <c r="I3719" s="97" t="b">
        <f>NOT(ISERROR(_xlfn.XLOOKUP(tblStocks2022[[#This Row],[Ticker]],tblTickers[Ticker],tblTickers[Ticker],NA(),0,1)))</f>
        <v>0</v>
      </c>
      <c r="K3719" t="s">
        <v>14123</v>
      </c>
      <c r="L3719" s="122">
        <v>38.700000000000003</v>
      </c>
      <c r="O3719" t="s">
        <v>12260</v>
      </c>
      <c r="P3719" s="122">
        <v>6.63</v>
      </c>
    </row>
    <row r="3720" spans="4:16" x14ac:dyDescent="0.25">
      <c r="D3720" t="s">
        <v>3434</v>
      </c>
      <c r="E3720" t="s">
        <v>3223</v>
      </c>
      <c r="F3720" t="s">
        <v>15378</v>
      </c>
      <c r="G3720" s="59">
        <v>8600000</v>
      </c>
      <c r="H3720" s="122">
        <v>37.56</v>
      </c>
      <c r="I3720" s="97" t="b">
        <f>NOT(ISERROR(_xlfn.XLOOKUP(tblStocks2022[[#This Row],[Ticker]],tblTickers[Ticker],tblTickers[Ticker],NA(),0,1)))</f>
        <v>0</v>
      </c>
      <c r="K3720" t="s">
        <v>14916</v>
      </c>
      <c r="L3720" s="122">
        <v>41.16</v>
      </c>
      <c r="O3720" t="s">
        <v>5586</v>
      </c>
      <c r="P3720" s="122">
        <v>0.54</v>
      </c>
    </row>
    <row r="3721" spans="4:16" x14ac:dyDescent="0.25">
      <c r="D3721" t="s">
        <v>6195</v>
      </c>
      <c r="E3721" t="s">
        <v>6196</v>
      </c>
      <c r="F3721" t="s">
        <v>15386</v>
      </c>
      <c r="G3721" s="59">
        <v>138399000</v>
      </c>
      <c r="H3721" s="122">
        <v>1.37</v>
      </c>
      <c r="I3721" s="97" t="b">
        <f>NOT(ISERROR(_xlfn.XLOOKUP(tblStocks2022[[#This Row],[Ticker]],tblTickers[Ticker],tblTickers[Ticker],NA(),0,1)))</f>
        <v>0</v>
      </c>
      <c r="K3721" t="s">
        <v>8308</v>
      </c>
      <c r="L3721" s="122">
        <v>7.15</v>
      </c>
      <c r="O3721" t="s">
        <v>2394</v>
      </c>
      <c r="P3721" s="122">
        <v>1.83</v>
      </c>
    </row>
    <row r="3722" spans="4:16" x14ac:dyDescent="0.25">
      <c r="D3722" t="s">
        <v>741</v>
      </c>
      <c r="E3722" t="s">
        <v>742</v>
      </c>
      <c r="F3722" t="s">
        <v>15369</v>
      </c>
      <c r="G3722" s="59">
        <v>18730000</v>
      </c>
      <c r="H3722" s="122">
        <v>27.58</v>
      </c>
      <c r="I3722" s="97" t="b">
        <f>NOT(ISERROR(_xlfn.XLOOKUP(tblStocks2022[[#This Row],[Ticker]],tblTickers[Ticker],tblTickers[Ticker],NA(),0,1)))</f>
        <v>0</v>
      </c>
      <c r="K3722" t="s">
        <v>12053</v>
      </c>
      <c r="L3722" s="122">
        <v>2.81</v>
      </c>
      <c r="O3722" t="s">
        <v>13086</v>
      </c>
      <c r="P3722" s="122">
        <v>0.75</v>
      </c>
    </row>
    <row r="3723" spans="4:16" x14ac:dyDescent="0.25">
      <c r="D3723" t="s">
        <v>12202</v>
      </c>
      <c r="E3723" t="s">
        <v>12203</v>
      </c>
      <c r="F3723" t="s">
        <v>15382</v>
      </c>
      <c r="G3723" s="59">
        <v>224445000</v>
      </c>
      <c r="H3723" s="122">
        <v>3.4</v>
      </c>
      <c r="I3723" s="97" t="b">
        <f>NOT(ISERROR(_xlfn.XLOOKUP(tblStocks2022[[#This Row],[Ticker]],tblTickers[Ticker],tblTickers[Ticker],NA(),0,1)))</f>
        <v>0</v>
      </c>
      <c r="K3723" t="s">
        <v>12051</v>
      </c>
      <c r="L3723" s="122">
        <v>69.98</v>
      </c>
      <c r="O3723" t="s">
        <v>9508</v>
      </c>
      <c r="P3723" s="122">
        <v>5.79</v>
      </c>
    </row>
    <row r="3724" spans="4:16" x14ac:dyDescent="0.25">
      <c r="D3724" t="s">
        <v>3486</v>
      </c>
      <c r="E3724" t="s">
        <v>3487</v>
      </c>
      <c r="F3724" t="s">
        <v>2565</v>
      </c>
      <c r="G3724" s="59">
        <v>56750000</v>
      </c>
      <c r="H3724" s="122">
        <v>19.579999999999998</v>
      </c>
      <c r="I3724" s="97" t="b">
        <f>NOT(ISERROR(_xlfn.XLOOKUP(tblStocks2022[[#This Row],[Ticker]],tblTickers[Ticker],tblTickers[Ticker],NA(),0,1)))</f>
        <v>0</v>
      </c>
      <c r="K3724" t="s">
        <v>5486</v>
      </c>
      <c r="L3724" s="122">
        <v>57.76</v>
      </c>
      <c r="O3724" t="s">
        <v>13087</v>
      </c>
      <c r="P3724" s="122">
        <v>0.81</v>
      </c>
    </row>
    <row r="3725" spans="4:16" x14ac:dyDescent="0.25">
      <c r="D3725" t="s">
        <v>10158</v>
      </c>
      <c r="E3725" t="s">
        <v>10159</v>
      </c>
      <c r="F3725" t="s">
        <v>15380</v>
      </c>
      <c r="G3725" s="59">
        <v>41364000</v>
      </c>
      <c r="H3725" s="122">
        <v>28.43</v>
      </c>
      <c r="I3725" s="97" t="b">
        <f>NOT(ISERROR(_xlfn.XLOOKUP(tblStocks2022[[#This Row],[Ticker]],tblTickers[Ticker],tblTickers[Ticker],NA(),0,1)))</f>
        <v>0</v>
      </c>
      <c r="K3725" t="s">
        <v>604</v>
      </c>
      <c r="L3725" s="122">
        <v>16.03</v>
      </c>
      <c r="O3725" t="s">
        <v>2478</v>
      </c>
      <c r="P3725" s="122">
        <v>0.47</v>
      </c>
    </row>
    <row r="3726" spans="4:16" x14ac:dyDescent="0.25">
      <c r="D3726" t="s">
        <v>1595</v>
      </c>
      <c r="E3726" t="s">
        <v>1596</v>
      </c>
      <c r="F3726" t="s">
        <v>15368</v>
      </c>
      <c r="G3726" s="59">
        <v>7574000</v>
      </c>
      <c r="H3726" s="122">
        <v>8.4</v>
      </c>
      <c r="I3726" s="97" t="b">
        <f>NOT(ISERROR(_xlfn.XLOOKUP(tblStocks2022[[#This Row],[Ticker]],tblTickers[Ticker],tblTickers[Ticker],NA(),0,1)))</f>
        <v>0</v>
      </c>
      <c r="K3726" t="s">
        <v>8842</v>
      </c>
      <c r="L3726" s="122">
        <v>10.95</v>
      </c>
      <c r="O3726" t="s">
        <v>5206</v>
      </c>
      <c r="P3726" s="122">
        <v>0.37</v>
      </c>
    </row>
    <row r="3727" spans="4:16" x14ac:dyDescent="0.25">
      <c r="D3727" t="s">
        <v>9160</v>
      </c>
      <c r="E3727" t="s">
        <v>9161</v>
      </c>
      <c r="F3727" t="s">
        <v>15382</v>
      </c>
      <c r="G3727" s="59">
        <v>11631000</v>
      </c>
      <c r="H3727" s="122">
        <v>10.23</v>
      </c>
      <c r="I3727" s="97" t="b">
        <f>NOT(ISERROR(_xlfn.XLOOKUP(tblStocks2022[[#This Row],[Ticker]],tblTickers[Ticker],tblTickers[Ticker],NA(),0,1)))</f>
        <v>0</v>
      </c>
      <c r="K3727" t="s">
        <v>1221</v>
      </c>
      <c r="L3727" s="122">
        <v>15.3</v>
      </c>
      <c r="O3727" t="s">
        <v>5670</v>
      </c>
      <c r="P3727" s="122">
        <v>0.09</v>
      </c>
    </row>
    <row r="3728" spans="4:16" x14ac:dyDescent="0.25">
      <c r="D3728" t="s">
        <v>10251</v>
      </c>
      <c r="E3728" t="s">
        <v>10252</v>
      </c>
      <c r="F3728" t="s">
        <v>15385</v>
      </c>
      <c r="G3728" s="59">
        <v>33000000</v>
      </c>
      <c r="H3728" s="122">
        <v>9.99</v>
      </c>
      <c r="I3728" s="97" t="b">
        <f>NOT(ISERROR(_xlfn.XLOOKUP(tblStocks2022[[#This Row],[Ticker]],tblTickers[Ticker],tblTickers[Ticker],NA(),0,1)))</f>
        <v>0</v>
      </c>
      <c r="K3728" t="s">
        <v>2782</v>
      </c>
      <c r="L3728" s="122">
        <v>107.04</v>
      </c>
      <c r="O3728" t="s">
        <v>3140</v>
      </c>
      <c r="P3728" s="122">
        <v>0.45</v>
      </c>
    </row>
    <row r="3729" spans="4:16" x14ac:dyDescent="0.25">
      <c r="D3729" t="s">
        <v>6970</v>
      </c>
      <c r="E3729" t="s">
        <v>6971</v>
      </c>
      <c r="F3729" t="s">
        <v>15368</v>
      </c>
      <c r="G3729" s="59">
        <v>92897000</v>
      </c>
      <c r="H3729" s="122">
        <v>3.01</v>
      </c>
      <c r="I3729" s="97" t="b">
        <f>NOT(ISERROR(_xlfn.XLOOKUP(tblStocks2022[[#This Row],[Ticker]],tblTickers[Ticker],tblTickers[Ticker],NA(),0,1)))</f>
        <v>0</v>
      </c>
      <c r="K3729" t="s">
        <v>15242</v>
      </c>
      <c r="L3729" s="122">
        <v>11.44</v>
      </c>
      <c r="O3729" t="s">
        <v>11561</v>
      </c>
      <c r="P3729" s="122">
        <v>5.12</v>
      </c>
    </row>
    <row r="3730" spans="4:16" x14ac:dyDescent="0.25">
      <c r="D3730" t="s">
        <v>9299</v>
      </c>
      <c r="E3730" t="s">
        <v>9300</v>
      </c>
      <c r="F3730" t="s">
        <v>15371</v>
      </c>
      <c r="G3730" s="59">
        <v>7149000</v>
      </c>
      <c r="H3730" s="122">
        <v>20.39</v>
      </c>
      <c r="I3730" s="97" t="b">
        <f>NOT(ISERROR(_xlfn.XLOOKUP(tblStocks2022[[#This Row],[Ticker]],tblTickers[Ticker],tblTickers[Ticker],NA(),0,1)))</f>
        <v>0</v>
      </c>
      <c r="K3730" t="s">
        <v>13784</v>
      </c>
      <c r="L3730" s="122">
        <v>53.61</v>
      </c>
      <c r="O3730" t="s">
        <v>15248</v>
      </c>
      <c r="P3730" s="122">
        <v>1.08</v>
      </c>
    </row>
    <row r="3731" spans="4:16" x14ac:dyDescent="0.25">
      <c r="D3731" t="s">
        <v>14669</v>
      </c>
      <c r="E3731" t="s">
        <v>14670</v>
      </c>
      <c r="F3731" t="s">
        <v>14252</v>
      </c>
      <c r="G3731" s="59">
        <v>8335000</v>
      </c>
      <c r="H3731" s="122">
        <v>10.08</v>
      </c>
      <c r="I3731" s="97" t="b">
        <f>NOT(ISERROR(_xlfn.XLOOKUP(tblStocks2022[[#This Row],[Ticker]],tblTickers[Ticker],tblTickers[Ticker],NA(),0,1)))</f>
        <v>0</v>
      </c>
      <c r="K3731" t="s">
        <v>2126</v>
      </c>
      <c r="L3731" s="122">
        <v>32.130000000000003</v>
      </c>
      <c r="O3731" t="s">
        <v>552</v>
      </c>
      <c r="P3731" s="122">
        <v>2.92</v>
      </c>
    </row>
    <row r="3732" spans="4:16" x14ac:dyDescent="0.25">
      <c r="D3732" t="s">
        <v>13360</v>
      </c>
      <c r="E3732" t="s">
        <v>13361</v>
      </c>
      <c r="F3732" t="s">
        <v>15370</v>
      </c>
      <c r="G3732" s="59">
        <v>11332000</v>
      </c>
      <c r="H3732" s="122">
        <v>18.7</v>
      </c>
      <c r="I3732" s="97" t="b">
        <f>NOT(ISERROR(_xlfn.XLOOKUP(tblStocks2022[[#This Row],[Ticker]],tblTickers[Ticker],tblTickers[Ticker],NA(),0,1)))</f>
        <v>0</v>
      </c>
      <c r="K3732" t="s">
        <v>13785</v>
      </c>
      <c r="L3732" s="122">
        <v>44</v>
      </c>
      <c r="O3732" t="s">
        <v>1199</v>
      </c>
      <c r="P3732" s="122">
        <v>2.67</v>
      </c>
    </row>
    <row r="3733" spans="4:16" x14ac:dyDescent="0.25">
      <c r="D3733" t="s">
        <v>3571</v>
      </c>
      <c r="E3733" t="s">
        <v>3572</v>
      </c>
      <c r="F3733" t="s">
        <v>15376</v>
      </c>
      <c r="G3733" s="59">
        <v>5605000</v>
      </c>
      <c r="H3733" s="122">
        <v>8.06</v>
      </c>
      <c r="I3733" s="97" t="b">
        <f>NOT(ISERROR(_xlfn.XLOOKUP(tblStocks2022[[#This Row],[Ticker]],tblTickers[Ticker],tblTickers[Ticker],NA(),0,1)))</f>
        <v>0</v>
      </c>
      <c r="K3733" t="s">
        <v>13786</v>
      </c>
      <c r="L3733" s="122">
        <v>59.21</v>
      </c>
      <c r="O3733" t="s">
        <v>10074</v>
      </c>
      <c r="P3733" s="122">
        <v>1.3</v>
      </c>
    </row>
    <row r="3734" spans="4:16" x14ac:dyDescent="0.25">
      <c r="D3734" t="s">
        <v>10730</v>
      </c>
      <c r="E3734" t="s">
        <v>10731</v>
      </c>
      <c r="F3734" t="s">
        <v>15366</v>
      </c>
      <c r="G3734" s="59">
        <v>146184000</v>
      </c>
      <c r="H3734" s="122">
        <v>41.6</v>
      </c>
      <c r="I3734" s="97" t="b">
        <f>NOT(ISERROR(_xlfn.XLOOKUP(tblStocks2022[[#This Row],[Ticker]],tblTickers[Ticker],tblTickers[Ticker],NA(),0,1)))</f>
        <v>0</v>
      </c>
      <c r="K3734" t="s">
        <v>9788</v>
      </c>
      <c r="L3734" s="122">
        <v>24.96</v>
      </c>
      <c r="O3734" t="s">
        <v>12604</v>
      </c>
      <c r="P3734" s="122">
        <v>2.38</v>
      </c>
    </row>
    <row r="3735" spans="4:16" x14ac:dyDescent="0.25">
      <c r="D3735" t="s">
        <v>1438</v>
      </c>
      <c r="E3735" t="s">
        <v>17</v>
      </c>
      <c r="F3735" t="s">
        <v>11941</v>
      </c>
      <c r="G3735" s="59">
        <v>325000</v>
      </c>
      <c r="H3735" s="122">
        <v>97.31</v>
      </c>
      <c r="I3735" s="97" t="b">
        <f>NOT(ISERROR(_xlfn.XLOOKUP(tblStocks2022[[#This Row],[Ticker]],tblTickers[Ticker],tblTickers[Ticker],NA(),0,1)))</f>
        <v>0</v>
      </c>
      <c r="K3735" t="s">
        <v>10942</v>
      </c>
      <c r="L3735" s="122">
        <v>18.13</v>
      </c>
      <c r="O3735" t="s">
        <v>9672</v>
      </c>
      <c r="P3735" s="122">
        <v>0.27</v>
      </c>
    </row>
    <row r="3736" spans="4:16" x14ac:dyDescent="0.25">
      <c r="D3736" t="s">
        <v>14987</v>
      </c>
      <c r="E3736" t="s">
        <v>14988</v>
      </c>
      <c r="F3736" t="s">
        <v>15382</v>
      </c>
      <c r="G3736" s="59">
        <v>61963000</v>
      </c>
      <c r="H3736" s="122">
        <v>16.43</v>
      </c>
      <c r="I3736" s="97" t="b">
        <f>NOT(ISERROR(_xlfn.XLOOKUP(tblStocks2022[[#This Row],[Ticker]],tblTickers[Ticker],tblTickers[Ticker],NA(),0,1)))</f>
        <v>0</v>
      </c>
      <c r="K3736" t="s">
        <v>15049</v>
      </c>
      <c r="L3736" s="122">
        <v>72.069999999999993</v>
      </c>
      <c r="O3736" t="s">
        <v>12322</v>
      </c>
      <c r="P3736" s="122">
        <v>0.17</v>
      </c>
    </row>
    <row r="3737" spans="4:16" x14ac:dyDescent="0.25">
      <c r="D3737" t="s">
        <v>7532</v>
      </c>
      <c r="E3737" t="s">
        <v>7533</v>
      </c>
      <c r="F3737" t="s">
        <v>15382</v>
      </c>
      <c r="G3737" s="59">
        <v>50812000</v>
      </c>
      <c r="H3737" s="122">
        <v>2.27</v>
      </c>
      <c r="I3737" s="97" t="b">
        <f>NOT(ISERROR(_xlfn.XLOOKUP(tblStocks2022[[#This Row],[Ticker]],tblTickers[Ticker],tblTickers[Ticker],NA(),0,1)))</f>
        <v>0</v>
      </c>
      <c r="K3737" t="s">
        <v>2723</v>
      </c>
      <c r="L3737" s="122">
        <v>28.74</v>
      </c>
      <c r="O3737" t="s">
        <v>14541</v>
      </c>
      <c r="P3737" s="122">
        <v>0.64</v>
      </c>
    </row>
    <row r="3738" spans="4:16" x14ac:dyDescent="0.25">
      <c r="D3738" t="s">
        <v>10994</v>
      </c>
      <c r="E3738" t="s">
        <v>10995</v>
      </c>
      <c r="F3738" t="s">
        <v>14252</v>
      </c>
      <c r="G3738" s="59">
        <v>246545000</v>
      </c>
      <c r="H3738" s="122">
        <v>74.81</v>
      </c>
      <c r="I3738" s="97" t="b">
        <f>NOT(ISERROR(_xlfn.XLOOKUP(tblStocks2022[[#This Row],[Ticker]],tblTickers[Ticker],tblTickers[Ticker],NA(),0,1)))</f>
        <v>1</v>
      </c>
      <c r="K3738" t="s">
        <v>11121</v>
      </c>
      <c r="L3738" s="122">
        <v>4.6100000000000003</v>
      </c>
      <c r="O3738" t="s">
        <v>15232</v>
      </c>
      <c r="P3738" s="122">
        <v>1.49</v>
      </c>
    </row>
    <row r="3739" spans="4:16" x14ac:dyDescent="0.25">
      <c r="D3739" t="s">
        <v>7955</v>
      </c>
      <c r="E3739" t="s">
        <v>7668</v>
      </c>
      <c r="F3739" t="s">
        <v>15368</v>
      </c>
      <c r="G3739" s="59">
        <v>150000</v>
      </c>
      <c r="H3739" s="122">
        <v>8.4</v>
      </c>
      <c r="I3739" s="97" t="b">
        <f>NOT(ISERROR(_xlfn.XLOOKUP(tblStocks2022[[#This Row],[Ticker]],tblTickers[Ticker],tblTickers[Ticker],NA(),0,1)))</f>
        <v>0</v>
      </c>
      <c r="K3739" t="s">
        <v>2916</v>
      </c>
      <c r="L3739" s="122">
        <v>34.700000000000003</v>
      </c>
      <c r="O3739" t="s">
        <v>14754</v>
      </c>
      <c r="P3739" s="122">
        <v>5.97</v>
      </c>
    </row>
    <row r="3740" spans="4:16" x14ac:dyDescent="0.25">
      <c r="D3740" t="s">
        <v>14324</v>
      </c>
      <c r="E3740" t="s">
        <v>14325</v>
      </c>
      <c r="F3740" t="s">
        <v>1296</v>
      </c>
      <c r="G3740" s="59">
        <v>203971000</v>
      </c>
      <c r="H3740" s="122">
        <v>22.79</v>
      </c>
      <c r="I3740" s="97" t="b">
        <f>NOT(ISERROR(_xlfn.XLOOKUP(tblStocks2022[[#This Row],[Ticker]],tblTickers[Ticker],tblTickers[Ticker],NA(),0,1)))</f>
        <v>0</v>
      </c>
      <c r="K3740" t="s">
        <v>7338</v>
      </c>
      <c r="L3740" s="122">
        <v>0.5</v>
      </c>
      <c r="O3740" t="s">
        <v>3845</v>
      </c>
      <c r="P3740" s="122">
        <v>1.1000000000000001</v>
      </c>
    </row>
    <row r="3741" spans="4:16" x14ac:dyDescent="0.25">
      <c r="D3741" t="s">
        <v>4388</v>
      </c>
      <c r="E3741" t="s">
        <v>1369</v>
      </c>
      <c r="F3741" t="s">
        <v>15381</v>
      </c>
      <c r="G3741" s="59">
        <v>1000000</v>
      </c>
      <c r="H3741" s="122">
        <v>31.72</v>
      </c>
      <c r="I3741" s="97" t="b">
        <f>NOT(ISERROR(_xlfn.XLOOKUP(tblStocks2022[[#This Row],[Ticker]],tblTickers[Ticker],tblTickers[Ticker],NA(),0,1)))</f>
        <v>0</v>
      </c>
      <c r="K3741" t="s">
        <v>6393</v>
      </c>
      <c r="L3741" s="122">
        <v>3.68</v>
      </c>
      <c r="O3741" t="s">
        <v>12254</v>
      </c>
      <c r="P3741" s="122">
        <v>2.04</v>
      </c>
    </row>
    <row r="3742" spans="4:16" x14ac:dyDescent="0.25">
      <c r="D3742" t="s">
        <v>20</v>
      </c>
      <c r="E3742" t="s">
        <v>21</v>
      </c>
      <c r="F3742" t="s">
        <v>9954</v>
      </c>
      <c r="G3742" s="59">
        <v>667600000</v>
      </c>
      <c r="H3742" s="122">
        <v>214.3</v>
      </c>
      <c r="I3742" s="97" t="b">
        <f>NOT(ISERROR(_xlfn.XLOOKUP(tblStocks2022[[#This Row],[Ticker]],tblTickers[Ticker],tblTickers[Ticker],NA(),0,1)))</f>
        <v>1</v>
      </c>
      <c r="K3742" t="s">
        <v>8320</v>
      </c>
      <c r="L3742" s="122">
        <v>0.4</v>
      </c>
      <c r="O3742" t="s">
        <v>14355</v>
      </c>
      <c r="P3742" s="122">
        <v>0.48</v>
      </c>
    </row>
    <row r="3743" spans="4:16" x14ac:dyDescent="0.25">
      <c r="D3743" t="s">
        <v>2618</v>
      </c>
      <c r="E3743" t="s">
        <v>2619</v>
      </c>
      <c r="F3743" t="s">
        <v>14252</v>
      </c>
      <c r="G3743" s="59">
        <v>48961000</v>
      </c>
      <c r="H3743" s="122">
        <v>13.9</v>
      </c>
      <c r="I3743" s="97" t="b">
        <f>NOT(ISERROR(_xlfn.XLOOKUP(tblStocks2022[[#This Row],[Ticker]],tblTickers[Ticker],tblTickers[Ticker],NA(),0,1)))</f>
        <v>0</v>
      </c>
      <c r="K3743" t="s">
        <v>1179</v>
      </c>
      <c r="L3743" s="122">
        <v>34.979999999999997</v>
      </c>
      <c r="O3743" t="s">
        <v>7765</v>
      </c>
      <c r="P3743" s="122">
        <v>0.36</v>
      </c>
    </row>
    <row r="3744" spans="4:16" x14ac:dyDescent="0.25">
      <c r="D3744" t="s">
        <v>7538</v>
      </c>
      <c r="E3744" t="s">
        <v>7539</v>
      </c>
      <c r="F3744" t="s">
        <v>15368</v>
      </c>
      <c r="G3744" s="59">
        <v>764889000</v>
      </c>
      <c r="H3744" s="122">
        <v>8.14</v>
      </c>
      <c r="I3744" s="97" t="b">
        <f>NOT(ISERROR(_xlfn.XLOOKUP(tblStocks2022[[#This Row],[Ticker]],tblTickers[Ticker],tblTickers[Ticker],NA(),0,1)))</f>
        <v>0</v>
      </c>
      <c r="K3744" t="s">
        <v>13009</v>
      </c>
      <c r="L3744" s="122">
        <v>337.36</v>
      </c>
      <c r="O3744" t="s">
        <v>11729</v>
      </c>
      <c r="P3744" s="122">
        <v>1.06</v>
      </c>
    </row>
    <row r="3745" spans="4:16" x14ac:dyDescent="0.25">
      <c r="D3745" t="s">
        <v>4474</v>
      </c>
      <c r="E3745" t="s">
        <v>4475</v>
      </c>
      <c r="F3745" t="s">
        <v>15371</v>
      </c>
      <c r="G3745" s="59">
        <v>52317000</v>
      </c>
      <c r="H3745" s="122">
        <v>0.81</v>
      </c>
      <c r="I3745" s="97" t="b">
        <f>NOT(ISERROR(_xlfn.XLOOKUP(tblStocks2022[[#This Row],[Ticker]],tblTickers[Ticker],tblTickers[Ticker],NA(),0,1)))</f>
        <v>0</v>
      </c>
      <c r="K3745" t="s">
        <v>13070</v>
      </c>
      <c r="L3745" s="122">
        <v>8.5299999999999994</v>
      </c>
      <c r="O3745" t="s">
        <v>7963</v>
      </c>
      <c r="P3745" s="122">
        <v>0.85</v>
      </c>
    </row>
    <row r="3746" spans="4:16" x14ac:dyDescent="0.25">
      <c r="D3746" t="s">
        <v>12506</v>
      </c>
      <c r="E3746" t="s">
        <v>12507</v>
      </c>
      <c r="F3746" t="s">
        <v>15368</v>
      </c>
      <c r="G3746" s="59">
        <v>119495000</v>
      </c>
      <c r="H3746" s="122">
        <v>12.81</v>
      </c>
      <c r="I3746" s="97" t="b">
        <f>NOT(ISERROR(_xlfn.XLOOKUP(tblStocks2022[[#This Row],[Ticker]],tblTickers[Ticker],tblTickers[Ticker],NA(),0,1)))</f>
        <v>0</v>
      </c>
      <c r="K3746" t="s">
        <v>1759</v>
      </c>
      <c r="L3746" s="122">
        <v>14.91</v>
      </c>
      <c r="O3746" t="s">
        <v>14540</v>
      </c>
      <c r="P3746" s="122">
        <v>0.34</v>
      </c>
    </row>
    <row r="3747" spans="4:16" x14ac:dyDescent="0.25">
      <c r="D3747" t="s">
        <v>8757</v>
      </c>
      <c r="E3747" t="s">
        <v>8758</v>
      </c>
      <c r="F3747" t="s">
        <v>15382</v>
      </c>
      <c r="G3747" s="59">
        <v>28750000</v>
      </c>
      <c r="H3747" s="122">
        <v>10.26</v>
      </c>
      <c r="I3747" s="97" t="b">
        <f>NOT(ISERROR(_xlfn.XLOOKUP(tblStocks2022[[#This Row],[Ticker]],tblTickers[Ticker],tblTickers[Ticker],NA(),0,1)))</f>
        <v>0</v>
      </c>
      <c r="K3747" t="s">
        <v>2556</v>
      </c>
      <c r="L3747" s="122">
        <v>0.31</v>
      </c>
      <c r="O3747" t="s">
        <v>8953</v>
      </c>
      <c r="P3747" s="122">
        <v>1.33</v>
      </c>
    </row>
    <row r="3748" spans="4:16" x14ac:dyDescent="0.25">
      <c r="D3748" t="s">
        <v>4352</v>
      </c>
      <c r="E3748" t="s">
        <v>4353</v>
      </c>
      <c r="F3748" t="s">
        <v>15371</v>
      </c>
      <c r="G3748" s="59">
        <v>1302000</v>
      </c>
      <c r="H3748" s="122">
        <v>7.8</v>
      </c>
      <c r="I3748" s="97" t="b">
        <f>NOT(ISERROR(_xlfn.XLOOKUP(tblStocks2022[[#This Row],[Ticker]],tblTickers[Ticker],tblTickers[Ticker],NA(),0,1)))</f>
        <v>0</v>
      </c>
      <c r="K3748" t="s">
        <v>6477</v>
      </c>
      <c r="L3748" s="122">
        <v>34.06</v>
      </c>
      <c r="O3748" t="s">
        <v>10706</v>
      </c>
      <c r="P3748" s="122">
        <v>0.91</v>
      </c>
    </row>
    <row r="3749" spans="4:16" x14ac:dyDescent="0.25">
      <c r="D3749" t="s">
        <v>8444</v>
      </c>
      <c r="E3749" t="s">
        <v>8445</v>
      </c>
      <c r="F3749" t="s">
        <v>15368</v>
      </c>
      <c r="G3749" s="59">
        <v>50000</v>
      </c>
      <c r="H3749" s="122">
        <v>12.7</v>
      </c>
      <c r="I3749" s="97" t="b">
        <f>NOT(ISERROR(_xlfn.XLOOKUP(tblStocks2022[[#This Row],[Ticker]],tblTickers[Ticker],tblTickers[Ticker],NA(),0,1)))</f>
        <v>0</v>
      </c>
      <c r="K3749" t="s">
        <v>6115</v>
      </c>
      <c r="L3749" s="122">
        <v>19.28</v>
      </c>
      <c r="O3749" t="s">
        <v>5205</v>
      </c>
      <c r="P3749" s="122">
        <v>0.52</v>
      </c>
    </row>
    <row r="3750" spans="4:16" x14ac:dyDescent="0.25">
      <c r="D3750" t="s">
        <v>8759</v>
      </c>
      <c r="E3750" t="s">
        <v>8760</v>
      </c>
      <c r="F3750" t="s">
        <v>15369</v>
      </c>
      <c r="G3750" s="59">
        <v>35048000</v>
      </c>
      <c r="H3750" s="122">
        <v>2.61</v>
      </c>
      <c r="I3750" s="97" t="b">
        <f>NOT(ISERROR(_xlfn.XLOOKUP(tblStocks2022[[#This Row],[Ticker]],tblTickers[Ticker],tblTickers[Ticker],NA(),0,1)))</f>
        <v>0</v>
      </c>
      <c r="K3750" t="s">
        <v>2240</v>
      </c>
      <c r="L3750" s="122">
        <v>25.97</v>
      </c>
      <c r="O3750" t="s">
        <v>15277</v>
      </c>
      <c r="P3750" s="122">
        <v>0.88</v>
      </c>
    </row>
    <row r="3751" spans="4:16" x14ac:dyDescent="0.25">
      <c r="D3751" t="s">
        <v>921</v>
      </c>
      <c r="E3751" t="s">
        <v>922</v>
      </c>
      <c r="F3751" t="s">
        <v>15365</v>
      </c>
      <c r="G3751" s="59">
        <v>109480000</v>
      </c>
      <c r="H3751" s="122">
        <v>6.39</v>
      </c>
      <c r="I3751" s="97" t="b">
        <f>NOT(ISERROR(_xlfn.XLOOKUP(tblStocks2022[[#This Row],[Ticker]],tblTickers[Ticker],tblTickers[Ticker],NA(),0,1)))</f>
        <v>0</v>
      </c>
      <c r="K3751" t="s">
        <v>11573</v>
      </c>
      <c r="L3751" s="122">
        <v>451.11</v>
      </c>
      <c r="O3751" t="s">
        <v>3002</v>
      </c>
      <c r="P3751" s="122">
        <v>0.2</v>
      </c>
    </row>
    <row r="3752" spans="4:16" x14ac:dyDescent="0.25">
      <c r="D3752" t="s">
        <v>10638</v>
      </c>
      <c r="E3752" t="s">
        <v>10639</v>
      </c>
      <c r="F3752" t="s">
        <v>15365</v>
      </c>
      <c r="G3752" s="59">
        <v>5259000</v>
      </c>
      <c r="H3752" s="122">
        <v>42.08</v>
      </c>
      <c r="I3752" s="97" t="b">
        <f>NOT(ISERROR(_xlfn.XLOOKUP(tblStocks2022[[#This Row],[Ticker]],tblTickers[Ticker],tblTickers[Ticker],NA(),0,1)))</f>
        <v>0</v>
      </c>
      <c r="K3752" t="s">
        <v>14242</v>
      </c>
      <c r="L3752" s="122">
        <v>126.6</v>
      </c>
      <c r="O3752" t="s">
        <v>14289</v>
      </c>
      <c r="P3752" s="122">
        <v>0.12</v>
      </c>
    </row>
    <row r="3753" spans="4:16" x14ac:dyDescent="0.25">
      <c r="D3753" t="s">
        <v>6886</v>
      </c>
      <c r="E3753" t="s">
        <v>6887</v>
      </c>
      <c r="F3753" t="s">
        <v>14252</v>
      </c>
      <c r="G3753" s="59">
        <v>31434000</v>
      </c>
      <c r="H3753" s="122">
        <v>2.0499999999999998</v>
      </c>
      <c r="I3753" s="97" t="b">
        <f>NOT(ISERROR(_xlfn.XLOOKUP(tblStocks2022[[#This Row],[Ticker]],tblTickers[Ticker],tblTickers[Ticker],NA(),0,1)))</f>
        <v>0</v>
      </c>
      <c r="K3753" t="s">
        <v>7203</v>
      </c>
      <c r="L3753" s="122">
        <v>26.69</v>
      </c>
      <c r="O3753" t="s">
        <v>7948</v>
      </c>
      <c r="P3753" s="122">
        <v>0.1</v>
      </c>
    </row>
    <row r="3754" spans="4:16" x14ac:dyDescent="0.25">
      <c r="D3754" t="s">
        <v>10012</v>
      </c>
      <c r="E3754" t="s">
        <v>10013</v>
      </c>
      <c r="F3754" t="s">
        <v>15391</v>
      </c>
      <c r="G3754" s="59">
        <v>105394000</v>
      </c>
      <c r="H3754" s="122">
        <v>49.57</v>
      </c>
      <c r="I3754" s="97" t="b">
        <f>NOT(ISERROR(_xlfn.XLOOKUP(tblStocks2022[[#This Row],[Ticker]],tblTickers[Ticker],tblTickers[Ticker],NA(),0,1)))</f>
        <v>0</v>
      </c>
      <c r="K3754" t="s">
        <v>14241</v>
      </c>
      <c r="L3754" s="122">
        <v>101.73</v>
      </c>
      <c r="O3754" t="s">
        <v>4305</v>
      </c>
      <c r="P3754" s="122">
        <v>1.25</v>
      </c>
    </row>
    <row r="3755" spans="4:16" x14ac:dyDescent="0.25">
      <c r="D3755" t="s">
        <v>9487</v>
      </c>
      <c r="E3755" t="s">
        <v>9488</v>
      </c>
      <c r="F3755" t="s">
        <v>15368</v>
      </c>
      <c r="G3755" s="59">
        <v>23437000</v>
      </c>
      <c r="H3755" s="122">
        <v>0.82</v>
      </c>
      <c r="I3755" s="97" t="b">
        <f>NOT(ISERROR(_xlfn.XLOOKUP(tblStocks2022[[#This Row],[Ticker]],tblTickers[Ticker],tblTickers[Ticker],NA(),0,1)))</f>
        <v>0</v>
      </c>
      <c r="K3755" t="s">
        <v>1458</v>
      </c>
      <c r="L3755" s="122">
        <v>71.62</v>
      </c>
      <c r="O3755" t="s">
        <v>12174</v>
      </c>
      <c r="P3755" s="122">
        <v>0.28000000000000003</v>
      </c>
    </row>
    <row r="3756" spans="4:16" x14ac:dyDescent="0.25">
      <c r="D3756" t="s">
        <v>2381</v>
      </c>
      <c r="E3756" t="s">
        <v>2382</v>
      </c>
      <c r="F3756" t="s">
        <v>14201</v>
      </c>
      <c r="G3756" s="59">
        <v>1281817000</v>
      </c>
      <c r="H3756" s="122">
        <v>15.96</v>
      </c>
      <c r="I3756" s="97" t="b">
        <f>NOT(ISERROR(_xlfn.XLOOKUP(tblStocks2022[[#This Row],[Ticker]],tblTickers[Ticker],tblTickers[Ticker],NA(),0,1)))</f>
        <v>1</v>
      </c>
      <c r="K3756" t="s">
        <v>2445</v>
      </c>
      <c r="L3756" s="122">
        <v>46.09</v>
      </c>
      <c r="O3756" t="s">
        <v>925</v>
      </c>
      <c r="P3756" s="122">
        <v>1.08</v>
      </c>
    </row>
    <row r="3757" spans="4:16" x14ac:dyDescent="0.25">
      <c r="D3757" t="s">
        <v>13451</v>
      </c>
      <c r="E3757" t="s">
        <v>13452</v>
      </c>
      <c r="F3757" t="s">
        <v>14252</v>
      </c>
      <c r="G3757" s="59">
        <v>21411000</v>
      </c>
      <c r="H3757" s="122">
        <v>15.68</v>
      </c>
      <c r="I3757" s="97" t="b">
        <f>NOT(ISERROR(_xlfn.XLOOKUP(tblStocks2022[[#This Row],[Ticker]],tblTickers[Ticker],tblTickers[Ticker],NA(),0,1)))</f>
        <v>0</v>
      </c>
      <c r="K3757" t="s">
        <v>13094</v>
      </c>
      <c r="L3757" s="122">
        <v>99.08</v>
      </c>
      <c r="O3757" t="s">
        <v>5023</v>
      </c>
      <c r="P3757" s="122">
        <v>0.38</v>
      </c>
    </row>
    <row r="3758" spans="4:16" x14ac:dyDescent="0.25">
      <c r="D3758" t="s">
        <v>5494</v>
      </c>
      <c r="E3758" t="s">
        <v>5495</v>
      </c>
      <c r="F3758" t="s">
        <v>14201</v>
      </c>
      <c r="G3758" s="59">
        <v>113165000</v>
      </c>
      <c r="H3758" s="122">
        <v>22.87</v>
      </c>
      <c r="I3758" s="97" t="b">
        <f>NOT(ISERROR(_xlfn.XLOOKUP(tblStocks2022[[#This Row],[Ticker]],tblTickers[Ticker],tblTickers[Ticker],NA(),0,1)))</f>
        <v>0</v>
      </c>
      <c r="K3758" t="s">
        <v>10682</v>
      </c>
      <c r="L3758" s="122">
        <v>5.2</v>
      </c>
      <c r="O3758" t="s">
        <v>9420</v>
      </c>
      <c r="P3758" s="122">
        <v>0.56000000000000005</v>
      </c>
    </row>
    <row r="3759" spans="4:16" x14ac:dyDescent="0.25">
      <c r="D3759" t="s">
        <v>8299</v>
      </c>
      <c r="E3759" t="s">
        <v>8300</v>
      </c>
      <c r="F3759" t="s">
        <v>15382</v>
      </c>
      <c r="G3759" s="59">
        <v>20000000</v>
      </c>
      <c r="H3759" s="122">
        <v>10.029999999999999</v>
      </c>
      <c r="I3759" s="97" t="b">
        <f>NOT(ISERROR(_xlfn.XLOOKUP(tblStocks2022[[#This Row],[Ticker]],tblTickers[Ticker],tblTickers[Ticker],NA(),0,1)))</f>
        <v>0</v>
      </c>
      <c r="K3759" t="s">
        <v>104</v>
      </c>
      <c r="L3759" s="122">
        <v>162.13999999999999</v>
      </c>
      <c r="O3759" t="s">
        <v>15263</v>
      </c>
      <c r="P3759" s="122">
        <v>0.47</v>
      </c>
    </row>
    <row r="3760" spans="4:16" x14ac:dyDescent="0.25">
      <c r="D3760" t="s">
        <v>15347</v>
      </c>
      <c r="E3760" t="s">
        <v>15348</v>
      </c>
      <c r="F3760" t="s">
        <v>15368</v>
      </c>
      <c r="G3760" s="59">
        <v>140923000</v>
      </c>
      <c r="H3760" s="122">
        <v>9.73</v>
      </c>
      <c r="I3760" s="97" t="b">
        <f>NOT(ISERROR(_xlfn.XLOOKUP(tblStocks2022[[#This Row],[Ticker]],tblTickers[Ticker],tblTickers[Ticker],NA(),0,1)))</f>
        <v>0</v>
      </c>
      <c r="K3760" t="s">
        <v>5398</v>
      </c>
      <c r="L3760" s="122">
        <v>10.95</v>
      </c>
      <c r="O3760" t="s">
        <v>523</v>
      </c>
      <c r="P3760" s="122">
        <v>1.47</v>
      </c>
    </row>
    <row r="3761" spans="4:16" x14ac:dyDescent="0.25">
      <c r="D3761" t="s">
        <v>9938</v>
      </c>
      <c r="E3761" t="s">
        <v>9939</v>
      </c>
      <c r="F3761" t="s">
        <v>15368</v>
      </c>
      <c r="G3761" s="59">
        <v>982146000</v>
      </c>
      <c r="H3761" s="122">
        <v>26.87</v>
      </c>
      <c r="I3761" s="97" t="b">
        <f>NOT(ISERROR(_xlfn.XLOOKUP(tblStocks2022[[#This Row],[Ticker]],tblTickers[Ticker],tblTickers[Ticker],NA(),0,1)))</f>
        <v>1</v>
      </c>
      <c r="K3761" t="s">
        <v>13655</v>
      </c>
      <c r="L3761" s="122">
        <v>105.23</v>
      </c>
      <c r="O3761" t="s">
        <v>10962</v>
      </c>
      <c r="P3761" s="122">
        <v>3.19</v>
      </c>
    </row>
    <row r="3762" spans="4:16" x14ac:dyDescent="0.25">
      <c r="D3762" t="s">
        <v>13522</v>
      </c>
      <c r="E3762" t="s">
        <v>13523</v>
      </c>
      <c r="F3762" t="s">
        <v>14252</v>
      </c>
      <c r="G3762" s="59">
        <v>31744000</v>
      </c>
      <c r="H3762" s="122">
        <v>14.43</v>
      </c>
      <c r="I3762" s="97" t="b">
        <f>NOT(ISERROR(_xlfn.XLOOKUP(tblStocks2022[[#This Row],[Ticker]],tblTickers[Ticker],tblTickers[Ticker],NA(),0,1)))</f>
        <v>0</v>
      </c>
      <c r="K3762" t="s">
        <v>15201</v>
      </c>
      <c r="L3762" s="122">
        <v>0.31</v>
      </c>
      <c r="O3762" t="s">
        <v>11231</v>
      </c>
      <c r="P3762" s="122">
        <v>1.29</v>
      </c>
    </row>
    <row r="3763" spans="4:16" x14ac:dyDescent="0.25">
      <c r="D3763" t="s">
        <v>5598</v>
      </c>
      <c r="E3763" t="s">
        <v>5599</v>
      </c>
      <c r="F3763" t="s">
        <v>15382</v>
      </c>
      <c r="G3763" s="59">
        <v>5828000</v>
      </c>
      <c r="H3763" s="122">
        <v>9.8699999999999992</v>
      </c>
      <c r="I3763" s="97" t="b">
        <f>NOT(ISERROR(_xlfn.XLOOKUP(tblStocks2022[[#This Row],[Ticker]],tblTickers[Ticker],tblTickers[Ticker],NA(),0,1)))</f>
        <v>0</v>
      </c>
      <c r="K3763" t="s">
        <v>5360</v>
      </c>
      <c r="L3763" s="122">
        <v>1.06</v>
      </c>
      <c r="O3763" t="s">
        <v>10784</v>
      </c>
      <c r="P3763" s="122">
        <v>1.85</v>
      </c>
    </row>
    <row r="3764" spans="4:16" x14ac:dyDescent="0.25">
      <c r="D3764" t="s">
        <v>10814</v>
      </c>
      <c r="E3764" t="s">
        <v>10815</v>
      </c>
      <c r="F3764" t="s">
        <v>15378</v>
      </c>
      <c r="G3764" s="59">
        <v>46344000</v>
      </c>
      <c r="H3764" s="122">
        <v>18</v>
      </c>
      <c r="I3764" s="97" t="b">
        <f>NOT(ISERROR(_xlfn.XLOOKUP(tblStocks2022[[#This Row],[Ticker]],tblTickers[Ticker],tblTickers[Ticker],NA(),0,1)))</f>
        <v>0</v>
      </c>
      <c r="K3764" t="s">
        <v>11599</v>
      </c>
      <c r="L3764" s="122">
        <v>75.510000000000005</v>
      </c>
      <c r="O3764" t="s">
        <v>9511</v>
      </c>
      <c r="P3764" s="122">
        <v>0.1</v>
      </c>
    </row>
    <row r="3765" spans="4:16" x14ac:dyDescent="0.25">
      <c r="D3765" t="s">
        <v>3870</v>
      </c>
      <c r="E3765" t="s">
        <v>3871</v>
      </c>
      <c r="F3765" t="s">
        <v>15379</v>
      </c>
      <c r="G3765" s="59">
        <v>13878000</v>
      </c>
      <c r="H3765" s="122">
        <v>15.81</v>
      </c>
      <c r="I3765" s="97" t="b">
        <f>NOT(ISERROR(_xlfn.XLOOKUP(tblStocks2022[[#This Row],[Ticker]],tblTickers[Ticker],tblTickers[Ticker],NA(),0,1)))</f>
        <v>0</v>
      </c>
      <c r="K3765" t="s">
        <v>3826</v>
      </c>
      <c r="L3765" s="122">
        <v>1.97</v>
      </c>
      <c r="O3765" t="s">
        <v>11261</v>
      </c>
      <c r="P3765" s="122">
        <v>1.98</v>
      </c>
    </row>
    <row r="3766" spans="4:16" x14ac:dyDescent="0.25">
      <c r="D3766" t="s">
        <v>11237</v>
      </c>
      <c r="E3766" t="s">
        <v>11238</v>
      </c>
      <c r="F3766" t="s">
        <v>15378</v>
      </c>
      <c r="G3766" s="59">
        <v>25144000</v>
      </c>
      <c r="H3766" s="122">
        <v>14.21</v>
      </c>
      <c r="I3766" s="97" t="b">
        <f>NOT(ISERROR(_xlfn.XLOOKUP(tblStocks2022[[#This Row],[Ticker]],tblTickers[Ticker],tblTickers[Ticker],NA(),0,1)))</f>
        <v>0</v>
      </c>
      <c r="K3766" t="s">
        <v>14092</v>
      </c>
      <c r="L3766" s="122">
        <v>27.24</v>
      </c>
      <c r="O3766" t="s">
        <v>3368</v>
      </c>
      <c r="P3766" s="122">
        <v>0.52</v>
      </c>
    </row>
    <row r="3767" spans="4:16" x14ac:dyDescent="0.25">
      <c r="D3767" t="s">
        <v>1754</v>
      </c>
      <c r="E3767" t="s">
        <v>1755</v>
      </c>
      <c r="F3767" t="s">
        <v>15374</v>
      </c>
      <c r="G3767" s="59">
        <v>84640000</v>
      </c>
      <c r="H3767" s="122">
        <v>61.64</v>
      </c>
      <c r="I3767" s="97" t="b">
        <f>NOT(ISERROR(_xlfn.XLOOKUP(tblStocks2022[[#This Row],[Ticker]],tblTickers[Ticker],tblTickers[Ticker],NA(),0,1)))</f>
        <v>0</v>
      </c>
      <c r="K3767" t="s">
        <v>467</v>
      </c>
      <c r="L3767" s="122">
        <v>119.32</v>
      </c>
      <c r="O3767" t="s">
        <v>5524</v>
      </c>
      <c r="P3767" s="122">
        <v>1.07</v>
      </c>
    </row>
    <row r="3768" spans="4:16" x14ac:dyDescent="0.25">
      <c r="D3768" t="s">
        <v>830</v>
      </c>
      <c r="E3768" t="s">
        <v>831</v>
      </c>
      <c r="F3768" t="s">
        <v>15373</v>
      </c>
      <c r="G3768" s="59">
        <v>380572000</v>
      </c>
      <c r="H3768" s="122">
        <v>19.27</v>
      </c>
      <c r="I3768" s="97" t="b">
        <f>NOT(ISERROR(_xlfn.XLOOKUP(tblStocks2022[[#This Row],[Ticker]],tblTickers[Ticker],tblTickers[Ticker],NA(),0,1)))</f>
        <v>0</v>
      </c>
      <c r="K3768" t="s">
        <v>10417</v>
      </c>
      <c r="L3768" s="122">
        <v>261.94</v>
      </c>
      <c r="O3768" t="s">
        <v>10419</v>
      </c>
      <c r="P3768" s="122">
        <v>0.5</v>
      </c>
    </row>
    <row r="3769" spans="4:16" x14ac:dyDescent="0.25">
      <c r="D3769" t="s">
        <v>10289</v>
      </c>
      <c r="E3769" t="s">
        <v>10290</v>
      </c>
      <c r="F3769" t="s">
        <v>1114</v>
      </c>
      <c r="G3769" s="59">
        <v>155468000</v>
      </c>
      <c r="H3769" s="122">
        <v>36.51</v>
      </c>
      <c r="I3769" s="97" t="b">
        <f>NOT(ISERROR(_xlfn.XLOOKUP(tblStocks2022[[#This Row],[Ticker]],tblTickers[Ticker],tblTickers[Ticker],NA(),0,1)))</f>
        <v>0</v>
      </c>
      <c r="K3769" t="s">
        <v>4120</v>
      </c>
      <c r="L3769" s="122">
        <v>43.3</v>
      </c>
      <c r="O3769" t="s">
        <v>9274</v>
      </c>
      <c r="P3769" s="122">
        <v>0.26</v>
      </c>
    </row>
    <row r="3770" spans="4:16" x14ac:dyDescent="0.25">
      <c r="D3770" t="s">
        <v>14433</v>
      </c>
      <c r="E3770" t="s">
        <v>14434</v>
      </c>
      <c r="F3770" t="s">
        <v>2235</v>
      </c>
      <c r="G3770" s="59">
        <v>29258000</v>
      </c>
      <c r="H3770" s="122">
        <v>131.57</v>
      </c>
      <c r="I3770" s="97" t="b">
        <f>NOT(ISERROR(_xlfn.XLOOKUP(tblStocks2022[[#This Row],[Ticker]],tblTickers[Ticker],tblTickers[Ticker],NA(),0,1)))</f>
        <v>0</v>
      </c>
      <c r="K3770" t="s">
        <v>13029</v>
      </c>
      <c r="L3770" s="122">
        <v>84.33</v>
      </c>
      <c r="O3770" t="s">
        <v>15174</v>
      </c>
      <c r="P3770" s="122">
        <v>2.12</v>
      </c>
    </row>
    <row r="3771" spans="4:16" x14ac:dyDescent="0.25">
      <c r="D3771" t="s">
        <v>10018</v>
      </c>
      <c r="E3771" t="s">
        <v>10019</v>
      </c>
      <c r="F3771" t="s">
        <v>15377</v>
      </c>
      <c r="G3771" s="59">
        <v>546424000</v>
      </c>
      <c r="H3771" s="122">
        <v>45.55</v>
      </c>
      <c r="I3771" s="97" t="b">
        <f>NOT(ISERROR(_xlfn.XLOOKUP(tblStocks2022[[#This Row],[Ticker]],tblTickers[Ticker],tblTickers[Ticker],NA(),0,1)))</f>
        <v>1</v>
      </c>
      <c r="K3771" t="s">
        <v>5402</v>
      </c>
      <c r="L3771" s="122">
        <v>4.5199999999999996</v>
      </c>
      <c r="O3771" t="s">
        <v>1884</v>
      </c>
      <c r="P3771" s="122">
        <v>1.46</v>
      </c>
    </row>
    <row r="3772" spans="4:16" x14ac:dyDescent="0.25">
      <c r="D3772" t="s">
        <v>5496</v>
      </c>
      <c r="E3772" t="s">
        <v>5497</v>
      </c>
      <c r="F3772" t="s">
        <v>15378</v>
      </c>
      <c r="G3772" s="59">
        <v>59616000</v>
      </c>
      <c r="H3772" s="122">
        <v>55.1</v>
      </c>
      <c r="I3772" s="97" t="b">
        <f>NOT(ISERROR(_xlfn.XLOOKUP(tblStocks2022[[#This Row],[Ticker]],tblTickers[Ticker],tblTickers[Ticker],NA(),0,1)))</f>
        <v>0</v>
      </c>
      <c r="K3772" t="s">
        <v>11982</v>
      </c>
      <c r="L3772" s="122">
        <v>4.32</v>
      </c>
      <c r="O3772" t="s">
        <v>12228</v>
      </c>
      <c r="P3772" s="122">
        <v>1.7</v>
      </c>
    </row>
    <row r="3773" spans="4:16" x14ac:dyDescent="0.25">
      <c r="D3773" t="s">
        <v>1048</v>
      </c>
      <c r="E3773" t="s">
        <v>1049</v>
      </c>
      <c r="F3773" t="s">
        <v>15373</v>
      </c>
      <c r="G3773" s="59">
        <v>29902000</v>
      </c>
      <c r="H3773" s="122">
        <v>14.76</v>
      </c>
      <c r="I3773" s="97" t="b">
        <f>NOT(ISERROR(_xlfn.XLOOKUP(tblStocks2022[[#This Row],[Ticker]],tblTickers[Ticker],tblTickers[Ticker],NA(),0,1)))</f>
        <v>0</v>
      </c>
      <c r="K3773" t="s">
        <v>3611</v>
      </c>
      <c r="L3773" s="122">
        <v>25.05</v>
      </c>
      <c r="O3773" t="s">
        <v>5011</v>
      </c>
      <c r="P3773" s="122">
        <v>0.31</v>
      </c>
    </row>
    <row r="3774" spans="4:16" x14ac:dyDescent="0.25">
      <c r="D3774" t="s">
        <v>8027</v>
      </c>
      <c r="E3774" t="s">
        <v>8028</v>
      </c>
      <c r="F3774" t="s">
        <v>15373</v>
      </c>
      <c r="G3774" s="59">
        <v>79485000</v>
      </c>
      <c r="H3774" s="122">
        <v>11.86</v>
      </c>
      <c r="I3774" s="97" t="b">
        <f>NOT(ISERROR(_xlfn.XLOOKUP(tblStocks2022[[#This Row],[Ticker]],tblTickers[Ticker],tblTickers[Ticker],NA(),0,1)))</f>
        <v>0</v>
      </c>
      <c r="K3774" t="s">
        <v>9380</v>
      </c>
      <c r="L3774" s="122">
        <v>10.99</v>
      </c>
      <c r="O3774" t="s">
        <v>5010</v>
      </c>
      <c r="P3774" s="122">
        <v>0.64</v>
      </c>
    </row>
    <row r="3775" spans="4:16" x14ac:dyDescent="0.25">
      <c r="D3775" t="s">
        <v>1625</v>
      </c>
      <c r="E3775" t="s">
        <v>1626</v>
      </c>
      <c r="F3775" t="s">
        <v>2235</v>
      </c>
      <c r="G3775" s="59">
        <v>25876000</v>
      </c>
      <c r="H3775" s="122">
        <v>1.8</v>
      </c>
      <c r="I3775" s="97" t="b">
        <f>NOT(ISERROR(_xlfn.XLOOKUP(tblStocks2022[[#This Row],[Ticker]],tblTickers[Ticker],tblTickers[Ticker],NA(),0,1)))</f>
        <v>0</v>
      </c>
      <c r="K3775" t="s">
        <v>8918</v>
      </c>
      <c r="L3775" s="122">
        <v>11.02</v>
      </c>
      <c r="O3775" t="s">
        <v>11821</v>
      </c>
      <c r="P3775" s="122">
        <v>0.24</v>
      </c>
    </row>
    <row r="3776" spans="4:16" x14ac:dyDescent="0.25">
      <c r="D3776" t="s">
        <v>188</v>
      </c>
      <c r="E3776" t="s">
        <v>189</v>
      </c>
      <c r="F3776" t="s">
        <v>15368</v>
      </c>
      <c r="G3776" s="59">
        <v>119155000</v>
      </c>
      <c r="H3776" s="122">
        <v>2.5</v>
      </c>
      <c r="I3776" s="97" t="b">
        <f>NOT(ISERROR(_xlfn.XLOOKUP(tblStocks2022[[#This Row],[Ticker]],tblTickers[Ticker],tblTickers[Ticker],NA(),0,1)))</f>
        <v>0</v>
      </c>
      <c r="K3776" t="s">
        <v>8920</v>
      </c>
      <c r="L3776" s="122">
        <v>10.81</v>
      </c>
      <c r="O3776" t="s">
        <v>14061</v>
      </c>
      <c r="P3776" s="122">
        <v>0.57999999999999996</v>
      </c>
    </row>
    <row r="3777" spans="4:16" x14ac:dyDescent="0.25">
      <c r="D3777" t="s">
        <v>348</v>
      </c>
      <c r="E3777" t="s">
        <v>349</v>
      </c>
      <c r="F3777" t="s">
        <v>15381</v>
      </c>
      <c r="G3777" s="59">
        <v>27753000</v>
      </c>
      <c r="H3777" s="122">
        <v>11.6</v>
      </c>
      <c r="I3777" s="97" t="b">
        <f>NOT(ISERROR(_xlfn.XLOOKUP(tblStocks2022[[#This Row],[Ticker]],tblTickers[Ticker],tblTickers[Ticker],NA(),0,1)))</f>
        <v>0</v>
      </c>
      <c r="K3777" t="s">
        <v>9213</v>
      </c>
      <c r="L3777" s="122">
        <v>0.63</v>
      </c>
      <c r="O3777" t="s">
        <v>9783</v>
      </c>
      <c r="P3777" s="122">
        <v>0.02</v>
      </c>
    </row>
    <row r="3778" spans="4:16" x14ac:dyDescent="0.25">
      <c r="D3778" t="s">
        <v>5498</v>
      </c>
      <c r="E3778" t="s">
        <v>5499</v>
      </c>
      <c r="F3778" t="s">
        <v>15378</v>
      </c>
      <c r="G3778" s="59">
        <v>11212000</v>
      </c>
      <c r="H3778" s="122">
        <v>9.98</v>
      </c>
      <c r="I3778" s="97" t="b">
        <f>NOT(ISERROR(_xlfn.XLOOKUP(tblStocks2022[[#This Row],[Ticker]],tblTickers[Ticker],tblTickers[Ticker],NA(),0,1)))</f>
        <v>0</v>
      </c>
      <c r="K3778" t="s">
        <v>12959</v>
      </c>
      <c r="L3778" s="122">
        <v>173.89</v>
      </c>
      <c r="O3778" t="s">
        <v>15265</v>
      </c>
      <c r="P3778" s="122">
        <v>1.05</v>
      </c>
    </row>
    <row r="3779" spans="4:16" x14ac:dyDescent="0.25">
      <c r="D3779" t="s">
        <v>12771</v>
      </c>
      <c r="E3779" t="s">
        <v>12772</v>
      </c>
      <c r="F3779" t="s">
        <v>15382</v>
      </c>
      <c r="G3779" s="59">
        <v>113779000</v>
      </c>
      <c r="H3779" s="122">
        <v>31.16</v>
      </c>
      <c r="I3779" s="97" t="b">
        <f>NOT(ISERROR(_xlfn.XLOOKUP(tblStocks2022[[#This Row],[Ticker]],tblTickers[Ticker],tblTickers[Ticker],NA(),0,1)))</f>
        <v>0</v>
      </c>
      <c r="K3779" t="s">
        <v>9215</v>
      </c>
      <c r="L3779" s="122">
        <v>19.45</v>
      </c>
      <c r="O3779" t="s">
        <v>3186</v>
      </c>
      <c r="P3779" s="122">
        <v>1.99</v>
      </c>
    </row>
    <row r="3780" spans="4:16" x14ac:dyDescent="0.25">
      <c r="D3780" t="s">
        <v>9888</v>
      </c>
      <c r="E3780" t="s">
        <v>9889</v>
      </c>
      <c r="F3780" t="s">
        <v>15378</v>
      </c>
      <c r="G3780" s="59">
        <v>79475000</v>
      </c>
      <c r="H3780" s="122">
        <v>6.29</v>
      </c>
      <c r="I3780" s="97" t="b">
        <f>NOT(ISERROR(_xlfn.XLOOKUP(tblStocks2022[[#This Row],[Ticker]],tblTickers[Ticker],tblTickers[Ticker],NA(),0,1)))</f>
        <v>0</v>
      </c>
      <c r="K3780" t="s">
        <v>2536</v>
      </c>
      <c r="L3780" s="122">
        <v>41.14</v>
      </c>
      <c r="O3780" t="s">
        <v>12156</v>
      </c>
      <c r="P3780" s="122">
        <v>2.4</v>
      </c>
    </row>
    <row r="3781" spans="4:16" x14ac:dyDescent="0.25">
      <c r="D3781" t="s">
        <v>9372</v>
      </c>
      <c r="E3781" t="s">
        <v>9373</v>
      </c>
      <c r="F3781" t="s">
        <v>14201</v>
      </c>
      <c r="G3781" s="59">
        <v>8211000</v>
      </c>
      <c r="H3781" s="122">
        <v>0.84</v>
      </c>
      <c r="I3781" s="97" t="b">
        <f>NOT(ISERROR(_xlfn.XLOOKUP(tblStocks2022[[#This Row],[Ticker]],tblTickers[Ticker],tblTickers[Ticker],NA(),0,1)))</f>
        <v>0</v>
      </c>
      <c r="K3781" t="s">
        <v>2239</v>
      </c>
      <c r="L3781" s="122">
        <v>26.51</v>
      </c>
      <c r="O3781" t="s">
        <v>9556</v>
      </c>
      <c r="P3781" s="122">
        <v>0.37</v>
      </c>
    </row>
    <row r="3782" spans="4:16" x14ac:dyDescent="0.25">
      <c r="D3782" t="s">
        <v>3729</v>
      </c>
      <c r="E3782" t="s">
        <v>3730</v>
      </c>
      <c r="F3782" t="s">
        <v>15378</v>
      </c>
      <c r="G3782" s="59">
        <v>28207000</v>
      </c>
      <c r="H3782" s="122">
        <v>15.34</v>
      </c>
      <c r="I3782" s="97" t="b">
        <f>NOT(ISERROR(_xlfn.XLOOKUP(tblStocks2022[[#This Row],[Ticker]],tblTickers[Ticker],tblTickers[Ticker],NA(),0,1)))</f>
        <v>0</v>
      </c>
      <c r="K3782" t="s">
        <v>308</v>
      </c>
      <c r="L3782" s="122">
        <v>98.23</v>
      </c>
      <c r="O3782" t="s">
        <v>10780</v>
      </c>
      <c r="P3782" s="122">
        <v>2.58</v>
      </c>
    </row>
    <row r="3783" spans="4:16" x14ac:dyDescent="0.25">
      <c r="D3783" t="s">
        <v>11980</v>
      </c>
      <c r="E3783" t="s">
        <v>11981</v>
      </c>
      <c r="F3783" t="s">
        <v>15371</v>
      </c>
      <c r="G3783" s="59">
        <v>131793000</v>
      </c>
      <c r="H3783" s="122">
        <v>79.87</v>
      </c>
      <c r="I3783" s="97" t="b">
        <f>NOT(ISERROR(_xlfn.XLOOKUP(tblStocks2022[[#This Row],[Ticker]],tblTickers[Ticker],tblTickers[Ticker],NA(),0,1)))</f>
        <v>1</v>
      </c>
      <c r="K3783" t="s">
        <v>4568</v>
      </c>
      <c r="L3783" s="122">
        <v>20.68</v>
      </c>
      <c r="O3783" t="s">
        <v>7500</v>
      </c>
      <c r="P3783" s="122">
        <v>0.05</v>
      </c>
    </row>
    <row r="3784" spans="4:16" x14ac:dyDescent="0.25">
      <c r="D3784" t="s">
        <v>12725</v>
      </c>
      <c r="E3784" t="s">
        <v>12726</v>
      </c>
      <c r="F3784" t="s">
        <v>15375</v>
      </c>
      <c r="G3784" s="59">
        <v>19861000</v>
      </c>
      <c r="H3784" s="122">
        <v>27.97</v>
      </c>
      <c r="I3784" s="97" t="b">
        <f>NOT(ISERROR(_xlfn.XLOOKUP(tblStocks2022[[#This Row],[Ticker]],tblTickers[Ticker],tblTickers[Ticker],NA(),0,1)))</f>
        <v>0</v>
      </c>
      <c r="K3784" t="s">
        <v>309</v>
      </c>
      <c r="L3784" s="122">
        <v>93.97</v>
      </c>
      <c r="O3784" t="s">
        <v>15115</v>
      </c>
      <c r="P3784" s="122">
        <v>1.92</v>
      </c>
    </row>
    <row r="3785" spans="4:16" x14ac:dyDescent="0.25">
      <c r="D3785" t="s">
        <v>12364</v>
      </c>
      <c r="E3785" t="s">
        <v>12365</v>
      </c>
      <c r="F3785" t="s">
        <v>15367</v>
      </c>
      <c r="G3785" s="59">
        <v>10830000</v>
      </c>
      <c r="H3785" s="122">
        <v>62.16</v>
      </c>
      <c r="I3785" s="97" t="b">
        <f>NOT(ISERROR(_xlfn.XLOOKUP(tblStocks2022[[#This Row],[Ticker]],tblTickers[Ticker],tblTickers[Ticker],NA(),0,1)))</f>
        <v>0</v>
      </c>
      <c r="K3785" t="s">
        <v>307</v>
      </c>
      <c r="L3785" s="122">
        <v>87.18</v>
      </c>
      <c r="O3785" t="s">
        <v>13473</v>
      </c>
      <c r="P3785" s="122">
        <v>2.8</v>
      </c>
    </row>
    <row r="3786" spans="4:16" x14ac:dyDescent="0.25">
      <c r="D3786" t="s">
        <v>5162</v>
      </c>
      <c r="E3786" t="s">
        <v>1027</v>
      </c>
      <c r="F3786" t="s">
        <v>15375</v>
      </c>
      <c r="G3786" s="59">
        <v>500000</v>
      </c>
      <c r="H3786" s="122">
        <v>31.03</v>
      </c>
      <c r="I3786" s="97" t="b">
        <f>NOT(ISERROR(_xlfn.XLOOKUP(tblStocks2022[[#This Row],[Ticker]],tblTickers[Ticker],tblTickers[Ticker],NA(),0,1)))</f>
        <v>0</v>
      </c>
      <c r="K3786" t="s">
        <v>15081</v>
      </c>
      <c r="L3786" s="122">
        <v>8.86</v>
      </c>
      <c r="O3786" t="s">
        <v>9733</v>
      </c>
      <c r="P3786" s="122">
        <v>0.37</v>
      </c>
    </row>
    <row r="3787" spans="4:16" x14ac:dyDescent="0.25">
      <c r="D3787" t="s">
        <v>13492</v>
      </c>
      <c r="E3787" t="s">
        <v>13493</v>
      </c>
      <c r="F3787" t="s">
        <v>15381</v>
      </c>
      <c r="G3787" s="59">
        <v>2842000</v>
      </c>
      <c r="H3787" s="122">
        <v>22.63</v>
      </c>
      <c r="I3787" s="97" t="b">
        <f>NOT(ISERROR(_xlfn.XLOOKUP(tblStocks2022[[#This Row],[Ticker]],tblTickers[Ticker],tblTickers[Ticker],NA(),0,1)))</f>
        <v>0</v>
      </c>
      <c r="K3787" t="s">
        <v>5978</v>
      </c>
      <c r="L3787" s="122">
        <v>14.17</v>
      </c>
      <c r="O3787" t="s">
        <v>9734</v>
      </c>
      <c r="P3787" s="122">
        <v>0.19</v>
      </c>
    </row>
    <row r="3788" spans="4:16" x14ac:dyDescent="0.25">
      <c r="D3788" t="s">
        <v>3853</v>
      </c>
      <c r="E3788" t="s">
        <v>3223</v>
      </c>
      <c r="F3788" t="s">
        <v>15378</v>
      </c>
      <c r="G3788" s="59">
        <v>1750000</v>
      </c>
      <c r="H3788" s="122">
        <v>37.75</v>
      </c>
      <c r="I3788" s="97" t="b">
        <f>NOT(ISERROR(_xlfn.XLOOKUP(tblStocks2022[[#This Row],[Ticker]],tblTickers[Ticker],tblTickers[Ticker],NA(),0,1)))</f>
        <v>0</v>
      </c>
      <c r="K3788" t="s">
        <v>8042</v>
      </c>
      <c r="L3788" s="122">
        <v>25.34</v>
      </c>
      <c r="O3788" t="s">
        <v>9735</v>
      </c>
      <c r="P3788" s="122">
        <v>0.33</v>
      </c>
    </row>
    <row r="3789" spans="4:16" x14ac:dyDescent="0.25">
      <c r="D3789" t="s">
        <v>12934</v>
      </c>
      <c r="E3789" t="s">
        <v>12935</v>
      </c>
      <c r="F3789" t="s">
        <v>15373</v>
      </c>
      <c r="G3789" s="59">
        <v>30579000</v>
      </c>
      <c r="H3789" s="122">
        <v>24.84</v>
      </c>
      <c r="I3789" s="97" t="b">
        <f>NOT(ISERROR(_xlfn.XLOOKUP(tblStocks2022[[#This Row],[Ticker]],tblTickers[Ticker],tblTickers[Ticker],NA(),0,1)))</f>
        <v>0</v>
      </c>
      <c r="K3789" t="s">
        <v>12957</v>
      </c>
      <c r="L3789" s="122">
        <v>477.63</v>
      </c>
      <c r="O3789" t="s">
        <v>9736</v>
      </c>
      <c r="P3789" s="122">
        <v>0.55000000000000004</v>
      </c>
    </row>
    <row r="3790" spans="4:16" x14ac:dyDescent="0.25">
      <c r="D3790" t="s">
        <v>1205</v>
      </c>
      <c r="E3790" t="s">
        <v>1206</v>
      </c>
      <c r="F3790" t="s">
        <v>15368</v>
      </c>
      <c r="G3790" s="59">
        <v>4272000</v>
      </c>
      <c r="H3790" s="122">
        <v>0.83</v>
      </c>
      <c r="I3790" s="97" t="b">
        <f>NOT(ISERROR(_xlfn.XLOOKUP(tblStocks2022[[#This Row],[Ticker]],tblTickers[Ticker],tblTickers[Ticker],NA(),0,1)))</f>
        <v>0</v>
      </c>
      <c r="K3790" t="s">
        <v>7644</v>
      </c>
      <c r="L3790" s="122">
        <v>3.94</v>
      </c>
      <c r="O3790" t="s">
        <v>10724</v>
      </c>
      <c r="P3790" s="122">
        <v>3.47</v>
      </c>
    </row>
    <row r="3791" spans="4:16" x14ac:dyDescent="0.25">
      <c r="D3791" t="s">
        <v>7943</v>
      </c>
      <c r="E3791" t="s">
        <v>3223</v>
      </c>
      <c r="F3791" t="s">
        <v>15378</v>
      </c>
      <c r="G3791" s="59">
        <v>1400000</v>
      </c>
      <c r="H3791" s="122">
        <v>32.729999999999997</v>
      </c>
      <c r="I3791" s="97" t="b">
        <f>NOT(ISERROR(_xlfn.XLOOKUP(tblStocks2022[[#This Row],[Ticker]],tblTickers[Ticker],tblTickers[Ticker],NA(),0,1)))</f>
        <v>0</v>
      </c>
      <c r="K3791" t="s">
        <v>12958</v>
      </c>
      <c r="L3791" s="122">
        <v>75.099999999999994</v>
      </c>
      <c r="O3791" t="s">
        <v>11645</v>
      </c>
      <c r="P3791" s="122">
        <v>1.55</v>
      </c>
    </row>
    <row r="3792" spans="4:16" x14ac:dyDescent="0.25">
      <c r="D3792" t="s">
        <v>2932</v>
      </c>
      <c r="E3792" t="s">
        <v>2933</v>
      </c>
      <c r="F3792" t="s">
        <v>15378</v>
      </c>
      <c r="G3792" s="59">
        <v>146969000</v>
      </c>
      <c r="H3792" s="122">
        <v>231.57</v>
      </c>
      <c r="I3792" s="97" t="b">
        <f>NOT(ISERROR(_xlfn.XLOOKUP(tblStocks2022[[#This Row],[Ticker]],tblTickers[Ticker],tblTickers[Ticker],NA(),0,1)))</f>
        <v>1</v>
      </c>
      <c r="K3792" t="s">
        <v>5432</v>
      </c>
      <c r="L3792" s="122">
        <v>17.84</v>
      </c>
      <c r="O3792" t="s">
        <v>8093</v>
      </c>
      <c r="P3792" s="122">
        <v>0.04</v>
      </c>
    </row>
    <row r="3793" spans="4:16" x14ac:dyDescent="0.25">
      <c r="D3793" t="s">
        <v>3747</v>
      </c>
      <c r="E3793" t="s">
        <v>3223</v>
      </c>
      <c r="F3793" t="s">
        <v>15378</v>
      </c>
      <c r="G3793" s="59">
        <v>3750000</v>
      </c>
      <c r="H3793" s="122">
        <v>19.059999999999999</v>
      </c>
      <c r="I3793" s="97" t="b">
        <f>NOT(ISERROR(_xlfn.XLOOKUP(tblStocks2022[[#This Row],[Ticker]],tblTickers[Ticker],tblTickers[Ticker],NA(),0,1)))</f>
        <v>0</v>
      </c>
      <c r="K3793" t="s">
        <v>12962</v>
      </c>
      <c r="L3793" s="122">
        <v>262.26</v>
      </c>
      <c r="O3793" t="s">
        <v>11655</v>
      </c>
      <c r="P3793" s="122">
        <v>3.72</v>
      </c>
    </row>
    <row r="3794" spans="4:16" x14ac:dyDescent="0.25">
      <c r="D3794" t="s">
        <v>859</v>
      </c>
      <c r="E3794" t="s">
        <v>860</v>
      </c>
      <c r="F3794" t="s">
        <v>9954</v>
      </c>
      <c r="G3794" s="59">
        <v>15674000</v>
      </c>
      <c r="H3794" s="122">
        <v>24.17</v>
      </c>
      <c r="I3794" s="97" t="b">
        <f>NOT(ISERROR(_xlfn.XLOOKUP(tblStocks2022[[#This Row],[Ticker]],tblTickers[Ticker],tblTickers[Ticker],NA(),0,1)))</f>
        <v>0</v>
      </c>
      <c r="K3794" t="s">
        <v>14056</v>
      </c>
      <c r="L3794" s="122">
        <v>116.03</v>
      </c>
      <c r="O3794" t="s">
        <v>895</v>
      </c>
      <c r="P3794" s="122">
        <v>3.35</v>
      </c>
    </row>
    <row r="3795" spans="4:16" x14ac:dyDescent="0.25">
      <c r="D3795" t="s">
        <v>12631</v>
      </c>
      <c r="E3795" t="s">
        <v>12632</v>
      </c>
      <c r="F3795" t="s">
        <v>15368</v>
      </c>
      <c r="G3795" s="59">
        <v>60853000</v>
      </c>
      <c r="H3795" s="122">
        <v>13</v>
      </c>
      <c r="I3795" s="97" t="b">
        <f>NOT(ISERROR(_xlfn.XLOOKUP(tblStocks2022[[#This Row],[Ticker]],tblTickers[Ticker],tblTickers[Ticker],NA(),0,1)))</f>
        <v>0</v>
      </c>
      <c r="K3795" t="s">
        <v>12960</v>
      </c>
      <c r="L3795" s="122">
        <v>165.25</v>
      </c>
      <c r="O3795" t="s">
        <v>9171</v>
      </c>
      <c r="P3795" s="122">
        <v>1.9</v>
      </c>
    </row>
    <row r="3796" spans="4:16" x14ac:dyDescent="0.25">
      <c r="D3796" t="s">
        <v>8916</v>
      </c>
      <c r="E3796" t="s">
        <v>8917</v>
      </c>
      <c r="F3796" t="s">
        <v>15382</v>
      </c>
      <c r="G3796" s="59">
        <v>17650000</v>
      </c>
      <c r="H3796" s="122">
        <v>0.91</v>
      </c>
      <c r="I3796" s="97" t="b">
        <f>NOT(ISERROR(_xlfn.XLOOKUP(tblStocks2022[[#This Row],[Ticker]],tblTickers[Ticker],tblTickers[Ticker],NA(),0,1)))</f>
        <v>0</v>
      </c>
      <c r="K3796" t="s">
        <v>5710</v>
      </c>
      <c r="L3796" s="122">
        <v>15.53</v>
      </c>
      <c r="O3796" t="s">
        <v>639</v>
      </c>
      <c r="P3796" s="122">
        <v>1.1599999999999999</v>
      </c>
    </row>
    <row r="3797" spans="4:16" x14ac:dyDescent="0.25">
      <c r="D3797" t="s">
        <v>4606</v>
      </c>
      <c r="E3797" t="s">
        <v>1363</v>
      </c>
      <c r="F3797" t="s">
        <v>15391</v>
      </c>
      <c r="G3797" s="59">
        <v>3525000</v>
      </c>
      <c r="H3797" s="122">
        <v>28.88</v>
      </c>
      <c r="I3797" s="97" t="b">
        <f>NOT(ISERROR(_xlfn.XLOOKUP(tblStocks2022[[#This Row],[Ticker]],tblTickers[Ticker],tblTickers[Ticker],NA(),0,1)))</f>
        <v>0</v>
      </c>
      <c r="K3797" t="s">
        <v>8967</v>
      </c>
      <c r="L3797" s="122">
        <v>26.54</v>
      </c>
      <c r="O3797" t="s">
        <v>13912</v>
      </c>
      <c r="P3797" s="122">
        <v>1.32</v>
      </c>
    </row>
    <row r="3798" spans="4:16" x14ac:dyDescent="0.25">
      <c r="D3798" t="s">
        <v>14012</v>
      </c>
      <c r="E3798" t="s">
        <v>14013</v>
      </c>
      <c r="F3798" t="s">
        <v>15368</v>
      </c>
      <c r="G3798" s="59">
        <v>130149000</v>
      </c>
      <c r="H3798" s="122">
        <v>13.22</v>
      </c>
      <c r="I3798" s="97" t="b">
        <f>NOT(ISERROR(_xlfn.XLOOKUP(tblStocks2022[[#This Row],[Ticker]],tblTickers[Ticker],tblTickers[Ticker],NA(),0,1)))</f>
        <v>0</v>
      </c>
      <c r="K3798" t="s">
        <v>15133</v>
      </c>
      <c r="L3798" s="122">
        <v>115.09</v>
      </c>
      <c r="O3798" t="s">
        <v>4551</v>
      </c>
      <c r="P3798" s="122">
        <v>1.08</v>
      </c>
    </row>
    <row r="3799" spans="4:16" x14ac:dyDescent="0.25">
      <c r="D3799" t="s">
        <v>2165</v>
      </c>
      <c r="E3799" t="s">
        <v>2166</v>
      </c>
      <c r="F3799" t="s">
        <v>8710</v>
      </c>
      <c r="G3799" s="59">
        <v>2214000</v>
      </c>
      <c r="H3799" s="122">
        <v>3.99</v>
      </c>
      <c r="I3799" s="97" t="b">
        <f>NOT(ISERROR(_xlfn.XLOOKUP(tblStocks2022[[#This Row],[Ticker]],tblTickers[Ticker],tblTickers[Ticker],NA(),0,1)))</f>
        <v>0</v>
      </c>
      <c r="K3799" t="s">
        <v>9334</v>
      </c>
      <c r="L3799" s="122">
        <v>36.409999999999997</v>
      </c>
      <c r="O3799" t="s">
        <v>4264</v>
      </c>
      <c r="P3799" s="122">
        <v>0.24</v>
      </c>
    </row>
    <row r="3800" spans="4:16" x14ac:dyDescent="0.25">
      <c r="D3800" t="s">
        <v>13677</v>
      </c>
      <c r="E3800" t="s">
        <v>13678</v>
      </c>
      <c r="F3800" t="s">
        <v>14201</v>
      </c>
      <c r="G3800" s="59">
        <v>64591000</v>
      </c>
      <c r="H3800" s="122">
        <v>30.01</v>
      </c>
      <c r="I3800" s="97" t="b">
        <f>NOT(ISERROR(_xlfn.XLOOKUP(tblStocks2022[[#This Row],[Ticker]],tblTickers[Ticker],tblTickers[Ticker],NA(),0,1)))</f>
        <v>0</v>
      </c>
      <c r="K3800" t="s">
        <v>12963</v>
      </c>
      <c r="L3800" s="122">
        <v>200.71</v>
      </c>
      <c r="O3800" t="s">
        <v>5709</v>
      </c>
      <c r="P3800" s="122">
        <v>0.69</v>
      </c>
    </row>
    <row r="3801" spans="4:16" x14ac:dyDescent="0.25">
      <c r="D3801" t="s">
        <v>15274</v>
      </c>
      <c r="E3801" t="s">
        <v>15275</v>
      </c>
      <c r="F3801" t="s">
        <v>15382</v>
      </c>
      <c r="G3801" s="59">
        <v>172276000</v>
      </c>
      <c r="H3801" s="122">
        <v>42.42</v>
      </c>
      <c r="I3801" s="97" t="b">
        <f>NOT(ISERROR(_xlfn.XLOOKUP(tblStocks2022[[#This Row],[Ticker]],tblTickers[Ticker],tblTickers[Ticker],NA(),0,1)))</f>
        <v>0</v>
      </c>
      <c r="K3801" t="s">
        <v>13027</v>
      </c>
      <c r="L3801" s="122">
        <v>155.33000000000001</v>
      </c>
      <c r="O3801" t="s">
        <v>11915</v>
      </c>
      <c r="P3801" s="122">
        <v>0.8</v>
      </c>
    </row>
    <row r="3802" spans="4:16" x14ac:dyDescent="0.25">
      <c r="D3802" t="s">
        <v>90</v>
      </c>
      <c r="E3802" t="s">
        <v>91</v>
      </c>
      <c r="F3802" t="s">
        <v>15380</v>
      </c>
      <c r="G3802" s="59">
        <v>78984000</v>
      </c>
      <c r="H3802" s="122">
        <v>15.34</v>
      </c>
      <c r="I3802" s="97" t="b">
        <f>NOT(ISERROR(_xlfn.XLOOKUP(tblStocks2022[[#This Row],[Ticker]],tblTickers[Ticker],tblTickers[Ticker],NA(),0,1)))</f>
        <v>0</v>
      </c>
      <c r="K3802" t="s">
        <v>13028</v>
      </c>
      <c r="L3802" s="122">
        <v>252.22</v>
      </c>
      <c r="O3802" t="s">
        <v>15057</v>
      </c>
      <c r="P3802" s="122">
        <v>0.03</v>
      </c>
    </row>
    <row r="3803" spans="4:16" x14ac:dyDescent="0.25">
      <c r="D3803" t="s">
        <v>13507</v>
      </c>
      <c r="E3803" t="s">
        <v>13508</v>
      </c>
      <c r="F3803" t="s">
        <v>15367</v>
      </c>
      <c r="G3803" s="59">
        <v>42467000</v>
      </c>
      <c r="H3803" s="122">
        <v>46.62</v>
      </c>
      <c r="I3803" s="97" t="b">
        <f>NOT(ISERROR(_xlfn.XLOOKUP(tblStocks2022[[#This Row],[Ticker]],tblTickers[Ticker],tblTickers[Ticker],NA(),0,1)))</f>
        <v>0</v>
      </c>
      <c r="K3803" t="s">
        <v>13220</v>
      </c>
      <c r="L3803" s="122">
        <v>104.46</v>
      </c>
      <c r="O3803" t="s">
        <v>7033</v>
      </c>
      <c r="P3803" s="122">
        <v>3.73</v>
      </c>
    </row>
    <row r="3804" spans="4:16" x14ac:dyDescent="0.25">
      <c r="D3804" t="s">
        <v>3971</v>
      </c>
      <c r="E3804" t="s">
        <v>3972</v>
      </c>
      <c r="F3804" t="s">
        <v>15382</v>
      </c>
      <c r="G3804" s="59">
        <v>13806000</v>
      </c>
      <c r="H3804" s="122">
        <v>4.43</v>
      </c>
      <c r="I3804" s="97" t="b">
        <f>NOT(ISERROR(_xlfn.XLOOKUP(tblStocks2022[[#This Row],[Ticker]],tblTickers[Ticker],tblTickers[Ticker],NA(),0,1)))</f>
        <v>0</v>
      </c>
      <c r="K3804" t="s">
        <v>13221</v>
      </c>
      <c r="L3804" s="122">
        <v>77.73</v>
      </c>
      <c r="O3804" t="s">
        <v>4223</v>
      </c>
      <c r="P3804" s="122">
        <v>0.79</v>
      </c>
    </row>
    <row r="3805" spans="4:16" x14ac:dyDescent="0.25">
      <c r="D3805" t="s">
        <v>3222</v>
      </c>
      <c r="E3805" t="s">
        <v>3223</v>
      </c>
      <c r="F3805" t="s">
        <v>15378</v>
      </c>
      <c r="G3805" s="59">
        <v>28800000</v>
      </c>
      <c r="H3805" s="122">
        <v>33.04</v>
      </c>
      <c r="I3805" s="97" t="b">
        <f>NOT(ISERROR(_xlfn.XLOOKUP(tblStocks2022[[#This Row],[Ticker]],tblTickers[Ticker],tblTickers[Ticker],NA(),0,1)))</f>
        <v>0</v>
      </c>
      <c r="K3805" t="s">
        <v>13219</v>
      </c>
      <c r="L3805" s="122">
        <v>116.29</v>
      </c>
      <c r="O3805" t="s">
        <v>8464</v>
      </c>
      <c r="P3805" s="122">
        <v>0.01</v>
      </c>
    </row>
    <row r="3806" spans="4:16" x14ac:dyDescent="0.25">
      <c r="D3806" t="s">
        <v>14770</v>
      </c>
      <c r="E3806" t="s">
        <v>14771</v>
      </c>
      <c r="F3806" t="s">
        <v>14252</v>
      </c>
      <c r="G3806" s="59">
        <v>10914000</v>
      </c>
      <c r="H3806" s="122">
        <v>4.96</v>
      </c>
      <c r="I3806" s="97" t="b">
        <f>NOT(ISERROR(_xlfn.XLOOKUP(tblStocks2022[[#This Row],[Ticker]],tblTickers[Ticker],tblTickers[Ticker],NA(),0,1)))</f>
        <v>0</v>
      </c>
      <c r="K3806" t="s">
        <v>12964</v>
      </c>
      <c r="L3806" s="122">
        <v>273.74</v>
      </c>
      <c r="O3806" t="s">
        <v>13459</v>
      </c>
      <c r="P3806" s="122">
        <v>0.46</v>
      </c>
    </row>
    <row r="3807" spans="4:16" x14ac:dyDescent="0.25">
      <c r="D3807" t="s">
        <v>2610</v>
      </c>
      <c r="E3807" t="s">
        <v>2611</v>
      </c>
      <c r="F3807" t="s">
        <v>2235</v>
      </c>
      <c r="G3807" s="59">
        <v>323483000</v>
      </c>
      <c r="H3807" s="122">
        <v>15.39</v>
      </c>
      <c r="I3807" s="97" t="b">
        <f>NOT(ISERROR(_xlfn.XLOOKUP(tblStocks2022[[#This Row],[Ticker]],tblTickers[Ticker],tblTickers[Ticker],NA(),0,1)))</f>
        <v>0</v>
      </c>
      <c r="K3807" t="s">
        <v>15131</v>
      </c>
      <c r="L3807" s="122">
        <v>70.17</v>
      </c>
      <c r="O3807" t="s">
        <v>10176</v>
      </c>
      <c r="P3807" s="122">
        <v>3.22</v>
      </c>
    </row>
    <row r="3808" spans="4:16" x14ac:dyDescent="0.25">
      <c r="D3808" t="s">
        <v>10020</v>
      </c>
      <c r="E3808" t="s">
        <v>10021</v>
      </c>
      <c r="F3808" t="s">
        <v>15381</v>
      </c>
      <c r="G3808" s="59">
        <v>53706000</v>
      </c>
      <c r="H3808" s="122">
        <v>234.68</v>
      </c>
      <c r="I3808" s="97" t="b">
        <f>NOT(ISERROR(_xlfn.XLOOKUP(tblStocks2022[[#This Row],[Ticker]],tblTickers[Ticker],tblTickers[Ticker],NA(),0,1)))</f>
        <v>0</v>
      </c>
      <c r="K3808" t="s">
        <v>15132</v>
      </c>
      <c r="L3808" s="122">
        <v>175.22</v>
      </c>
      <c r="O3808" t="s">
        <v>10212</v>
      </c>
      <c r="P3808" s="122">
        <v>2.6</v>
      </c>
    </row>
    <row r="3809" spans="4:16" x14ac:dyDescent="0.25">
      <c r="D3809" t="s">
        <v>12080</v>
      </c>
      <c r="E3809" t="s">
        <v>12081</v>
      </c>
      <c r="F3809" t="s">
        <v>15375</v>
      </c>
      <c r="G3809" s="59">
        <v>32647000</v>
      </c>
      <c r="H3809" s="122">
        <v>79.489999999999995</v>
      </c>
      <c r="I3809" s="97" t="b">
        <f>NOT(ISERROR(_xlfn.XLOOKUP(tblStocks2022[[#This Row],[Ticker]],tblTickers[Ticker],tblTickers[Ticker],NA(),0,1)))</f>
        <v>0</v>
      </c>
      <c r="K3809" t="s">
        <v>12640</v>
      </c>
      <c r="L3809" s="122">
        <v>93.39</v>
      </c>
      <c r="O3809" t="s">
        <v>10537</v>
      </c>
      <c r="P3809" s="122">
        <v>2.48</v>
      </c>
    </row>
    <row r="3810" spans="4:16" x14ac:dyDescent="0.25">
      <c r="D3810" t="s">
        <v>1869</v>
      </c>
      <c r="E3810" t="s">
        <v>1870</v>
      </c>
      <c r="F3810" t="s">
        <v>14252</v>
      </c>
      <c r="G3810" s="59">
        <v>48576000</v>
      </c>
      <c r="H3810" s="122">
        <v>289.13</v>
      </c>
      <c r="I3810" s="97" t="b">
        <f>NOT(ISERROR(_xlfn.XLOOKUP(tblStocks2022[[#This Row],[Ticker]],tblTickers[Ticker],tblTickers[Ticker],NA(),0,1)))</f>
        <v>0</v>
      </c>
      <c r="K3810" t="s">
        <v>8310</v>
      </c>
      <c r="L3810" s="122">
        <v>11.05</v>
      </c>
      <c r="O3810" t="s">
        <v>10834</v>
      </c>
      <c r="P3810" s="122">
        <v>0.5</v>
      </c>
    </row>
    <row r="3811" spans="4:16" x14ac:dyDescent="0.25">
      <c r="D3811" t="s">
        <v>9828</v>
      </c>
      <c r="E3811" t="s">
        <v>9829</v>
      </c>
      <c r="F3811" t="s">
        <v>15382</v>
      </c>
      <c r="G3811" s="59">
        <v>8928000</v>
      </c>
      <c r="H3811" s="122">
        <v>10.01</v>
      </c>
      <c r="I3811" s="97" t="b">
        <f>NOT(ISERROR(_xlfn.XLOOKUP(tblStocks2022[[#This Row],[Ticker]],tblTickers[Ticker],tblTickers[Ticker],NA(),0,1)))</f>
        <v>0</v>
      </c>
      <c r="K3811" t="s">
        <v>13286</v>
      </c>
      <c r="L3811" s="122">
        <v>39.11</v>
      </c>
      <c r="O3811" t="s">
        <v>596</v>
      </c>
      <c r="P3811" s="122">
        <v>0.36</v>
      </c>
    </row>
    <row r="3812" spans="4:16" x14ac:dyDescent="0.25">
      <c r="D3812" t="s">
        <v>6197</v>
      </c>
      <c r="E3812" t="s">
        <v>6198</v>
      </c>
      <c r="F3812" t="s">
        <v>15382</v>
      </c>
      <c r="G3812" s="59">
        <v>14239000</v>
      </c>
      <c r="H3812" s="122">
        <v>5.08</v>
      </c>
      <c r="I3812" s="97" t="b">
        <f>NOT(ISERROR(_xlfn.XLOOKUP(tblStocks2022[[#This Row],[Ticker]],tblTickers[Ticker],tblTickers[Ticker],NA(),0,1)))</f>
        <v>0</v>
      </c>
      <c r="K3812" t="s">
        <v>13285</v>
      </c>
      <c r="L3812" s="122">
        <v>78.58</v>
      </c>
      <c r="O3812" t="s">
        <v>10180</v>
      </c>
      <c r="P3812" s="122">
        <v>1.1399999999999999</v>
      </c>
    </row>
    <row r="3813" spans="4:16" x14ac:dyDescent="0.25">
      <c r="D3813" t="s">
        <v>6464</v>
      </c>
      <c r="E3813" t="s">
        <v>131</v>
      </c>
      <c r="F3813" t="s">
        <v>15371</v>
      </c>
      <c r="G3813" s="59">
        <v>1900000</v>
      </c>
      <c r="H3813" s="122">
        <v>13.58</v>
      </c>
      <c r="I3813" s="97" t="b">
        <f>NOT(ISERROR(_xlfn.XLOOKUP(tblStocks2022[[#This Row],[Ticker]],tblTickers[Ticker],tblTickers[Ticker],NA(),0,1)))</f>
        <v>0</v>
      </c>
      <c r="K3813" t="s">
        <v>13284</v>
      </c>
      <c r="L3813" s="122">
        <v>86.72</v>
      </c>
      <c r="O3813" t="s">
        <v>6998</v>
      </c>
      <c r="P3813" s="122">
        <v>0.01</v>
      </c>
    </row>
    <row r="3814" spans="4:16" x14ac:dyDescent="0.25">
      <c r="D3814" t="s">
        <v>5049</v>
      </c>
      <c r="E3814" t="s">
        <v>5050</v>
      </c>
      <c r="F3814" t="s">
        <v>15382</v>
      </c>
      <c r="G3814" s="59">
        <v>38504000</v>
      </c>
      <c r="H3814" s="122">
        <v>0.79</v>
      </c>
      <c r="I3814" s="97" t="b">
        <f>NOT(ISERROR(_xlfn.XLOOKUP(tblStocks2022[[#This Row],[Ticker]],tblTickers[Ticker],tblTickers[Ticker],NA(),0,1)))</f>
        <v>0</v>
      </c>
      <c r="K3814" t="s">
        <v>13283</v>
      </c>
      <c r="L3814" s="122">
        <v>68.180000000000007</v>
      </c>
      <c r="O3814" t="s">
        <v>10499</v>
      </c>
      <c r="P3814" s="122">
        <v>1.64</v>
      </c>
    </row>
    <row r="3815" spans="4:16" x14ac:dyDescent="0.25">
      <c r="D3815" t="s">
        <v>5100</v>
      </c>
      <c r="E3815" t="s">
        <v>5101</v>
      </c>
      <c r="F3815" t="s">
        <v>15382</v>
      </c>
      <c r="G3815" s="59">
        <v>30571000</v>
      </c>
      <c r="H3815" s="122">
        <v>1.38</v>
      </c>
      <c r="I3815" s="97" t="b">
        <f>NOT(ISERROR(_xlfn.XLOOKUP(tblStocks2022[[#This Row],[Ticker]],tblTickers[Ticker],tblTickers[Ticker],NA(),0,1)))</f>
        <v>0</v>
      </c>
      <c r="K3815" t="s">
        <v>13282</v>
      </c>
      <c r="L3815" s="122">
        <v>74.62</v>
      </c>
      <c r="O3815" t="s">
        <v>7947</v>
      </c>
      <c r="P3815" s="122">
        <v>0.28999999999999998</v>
      </c>
    </row>
    <row r="3816" spans="4:16" x14ac:dyDescent="0.25">
      <c r="D3816" t="s">
        <v>10273</v>
      </c>
      <c r="E3816" t="s">
        <v>10274</v>
      </c>
      <c r="F3816" t="s">
        <v>15387</v>
      </c>
      <c r="G3816" s="59">
        <v>126600000</v>
      </c>
      <c r="H3816" s="122">
        <v>512.19000000000005</v>
      </c>
      <c r="I3816" s="97" t="b">
        <f>NOT(ISERROR(_xlfn.XLOOKUP(tblStocks2022[[#This Row],[Ticker]],tblTickers[Ticker],tblTickers[Ticker],NA(),0,1)))</f>
        <v>1</v>
      </c>
      <c r="K3816" t="s">
        <v>909</v>
      </c>
      <c r="L3816" s="122">
        <v>64.930000000000007</v>
      </c>
      <c r="O3816" t="s">
        <v>11437</v>
      </c>
      <c r="P3816" s="122">
        <v>1.18</v>
      </c>
    </row>
    <row r="3817" spans="4:16" x14ac:dyDescent="0.25">
      <c r="D3817" t="s">
        <v>5884</v>
      </c>
      <c r="E3817" t="s">
        <v>5885</v>
      </c>
      <c r="F3817" t="s">
        <v>9954</v>
      </c>
      <c r="G3817" s="59">
        <v>103229000</v>
      </c>
      <c r="H3817" s="122">
        <v>2.11</v>
      </c>
      <c r="I3817" s="97" t="b">
        <f>NOT(ISERROR(_xlfn.XLOOKUP(tblStocks2022[[#This Row],[Ticker]],tblTickers[Ticker],tblTickers[Ticker],NA(),0,1)))</f>
        <v>0</v>
      </c>
      <c r="K3817" t="s">
        <v>12987</v>
      </c>
      <c r="L3817" s="122">
        <v>75.77</v>
      </c>
      <c r="O3817" t="s">
        <v>1729</v>
      </c>
      <c r="P3817" s="122">
        <v>0.96</v>
      </c>
    </row>
    <row r="3818" spans="4:16" x14ac:dyDescent="0.25">
      <c r="D3818" t="s">
        <v>13929</v>
      </c>
      <c r="E3818" t="s">
        <v>13930</v>
      </c>
      <c r="F3818" t="s">
        <v>14201</v>
      </c>
      <c r="G3818" s="59">
        <v>192099000</v>
      </c>
      <c r="H3818" s="122">
        <v>27.48</v>
      </c>
      <c r="I3818" s="97" t="b">
        <f>NOT(ISERROR(_xlfn.XLOOKUP(tblStocks2022[[#This Row],[Ticker]],tblTickers[Ticker],tblTickers[Ticker],NA(),0,1)))</f>
        <v>0</v>
      </c>
      <c r="K3818" t="s">
        <v>12993</v>
      </c>
      <c r="L3818" s="122">
        <v>44.12</v>
      </c>
      <c r="O3818" t="s">
        <v>10788</v>
      </c>
      <c r="P3818" s="122">
        <v>3.05</v>
      </c>
    </row>
    <row r="3819" spans="4:16" x14ac:dyDescent="0.25">
      <c r="D3819" t="s">
        <v>10170</v>
      </c>
      <c r="E3819" t="s">
        <v>10171</v>
      </c>
      <c r="F3819" t="s">
        <v>15385</v>
      </c>
      <c r="G3819" s="59">
        <v>6587000</v>
      </c>
      <c r="H3819" s="122">
        <v>26.13</v>
      </c>
      <c r="I3819" s="97" t="b">
        <f>NOT(ISERROR(_xlfn.XLOOKUP(tblStocks2022[[#This Row],[Ticker]],tblTickers[Ticker],tblTickers[Ticker],NA(),0,1)))</f>
        <v>0</v>
      </c>
      <c r="K3819" t="s">
        <v>12967</v>
      </c>
      <c r="L3819" s="122">
        <v>85.41</v>
      </c>
      <c r="O3819" t="s">
        <v>9586</v>
      </c>
      <c r="P3819" s="122">
        <v>0.02</v>
      </c>
    </row>
    <row r="3820" spans="4:16" x14ac:dyDescent="0.25">
      <c r="D3820" t="s">
        <v>13857</v>
      </c>
      <c r="E3820" t="s">
        <v>13858</v>
      </c>
      <c r="F3820" t="s">
        <v>15375</v>
      </c>
      <c r="G3820" s="59">
        <v>19795000</v>
      </c>
      <c r="H3820" s="122">
        <v>72.599999999999994</v>
      </c>
      <c r="I3820" s="97" t="b">
        <f>NOT(ISERROR(_xlfn.XLOOKUP(tblStocks2022[[#This Row],[Ticker]],tblTickers[Ticker],tblTickers[Ticker],NA(),0,1)))</f>
        <v>0</v>
      </c>
      <c r="K3820" t="s">
        <v>12992</v>
      </c>
      <c r="L3820" s="122">
        <v>179.21</v>
      </c>
      <c r="O3820" t="s">
        <v>10331</v>
      </c>
      <c r="P3820" s="122">
        <v>1.98</v>
      </c>
    </row>
    <row r="3821" spans="4:16" x14ac:dyDescent="0.25">
      <c r="D3821" t="s">
        <v>14337</v>
      </c>
      <c r="E3821" t="s">
        <v>14338</v>
      </c>
      <c r="F3821" t="s">
        <v>14201</v>
      </c>
      <c r="G3821" s="59">
        <v>9928000</v>
      </c>
      <c r="H3821" s="122">
        <v>3.44</v>
      </c>
      <c r="I3821" s="97" t="b">
        <f>NOT(ISERROR(_xlfn.XLOOKUP(tblStocks2022[[#This Row],[Ticker]],tblTickers[Ticker],tblTickers[Ticker],NA(),0,1)))</f>
        <v>0</v>
      </c>
      <c r="K3821" t="s">
        <v>12991</v>
      </c>
      <c r="L3821" s="122">
        <v>286.24</v>
      </c>
      <c r="O3821" t="s">
        <v>14549</v>
      </c>
      <c r="P3821" s="122">
        <v>0.62</v>
      </c>
    </row>
    <row r="3822" spans="4:16" x14ac:dyDescent="0.25">
      <c r="D3822" t="s">
        <v>2704</v>
      </c>
      <c r="E3822" t="s">
        <v>1648</v>
      </c>
      <c r="F3822" t="s">
        <v>15375</v>
      </c>
      <c r="G3822" s="59">
        <v>3150000</v>
      </c>
      <c r="H3822" s="122">
        <v>33.04</v>
      </c>
      <c r="I3822" s="97" t="b">
        <f>NOT(ISERROR(_xlfn.XLOOKUP(tblStocks2022[[#This Row],[Ticker]],tblTickers[Ticker],tblTickers[Ticker],NA(),0,1)))</f>
        <v>0</v>
      </c>
      <c r="K3822" t="s">
        <v>12990</v>
      </c>
      <c r="L3822" s="122">
        <v>114.36</v>
      </c>
      <c r="O3822" t="s">
        <v>4010</v>
      </c>
      <c r="P3822" s="122">
        <v>0.44</v>
      </c>
    </row>
    <row r="3823" spans="4:16" x14ac:dyDescent="0.25">
      <c r="D3823" t="s">
        <v>7327</v>
      </c>
      <c r="E3823" t="s">
        <v>7328</v>
      </c>
      <c r="F3823" t="s">
        <v>2235</v>
      </c>
      <c r="G3823" s="59">
        <v>196219000</v>
      </c>
      <c r="H3823" s="122">
        <v>0.85</v>
      </c>
      <c r="I3823" s="97" t="b">
        <f>NOT(ISERROR(_xlfn.XLOOKUP(tblStocks2022[[#This Row],[Ticker]],tblTickers[Ticker],tblTickers[Ticker],NA(),0,1)))</f>
        <v>0</v>
      </c>
      <c r="K3823" t="s">
        <v>12994</v>
      </c>
      <c r="L3823" s="122">
        <v>191.71</v>
      </c>
      <c r="O3823" t="s">
        <v>10662</v>
      </c>
      <c r="P3823" s="122">
        <v>1.1100000000000001</v>
      </c>
    </row>
    <row r="3824" spans="4:16" x14ac:dyDescent="0.25">
      <c r="D3824" t="s">
        <v>3843</v>
      </c>
      <c r="E3824" t="s">
        <v>3844</v>
      </c>
      <c r="F3824" t="s">
        <v>15382</v>
      </c>
      <c r="G3824" s="59">
        <v>15000000</v>
      </c>
      <c r="H3824" s="122">
        <v>3.95</v>
      </c>
      <c r="I3824" s="97" t="b">
        <f>NOT(ISERROR(_xlfn.XLOOKUP(tblStocks2022[[#This Row],[Ticker]],tblTickers[Ticker],tblTickers[Ticker],NA(),0,1)))</f>
        <v>0</v>
      </c>
      <c r="K3824" t="s">
        <v>12995</v>
      </c>
      <c r="L3824" s="122">
        <v>138.16</v>
      </c>
      <c r="O3824" t="s">
        <v>13227</v>
      </c>
      <c r="P3824" s="122">
        <v>0.16</v>
      </c>
    </row>
    <row r="3825" spans="4:16" x14ac:dyDescent="0.25">
      <c r="D3825" t="s">
        <v>2903</v>
      </c>
      <c r="E3825" t="s">
        <v>2904</v>
      </c>
      <c r="F3825" t="s">
        <v>15378</v>
      </c>
      <c r="G3825" s="59">
        <v>2242000</v>
      </c>
      <c r="H3825" s="122">
        <v>28.44</v>
      </c>
      <c r="I3825" s="97" t="b">
        <f>NOT(ISERROR(_xlfn.XLOOKUP(tblStocks2022[[#This Row],[Ticker]],tblTickers[Ticker],tblTickers[Ticker],NA(),0,1)))</f>
        <v>0</v>
      </c>
      <c r="K3825" t="s">
        <v>12989</v>
      </c>
      <c r="L3825" s="122">
        <v>91.41</v>
      </c>
      <c r="O3825" t="s">
        <v>9097</v>
      </c>
      <c r="P3825" s="122">
        <v>0.32</v>
      </c>
    </row>
    <row r="3826" spans="4:16" x14ac:dyDescent="0.25">
      <c r="D3826" t="s">
        <v>13003</v>
      </c>
      <c r="E3826" t="s">
        <v>13004</v>
      </c>
      <c r="F3826" t="s">
        <v>1114</v>
      </c>
      <c r="G3826" s="59">
        <v>6769000</v>
      </c>
      <c r="H3826" s="122">
        <v>20.93</v>
      </c>
      <c r="I3826" s="97" t="b">
        <f>NOT(ISERROR(_xlfn.XLOOKUP(tblStocks2022[[#This Row],[Ticker]],tblTickers[Ticker],tblTickers[Ticker],NA(),0,1)))</f>
        <v>0</v>
      </c>
      <c r="K3826" t="s">
        <v>13593</v>
      </c>
      <c r="L3826" s="122">
        <v>262.43</v>
      </c>
      <c r="O3826" t="s">
        <v>7964</v>
      </c>
      <c r="P3826" s="122">
        <v>1.5</v>
      </c>
    </row>
    <row r="3827" spans="4:16" x14ac:dyDescent="0.25">
      <c r="D3827" t="s">
        <v>11067</v>
      </c>
      <c r="E3827" t="s">
        <v>11068</v>
      </c>
      <c r="F3827" t="s">
        <v>10710</v>
      </c>
      <c r="G3827" s="59">
        <v>85941000</v>
      </c>
      <c r="H3827" s="122">
        <v>48.39</v>
      </c>
      <c r="I3827" s="97" t="b">
        <f>NOT(ISERROR(_xlfn.XLOOKUP(tblStocks2022[[#This Row],[Ticker]],tblTickers[Ticker],tblTickers[Ticker],NA(),0,1)))</f>
        <v>0</v>
      </c>
      <c r="K3827" t="s">
        <v>12996</v>
      </c>
      <c r="L3827" s="122">
        <v>116.53</v>
      </c>
      <c r="O3827" t="s">
        <v>3618</v>
      </c>
      <c r="P3827" s="122">
        <v>0.48</v>
      </c>
    </row>
    <row r="3828" spans="4:16" x14ac:dyDescent="0.25">
      <c r="D3828" t="s">
        <v>7856</v>
      </c>
      <c r="E3828" t="s">
        <v>7857</v>
      </c>
      <c r="F3828" t="s">
        <v>15382</v>
      </c>
      <c r="G3828" s="59">
        <v>25000000</v>
      </c>
      <c r="H3828" s="122">
        <v>9.91</v>
      </c>
      <c r="I3828" s="97" t="b">
        <f>NOT(ISERROR(_xlfn.XLOOKUP(tblStocks2022[[#This Row],[Ticker]],tblTickers[Ticker],tblTickers[Ticker],NA(),0,1)))</f>
        <v>0</v>
      </c>
      <c r="K3828" t="s">
        <v>12965</v>
      </c>
      <c r="L3828" s="122">
        <v>22.76</v>
      </c>
      <c r="O3828" t="s">
        <v>11869</v>
      </c>
      <c r="P3828" s="122">
        <v>0.2</v>
      </c>
    </row>
    <row r="3829" spans="4:16" x14ac:dyDescent="0.25">
      <c r="D3829" t="s">
        <v>10142</v>
      </c>
      <c r="E3829" t="s">
        <v>10143</v>
      </c>
      <c r="F3829" t="s">
        <v>15377</v>
      </c>
      <c r="G3829" s="59">
        <v>20850000</v>
      </c>
      <c r="H3829" s="122">
        <v>38.6</v>
      </c>
      <c r="I3829" s="97" t="b">
        <f>NOT(ISERROR(_xlfn.XLOOKUP(tblStocks2022[[#This Row],[Ticker]],tblTickers[Ticker],tblTickers[Ticker],NA(),0,1)))</f>
        <v>0</v>
      </c>
      <c r="K3829" t="s">
        <v>2507</v>
      </c>
      <c r="L3829" s="122">
        <v>2.0099999999999998</v>
      </c>
      <c r="O3829" t="s">
        <v>4266</v>
      </c>
      <c r="P3829" s="122">
        <v>0.32</v>
      </c>
    </row>
    <row r="3830" spans="4:16" x14ac:dyDescent="0.25">
      <c r="D3830" t="s">
        <v>8405</v>
      </c>
      <c r="E3830" t="s">
        <v>8406</v>
      </c>
      <c r="F3830" t="s">
        <v>15382</v>
      </c>
      <c r="G3830" s="59">
        <v>23000000</v>
      </c>
      <c r="H3830" s="122">
        <v>9.99</v>
      </c>
      <c r="I3830" s="97" t="b">
        <f>NOT(ISERROR(_xlfn.XLOOKUP(tblStocks2022[[#This Row],[Ticker]],tblTickers[Ticker],tblTickers[Ticker],NA(),0,1)))</f>
        <v>0</v>
      </c>
      <c r="K3830" t="s">
        <v>3608</v>
      </c>
      <c r="L3830" s="122">
        <v>19.510000000000002</v>
      </c>
      <c r="O3830" t="s">
        <v>7163</v>
      </c>
      <c r="P3830" s="122">
        <v>1.51</v>
      </c>
    </row>
    <row r="3831" spans="4:16" x14ac:dyDescent="0.25">
      <c r="D3831" t="s">
        <v>9876</v>
      </c>
      <c r="E3831" t="s">
        <v>9877</v>
      </c>
      <c r="F3831" t="s">
        <v>15378</v>
      </c>
      <c r="G3831" s="59">
        <v>413712000</v>
      </c>
      <c r="H3831" s="122">
        <v>39.409999999999997</v>
      </c>
      <c r="I3831" s="97" t="b">
        <f>NOT(ISERROR(_xlfn.XLOOKUP(tblStocks2022[[#This Row],[Ticker]],tblTickers[Ticker],tblTickers[Ticker],NA(),0,1)))</f>
        <v>1</v>
      </c>
      <c r="K3831" t="s">
        <v>10339</v>
      </c>
      <c r="L3831" s="122">
        <v>129.80000000000001</v>
      </c>
      <c r="O3831" t="s">
        <v>3849</v>
      </c>
      <c r="P3831" s="122">
        <v>0.05</v>
      </c>
    </row>
    <row r="3832" spans="4:16" x14ac:dyDescent="0.25">
      <c r="D3832" t="s">
        <v>10551</v>
      </c>
      <c r="E3832" t="s">
        <v>10552</v>
      </c>
      <c r="F3832" t="s">
        <v>15381</v>
      </c>
      <c r="G3832" s="59">
        <v>84171000</v>
      </c>
      <c r="H3832" s="122">
        <v>58.85</v>
      </c>
      <c r="I3832" s="97" t="b">
        <f>NOT(ISERROR(_xlfn.XLOOKUP(tblStocks2022[[#This Row],[Ticker]],tblTickers[Ticker],tblTickers[Ticker],NA(),0,1)))</f>
        <v>0</v>
      </c>
      <c r="K3832" t="s">
        <v>11205</v>
      </c>
      <c r="L3832" s="122">
        <v>81.63</v>
      </c>
      <c r="O3832" t="s">
        <v>14493</v>
      </c>
      <c r="P3832" s="122">
        <v>0.02</v>
      </c>
    </row>
    <row r="3833" spans="4:16" x14ac:dyDescent="0.25">
      <c r="D3833" t="s">
        <v>888</v>
      </c>
      <c r="E3833" t="s">
        <v>889</v>
      </c>
      <c r="F3833" t="s">
        <v>15376</v>
      </c>
      <c r="G3833" s="59">
        <v>13147000</v>
      </c>
      <c r="H3833" s="122">
        <v>25.31</v>
      </c>
      <c r="I3833" s="97" t="b">
        <f>NOT(ISERROR(_xlfn.XLOOKUP(tblStocks2022[[#This Row],[Ticker]],tblTickers[Ticker],tblTickers[Ticker],NA(),0,1)))</f>
        <v>0</v>
      </c>
      <c r="K3833" t="s">
        <v>2167</v>
      </c>
      <c r="L3833" s="122">
        <v>0.15</v>
      </c>
      <c r="O3833" t="s">
        <v>15114</v>
      </c>
      <c r="P3833" s="122">
        <v>1.1000000000000001</v>
      </c>
    </row>
    <row r="3834" spans="4:16" x14ac:dyDescent="0.25">
      <c r="D3834" t="s">
        <v>7542</v>
      </c>
      <c r="E3834" t="s">
        <v>161</v>
      </c>
      <c r="F3834" t="s">
        <v>15371</v>
      </c>
      <c r="G3834" s="59">
        <v>3110000</v>
      </c>
      <c r="H3834" s="122">
        <v>10.88</v>
      </c>
      <c r="I3834" s="97" t="b">
        <f>NOT(ISERROR(_xlfn.XLOOKUP(tblStocks2022[[#This Row],[Ticker]],tblTickers[Ticker],tblTickers[Ticker],NA(),0,1)))</f>
        <v>0</v>
      </c>
      <c r="K3834" t="s">
        <v>12110</v>
      </c>
      <c r="L3834" s="122">
        <v>35.549999999999997</v>
      </c>
      <c r="O3834" t="s">
        <v>7616</v>
      </c>
      <c r="P3834" s="122">
        <v>1.25</v>
      </c>
    </row>
    <row r="3835" spans="4:16" x14ac:dyDescent="0.25">
      <c r="D3835" t="s">
        <v>5952</v>
      </c>
      <c r="E3835" t="s">
        <v>5953</v>
      </c>
      <c r="F3835" t="s">
        <v>15378</v>
      </c>
      <c r="G3835" s="59">
        <v>45197000</v>
      </c>
      <c r="H3835" s="122">
        <v>1.55</v>
      </c>
      <c r="I3835" s="97" t="b">
        <f>NOT(ISERROR(_xlfn.XLOOKUP(tblStocks2022[[#This Row],[Ticker]],tblTickers[Ticker],tblTickers[Ticker],NA(),0,1)))</f>
        <v>0</v>
      </c>
      <c r="K3835" t="s">
        <v>5339</v>
      </c>
      <c r="L3835" s="122">
        <v>18.059999999999999</v>
      </c>
      <c r="O3835" t="s">
        <v>15111</v>
      </c>
      <c r="P3835" s="122">
        <v>0.74</v>
      </c>
    </row>
    <row r="3836" spans="4:16" x14ac:dyDescent="0.25">
      <c r="D3836" t="s">
        <v>342</v>
      </c>
      <c r="E3836" t="s">
        <v>343</v>
      </c>
      <c r="F3836" t="s">
        <v>15371</v>
      </c>
      <c r="G3836" s="59">
        <v>22661000</v>
      </c>
      <c r="H3836" s="122">
        <v>12.48</v>
      </c>
      <c r="I3836" s="97" t="b">
        <f>NOT(ISERROR(_xlfn.XLOOKUP(tblStocks2022[[#This Row],[Ticker]],tblTickers[Ticker],tblTickers[Ticker],NA(),0,1)))</f>
        <v>0</v>
      </c>
      <c r="K3836" t="s">
        <v>11161</v>
      </c>
      <c r="L3836" s="122">
        <v>0.56000000000000005</v>
      </c>
      <c r="O3836" t="s">
        <v>14945</v>
      </c>
      <c r="P3836" s="122">
        <v>1.5</v>
      </c>
    </row>
    <row r="3837" spans="4:16" x14ac:dyDescent="0.25">
      <c r="D3837" t="s">
        <v>7040</v>
      </c>
      <c r="E3837" t="s">
        <v>269</v>
      </c>
      <c r="F3837" t="s">
        <v>15371</v>
      </c>
      <c r="G3837" s="59">
        <v>520000</v>
      </c>
      <c r="H3837" s="122">
        <v>17.5</v>
      </c>
      <c r="I3837" s="97" t="b">
        <f>NOT(ISERROR(_xlfn.XLOOKUP(tblStocks2022[[#This Row],[Ticker]],tblTickers[Ticker],tblTickers[Ticker],NA(),0,1)))</f>
        <v>0</v>
      </c>
      <c r="K3837" t="s">
        <v>6112</v>
      </c>
      <c r="L3837" s="122">
        <v>31.1</v>
      </c>
      <c r="O3837" t="s">
        <v>519</v>
      </c>
      <c r="P3837" s="122">
        <v>1.1599999999999999</v>
      </c>
    </row>
    <row r="3838" spans="4:16" x14ac:dyDescent="0.25">
      <c r="D3838" t="s">
        <v>3856</v>
      </c>
      <c r="E3838" t="s">
        <v>3857</v>
      </c>
      <c r="F3838" t="s">
        <v>15371</v>
      </c>
      <c r="G3838" s="59">
        <v>3175000</v>
      </c>
      <c r="H3838" s="122">
        <v>25.95</v>
      </c>
      <c r="I3838" s="97" t="b">
        <f>NOT(ISERROR(_xlfn.XLOOKUP(tblStocks2022[[#This Row],[Ticker]],tblTickers[Ticker],tblTickers[Ticker],NA(),0,1)))</f>
        <v>0</v>
      </c>
      <c r="K3838" t="s">
        <v>6113</v>
      </c>
      <c r="L3838" s="122">
        <v>30.3</v>
      </c>
      <c r="O3838" t="s">
        <v>7618</v>
      </c>
      <c r="P3838" s="122">
        <v>0.1</v>
      </c>
    </row>
    <row r="3839" spans="4:16" x14ac:dyDescent="0.25">
      <c r="D3839" t="s">
        <v>9757</v>
      </c>
      <c r="E3839" t="s">
        <v>161</v>
      </c>
      <c r="F3839" t="s">
        <v>15371</v>
      </c>
      <c r="G3839" s="59">
        <v>100000</v>
      </c>
      <c r="H3839" s="122">
        <v>25.3</v>
      </c>
      <c r="I3839" s="97" t="b">
        <f>NOT(ISERROR(_xlfn.XLOOKUP(tblStocks2022[[#This Row],[Ticker]],tblTickers[Ticker],tblTickers[Ticker],NA(),0,1)))</f>
        <v>0</v>
      </c>
      <c r="K3839" t="s">
        <v>7340</v>
      </c>
      <c r="L3839" s="122">
        <v>10.73</v>
      </c>
      <c r="O3839" t="s">
        <v>11467</v>
      </c>
      <c r="P3839" s="122">
        <v>1.2</v>
      </c>
    </row>
    <row r="3840" spans="4:16" x14ac:dyDescent="0.25">
      <c r="D3840" t="s">
        <v>4450</v>
      </c>
      <c r="E3840" t="s">
        <v>4451</v>
      </c>
      <c r="F3840" t="s">
        <v>14201</v>
      </c>
      <c r="G3840" s="59">
        <v>179714000</v>
      </c>
      <c r="H3840" s="122">
        <v>2.34</v>
      </c>
      <c r="I3840" s="97" t="b">
        <f>NOT(ISERROR(_xlfn.XLOOKUP(tblStocks2022[[#This Row],[Ticker]],tblTickers[Ticker],tblTickers[Ticker],NA(),0,1)))</f>
        <v>0</v>
      </c>
      <c r="K3840" t="s">
        <v>6141</v>
      </c>
      <c r="L3840" s="122">
        <v>29.86</v>
      </c>
      <c r="O3840" t="s">
        <v>7620</v>
      </c>
      <c r="P3840" s="122">
        <v>0.11</v>
      </c>
    </row>
    <row r="3841" spans="4:16" x14ac:dyDescent="0.25">
      <c r="D3841" t="s">
        <v>1047</v>
      </c>
      <c r="E3841" t="s">
        <v>828</v>
      </c>
      <c r="F3841" t="s">
        <v>15375</v>
      </c>
      <c r="G3841" s="59">
        <v>39200000</v>
      </c>
      <c r="H3841" s="122">
        <v>38.94</v>
      </c>
      <c r="I3841" s="97" t="b">
        <f>NOT(ISERROR(_xlfn.XLOOKUP(tblStocks2022[[#This Row],[Ticker]],tblTickers[Ticker],tblTickers[Ticker],NA(),0,1)))</f>
        <v>0</v>
      </c>
      <c r="K3841" t="s">
        <v>7973</v>
      </c>
      <c r="L3841" s="122">
        <v>4.67</v>
      </c>
      <c r="O3841" t="s">
        <v>1291</v>
      </c>
      <c r="P3841" s="122">
        <v>0.35</v>
      </c>
    </row>
    <row r="3842" spans="4:16" x14ac:dyDescent="0.25">
      <c r="D3842" t="s">
        <v>3577</v>
      </c>
      <c r="E3842" t="s">
        <v>3578</v>
      </c>
      <c r="F3842" t="s">
        <v>15388</v>
      </c>
      <c r="G3842" s="59">
        <v>200271000</v>
      </c>
      <c r="H3842" s="122">
        <v>5.32</v>
      </c>
      <c r="I3842" s="97" t="b">
        <f>NOT(ISERROR(_xlfn.XLOOKUP(tblStocks2022[[#This Row],[Ticker]],tblTickers[Ticker],tblTickers[Ticker],NA(),0,1)))</f>
        <v>0</v>
      </c>
      <c r="K3842" t="s">
        <v>14701</v>
      </c>
      <c r="L3842" s="122">
        <v>123</v>
      </c>
      <c r="O3842" t="s">
        <v>8792</v>
      </c>
      <c r="P3842" s="122">
        <v>0.73</v>
      </c>
    </row>
    <row r="3843" spans="4:16" x14ac:dyDescent="0.25">
      <c r="D3843" t="s">
        <v>6193</v>
      </c>
      <c r="E3843" t="s">
        <v>6194</v>
      </c>
      <c r="F3843" t="s">
        <v>15381</v>
      </c>
      <c r="G3843" s="59">
        <v>55622000</v>
      </c>
      <c r="H3843" s="122">
        <v>0.84</v>
      </c>
      <c r="I3843" s="97" t="b">
        <f>NOT(ISERROR(_xlfn.XLOOKUP(tblStocks2022[[#This Row],[Ticker]],tblTickers[Ticker],tblTickers[Ticker],NA(),0,1)))</f>
        <v>0</v>
      </c>
      <c r="K3843" t="s">
        <v>3118</v>
      </c>
      <c r="L3843" s="122">
        <v>17.010000000000002</v>
      </c>
      <c r="O3843" t="s">
        <v>8072</v>
      </c>
      <c r="P3843" s="122">
        <v>0.23</v>
      </c>
    </row>
    <row r="3844" spans="4:16" x14ac:dyDescent="0.25">
      <c r="D3844" t="s">
        <v>3884</v>
      </c>
      <c r="E3844" t="s">
        <v>3885</v>
      </c>
      <c r="F3844" t="s">
        <v>15382</v>
      </c>
      <c r="G3844" s="59">
        <v>30414000</v>
      </c>
      <c r="H3844" s="122">
        <v>0.42</v>
      </c>
      <c r="I3844" s="97" t="b">
        <f>NOT(ISERROR(_xlfn.XLOOKUP(tblStocks2022[[#This Row],[Ticker]],tblTickers[Ticker],tblTickers[Ticker],NA(),0,1)))</f>
        <v>0</v>
      </c>
      <c r="K3844" t="s">
        <v>10166</v>
      </c>
      <c r="L3844" s="122">
        <v>199.74</v>
      </c>
      <c r="O3844" t="s">
        <v>12160</v>
      </c>
      <c r="P3844" s="122">
        <v>2.84</v>
      </c>
    </row>
    <row r="3845" spans="4:16" x14ac:dyDescent="0.25">
      <c r="D3845" t="s">
        <v>13511</v>
      </c>
      <c r="E3845" t="s">
        <v>13512</v>
      </c>
      <c r="F3845" t="s">
        <v>15371</v>
      </c>
      <c r="G3845" s="59">
        <v>142700000</v>
      </c>
      <c r="H3845" s="122">
        <v>8.74</v>
      </c>
      <c r="I3845" s="97" t="b">
        <f>NOT(ISERROR(_xlfn.XLOOKUP(tblStocks2022[[#This Row],[Ticker]],tblTickers[Ticker],tblTickers[Ticker],NA(),0,1)))</f>
        <v>0</v>
      </c>
      <c r="K3845" t="s">
        <v>7246</v>
      </c>
      <c r="L3845" s="122">
        <v>13.05</v>
      </c>
      <c r="O3845" t="s">
        <v>14212</v>
      </c>
      <c r="P3845" s="122">
        <v>35</v>
      </c>
    </row>
    <row r="3846" spans="4:16" x14ac:dyDescent="0.25">
      <c r="D3846" t="s">
        <v>5019</v>
      </c>
      <c r="E3846" t="s">
        <v>4838</v>
      </c>
      <c r="F3846" t="s">
        <v>15368</v>
      </c>
      <c r="G3846" s="59">
        <v>350000</v>
      </c>
      <c r="H3846" s="122">
        <v>20.9</v>
      </c>
      <c r="I3846" s="97" t="b">
        <f>NOT(ISERROR(_xlfn.XLOOKUP(tblStocks2022[[#This Row],[Ticker]],tblTickers[Ticker],tblTickers[Ticker],NA(),0,1)))</f>
        <v>0</v>
      </c>
      <c r="K3846" t="s">
        <v>11461</v>
      </c>
      <c r="L3846" s="122">
        <v>127.4</v>
      </c>
      <c r="O3846" t="s">
        <v>877</v>
      </c>
      <c r="P3846" s="122">
        <v>1.1100000000000001</v>
      </c>
    </row>
    <row r="3847" spans="4:16" x14ac:dyDescent="0.25">
      <c r="D3847" t="s">
        <v>6595</v>
      </c>
      <c r="E3847" t="s">
        <v>6596</v>
      </c>
      <c r="F3847" t="s">
        <v>15382</v>
      </c>
      <c r="G3847" s="59">
        <v>4125000</v>
      </c>
      <c r="H3847" s="122">
        <v>5.68</v>
      </c>
      <c r="I3847" s="97" t="b">
        <f>NOT(ISERROR(_xlfn.XLOOKUP(tblStocks2022[[#This Row],[Ticker]],tblTickers[Ticker],tblTickers[Ticker],NA(),0,1)))</f>
        <v>0</v>
      </c>
      <c r="K3847" t="s">
        <v>13332</v>
      </c>
      <c r="L3847" s="122">
        <v>5.55</v>
      </c>
      <c r="O3847" t="s">
        <v>10604</v>
      </c>
      <c r="P3847" s="122">
        <v>0.74</v>
      </c>
    </row>
    <row r="3848" spans="4:16" x14ac:dyDescent="0.25">
      <c r="D3848" t="s">
        <v>3703</v>
      </c>
      <c r="E3848" t="s">
        <v>612</v>
      </c>
      <c r="F3848" t="s">
        <v>15368</v>
      </c>
      <c r="G3848" s="59">
        <v>800000</v>
      </c>
      <c r="H3848" s="122">
        <v>44.28</v>
      </c>
      <c r="I3848" s="97" t="b">
        <f>NOT(ISERROR(_xlfn.XLOOKUP(tblStocks2022[[#This Row],[Ticker]],tblTickers[Ticker],tblTickers[Ticker],NA(),0,1)))</f>
        <v>0</v>
      </c>
      <c r="K3848" t="s">
        <v>11151</v>
      </c>
      <c r="L3848" s="122">
        <v>103.04</v>
      </c>
      <c r="O3848" t="s">
        <v>5567</v>
      </c>
      <c r="P3848" s="122">
        <v>0.44</v>
      </c>
    </row>
    <row r="3849" spans="4:16" x14ac:dyDescent="0.25">
      <c r="D3849" t="s">
        <v>1429</v>
      </c>
      <c r="E3849" t="s">
        <v>269</v>
      </c>
      <c r="F3849" t="s">
        <v>15371</v>
      </c>
      <c r="G3849" s="59">
        <v>9200000</v>
      </c>
      <c r="H3849" s="122">
        <v>20.67</v>
      </c>
      <c r="I3849" s="97" t="b">
        <f>NOT(ISERROR(_xlfn.XLOOKUP(tblStocks2022[[#This Row],[Ticker]],tblTickers[Ticker],tblTickers[Ticker],NA(),0,1)))</f>
        <v>0</v>
      </c>
      <c r="K3849" t="s">
        <v>14979</v>
      </c>
      <c r="L3849" s="122">
        <v>99.45</v>
      </c>
      <c r="O3849" t="s">
        <v>5566</v>
      </c>
      <c r="P3849" s="122">
        <v>0.6</v>
      </c>
    </row>
    <row r="3850" spans="4:16" x14ac:dyDescent="0.25">
      <c r="D3850" t="s">
        <v>6036</v>
      </c>
      <c r="E3850" t="s">
        <v>6037</v>
      </c>
      <c r="F3850" t="s">
        <v>15371</v>
      </c>
      <c r="G3850" s="59">
        <v>244509000</v>
      </c>
      <c r="H3850" s="122">
        <v>1.55</v>
      </c>
      <c r="I3850" s="97" t="b">
        <f>NOT(ISERROR(_xlfn.XLOOKUP(tblStocks2022[[#This Row],[Ticker]],tblTickers[Ticker],tblTickers[Ticker],NA(),0,1)))</f>
        <v>0</v>
      </c>
      <c r="K3850" t="s">
        <v>14600</v>
      </c>
      <c r="L3850" s="122">
        <v>13.55</v>
      </c>
      <c r="O3850" t="s">
        <v>5565</v>
      </c>
      <c r="P3850" s="122">
        <v>0.48</v>
      </c>
    </row>
    <row r="3851" spans="4:16" x14ac:dyDescent="0.25">
      <c r="D3851" t="s">
        <v>2190</v>
      </c>
      <c r="E3851" t="s">
        <v>2191</v>
      </c>
      <c r="F3851" t="s">
        <v>15382</v>
      </c>
      <c r="G3851" s="59">
        <v>27733000</v>
      </c>
      <c r="H3851" s="122">
        <v>0.39</v>
      </c>
      <c r="I3851" s="97" t="b">
        <f>NOT(ISERROR(_xlfn.XLOOKUP(tblStocks2022[[#This Row],[Ticker]],tblTickers[Ticker],tblTickers[Ticker],NA(),0,1)))</f>
        <v>0</v>
      </c>
      <c r="K3851" t="s">
        <v>10206</v>
      </c>
      <c r="L3851" s="122">
        <v>57.64</v>
      </c>
      <c r="O3851" t="s">
        <v>5564</v>
      </c>
      <c r="P3851" s="122">
        <v>0.49</v>
      </c>
    </row>
    <row r="3852" spans="4:16" x14ac:dyDescent="0.25">
      <c r="D3852" t="s">
        <v>602</v>
      </c>
      <c r="E3852" t="s">
        <v>603</v>
      </c>
      <c r="F3852" t="s">
        <v>15382</v>
      </c>
      <c r="G3852" s="59">
        <v>227242000</v>
      </c>
      <c r="H3852" s="122">
        <v>113.8</v>
      </c>
      <c r="I3852" s="97" t="b">
        <f>NOT(ISERROR(_xlfn.XLOOKUP(tblStocks2022[[#This Row],[Ticker]],tblTickers[Ticker],tblTickers[Ticker],NA(),0,1)))</f>
        <v>0</v>
      </c>
      <c r="K3852" t="s">
        <v>9216</v>
      </c>
      <c r="L3852" s="122">
        <v>0.75</v>
      </c>
      <c r="O3852" t="s">
        <v>5563</v>
      </c>
      <c r="P3852" s="122">
        <v>0.49</v>
      </c>
    </row>
    <row r="3853" spans="4:16" x14ac:dyDescent="0.25">
      <c r="D3853" t="s">
        <v>12602</v>
      </c>
      <c r="E3853" t="s">
        <v>12603</v>
      </c>
      <c r="F3853" t="s">
        <v>2235</v>
      </c>
      <c r="G3853" s="59">
        <v>21719000</v>
      </c>
      <c r="H3853" s="122">
        <v>31.22</v>
      </c>
      <c r="I3853" s="97" t="b">
        <f>NOT(ISERROR(_xlfn.XLOOKUP(tblStocks2022[[#This Row],[Ticker]],tblTickers[Ticker],tblTickers[Ticker],NA(),0,1)))</f>
        <v>0</v>
      </c>
      <c r="K3853" t="s">
        <v>12086</v>
      </c>
      <c r="L3853" s="122">
        <v>5.43</v>
      </c>
      <c r="O3853" t="s">
        <v>4906</v>
      </c>
      <c r="P3853" s="122">
        <v>0.8</v>
      </c>
    </row>
    <row r="3854" spans="4:16" x14ac:dyDescent="0.25">
      <c r="D3854" t="s">
        <v>6008</v>
      </c>
      <c r="E3854" t="s">
        <v>6009</v>
      </c>
      <c r="F3854" t="s">
        <v>15381</v>
      </c>
      <c r="G3854" s="59">
        <v>17224000</v>
      </c>
      <c r="H3854" s="122">
        <v>9.89</v>
      </c>
      <c r="I3854" s="97" t="b">
        <f>NOT(ISERROR(_xlfn.XLOOKUP(tblStocks2022[[#This Row],[Ticker]],tblTickers[Ticker],tblTickers[Ticker],NA(),0,1)))</f>
        <v>0</v>
      </c>
      <c r="K3854" t="s">
        <v>5981</v>
      </c>
      <c r="L3854" s="122">
        <v>64.52</v>
      </c>
      <c r="O3854" t="s">
        <v>5466</v>
      </c>
      <c r="P3854" s="122">
        <v>0.46</v>
      </c>
    </row>
    <row r="3855" spans="4:16" x14ac:dyDescent="0.25">
      <c r="D3855" t="s">
        <v>4601</v>
      </c>
      <c r="E3855" t="s">
        <v>4602</v>
      </c>
      <c r="F3855" t="s">
        <v>15375</v>
      </c>
      <c r="G3855" s="59">
        <v>133765000</v>
      </c>
      <c r="H3855" s="122">
        <v>40</v>
      </c>
      <c r="I3855" s="97" t="b">
        <f>NOT(ISERROR(_xlfn.XLOOKUP(tblStocks2022[[#This Row],[Ticker]],tblTickers[Ticker],tblTickers[Ticker],NA(),0,1)))</f>
        <v>0</v>
      </c>
      <c r="K3855" t="s">
        <v>1651</v>
      </c>
      <c r="L3855" s="122">
        <v>28.89</v>
      </c>
      <c r="O3855" t="s">
        <v>4395</v>
      </c>
      <c r="P3855" s="122">
        <v>1.08</v>
      </c>
    </row>
    <row r="3856" spans="4:16" x14ac:dyDescent="0.25">
      <c r="D3856" t="s">
        <v>11389</v>
      </c>
      <c r="E3856" t="s">
        <v>11390</v>
      </c>
      <c r="F3856" t="s">
        <v>15371</v>
      </c>
      <c r="G3856" s="59">
        <v>83083000</v>
      </c>
      <c r="H3856" s="122">
        <v>44.4</v>
      </c>
      <c r="I3856" s="97" t="b">
        <f>NOT(ISERROR(_xlfn.XLOOKUP(tblStocks2022[[#This Row],[Ticker]],tblTickers[Ticker],tblTickers[Ticker],NA(),0,1)))</f>
        <v>0</v>
      </c>
      <c r="K3856" t="s">
        <v>1308</v>
      </c>
      <c r="L3856" s="122">
        <v>5.5</v>
      </c>
      <c r="O3856" t="s">
        <v>5012</v>
      </c>
      <c r="P3856" s="122">
        <v>0.1</v>
      </c>
    </row>
    <row r="3857" spans="4:16" x14ac:dyDescent="0.25">
      <c r="D3857" t="s">
        <v>14598</v>
      </c>
      <c r="E3857" t="s">
        <v>14599</v>
      </c>
      <c r="F3857" t="s">
        <v>8710</v>
      </c>
      <c r="G3857" s="59">
        <v>11899000</v>
      </c>
      <c r="H3857" s="122">
        <v>6.13</v>
      </c>
      <c r="I3857" s="97" t="b">
        <f>NOT(ISERROR(_xlfn.XLOOKUP(tblStocks2022[[#This Row],[Ticker]],tblTickers[Ticker],tblTickers[Ticker],NA(),0,1)))</f>
        <v>0</v>
      </c>
      <c r="K3857" t="s">
        <v>6177</v>
      </c>
      <c r="L3857" s="122">
        <v>40.409999999999997</v>
      </c>
      <c r="O3857" t="s">
        <v>10938</v>
      </c>
      <c r="P3857" s="122">
        <v>0.32</v>
      </c>
    </row>
    <row r="3858" spans="4:16" x14ac:dyDescent="0.25">
      <c r="D3858" t="s">
        <v>10702</v>
      </c>
      <c r="E3858" t="s">
        <v>10703</v>
      </c>
      <c r="F3858" t="s">
        <v>15382</v>
      </c>
      <c r="G3858" s="59">
        <v>23304000</v>
      </c>
      <c r="H3858" s="122">
        <v>4.3899999999999997</v>
      </c>
      <c r="I3858" s="97" t="b">
        <f>NOT(ISERROR(_xlfn.XLOOKUP(tblStocks2022[[#This Row],[Ticker]],tblTickers[Ticker],tblTickers[Ticker],NA(),0,1)))</f>
        <v>0</v>
      </c>
      <c r="K3858" t="s">
        <v>2888</v>
      </c>
      <c r="L3858" s="122">
        <v>18.88</v>
      </c>
      <c r="O3858" t="s">
        <v>14303</v>
      </c>
      <c r="P3858" s="122">
        <v>0.73</v>
      </c>
    </row>
    <row r="3859" spans="4:16" x14ac:dyDescent="0.25">
      <c r="D3859" t="s">
        <v>13469</v>
      </c>
      <c r="E3859" t="s">
        <v>13470</v>
      </c>
      <c r="F3859" t="s">
        <v>12944</v>
      </c>
      <c r="G3859" s="59">
        <v>479000000</v>
      </c>
      <c r="H3859" s="122">
        <v>2.58</v>
      </c>
      <c r="I3859" s="97" t="b">
        <f>NOT(ISERROR(_xlfn.XLOOKUP(tblStocks2022[[#This Row],[Ticker]],tblTickers[Ticker],tblTickers[Ticker],NA(),0,1)))</f>
        <v>0</v>
      </c>
      <c r="K3859" t="s">
        <v>6478</v>
      </c>
      <c r="L3859" s="122">
        <v>36.25</v>
      </c>
      <c r="O3859" t="s">
        <v>15038</v>
      </c>
      <c r="P3859" s="122">
        <v>0.19</v>
      </c>
    </row>
    <row r="3860" spans="4:16" x14ac:dyDescent="0.25">
      <c r="D3860" t="s">
        <v>3638</v>
      </c>
      <c r="E3860" t="s">
        <v>283</v>
      </c>
      <c r="F3860" t="s">
        <v>15368</v>
      </c>
      <c r="G3860" s="59">
        <v>84700000</v>
      </c>
      <c r="H3860" s="122">
        <v>47.55</v>
      </c>
      <c r="I3860" s="97" t="b">
        <f>NOT(ISERROR(_xlfn.XLOOKUP(tblStocks2022[[#This Row],[Ticker]],tblTickers[Ticker],tblTickers[Ticker],NA(),0,1)))</f>
        <v>0</v>
      </c>
      <c r="K3860" t="s">
        <v>11293</v>
      </c>
      <c r="L3860" s="122">
        <v>5.74</v>
      </c>
      <c r="O3860" t="s">
        <v>15039</v>
      </c>
      <c r="P3860" s="122">
        <v>0.74</v>
      </c>
    </row>
    <row r="3861" spans="4:16" x14ac:dyDescent="0.25">
      <c r="D3861" t="s">
        <v>14245</v>
      </c>
      <c r="E3861" t="s">
        <v>283</v>
      </c>
      <c r="F3861" t="s">
        <v>15368</v>
      </c>
      <c r="G3861" s="59">
        <v>8600000</v>
      </c>
      <c r="H3861" s="122">
        <v>96.13</v>
      </c>
      <c r="I3861" s="97" t="b">
        <f>NOT(ISERROR(_xlfn.XLOOKUP(tblStocks2022[[#This Row],[Ticker]],tblTickers[Ticker],tblTickers[Ticker],NA(),0,1)))</f>
        <v>0</v>
      </c>
      <c r="K3861" t="s">
        <v>2120</v>
      </c>
      <c r="L3861" s="122">
        <v>19.03</v>
      </c>
      <c r="O3861" t="s">
        <v>10808</v>
      </c>
      <c r="P3861" s="122">
        <v>0.32</v>
      </c>
    </row>
    <row r="3862" spans="4:16" x14ac:dyDescent="0.25">
      <c r="D3862" t="s">
        <v>14244</v>
      </c>
      <c r="E3862" t="s">
        <v>283</v>
      </c>
      <c r="F3862" t="s">
        <v>15368</v>
      </c>
      <c r="G3862" s="59">
        <v>6150000</v>
      </c>
      <c r="H3862" s="122">
        <v>91.4</v>
      </c>
      <c r="I3862" s="97" t="b">
        <f>NOT(ISERROR(_xlfn.XLOOKUP(tblStocks2022[[#This Row],[Ticker]],tblTickers[Ticker],tblTickers[Ticker],NA(),0,1)))</f>
        <v>0</v>
      </c>
      <c r="K3862" t="s">
        <v>9831</v>
      </c>
      <c r="L3862" s="122">
        <v>0.61</v>
      </c>
      <c r="O3862" t="s">
        <v>11563</v>
      </c>
      <c r="P3862" s="122">
        <v>0.56999999999999995</v>
      </c>
    </row>
    <row r="3863" spans="4:16" x14ac:dyDescent="0.25">
      <c r="D3863" t="s">
        <v>6741</v>
      </c>
      <c r="E3863" t="s">
        <v>2118</v>
      </c>
      <c r="F3863" t="s">
        <v>15375</v>
      </c>
      <c r="G3863" s="59">
        <v>1950000</v>
      </c>
      <c r="H3863" s="122">
        <v>23.9</v>
      </c>
      <c r="I3863" s="97" t="b">
        <f>NOT(ISERROR(_xlfn.XLOOKUP(tblStocks2022[[#This Row],[Ticker]],tblTickers[Ticker],tblTickers[Ticker],NA(),0,1)))</f>
        <v>0</v>
      </c>
      <c r="K3863" t="s">
        <v>9531</v>
      </c>
      <c r="L3863" s="122">
        <v>3.05</v>
      </c>
      <c r="O3863" t="s">
        <v>14729</v>
      </c>
      <c r="P3863" s="122">
        <v>2.33</v>
      </c>
    </row>
    <row r="3864" spans="4:16" x14ac:dyDescent="0.25">
      <c r="D3864" t="s">
        <v>11927</v>
      </c>
      <c r="E3864" t="s">
        <v>11928</v>
      </c>
      <c r="F3864" t="s">
        <v>15365</v>
      </c>
      <c r="G3864" s="59">
        <v>83654000</v>
      </c>
      <c r="H3864" s="122">
        <v>56.07</v>
      </c>
      <c r="I3864" s="97" t="b">
        <f>NOT(ISERROR(_xlfn.XLOOKUP(tblStocks2022[[#This Row],[Ticker]],tblTickers[Ticker],tblTickers[Ticker],NA(),0,1)))</f>
        <v>0</v>
      </c>
      <c r="K3864" t="s">
        <v>4537</v>
      </c>
      <c r="L3864" s="122">
        <v>5.18</v>
      </c>
      <c r="O3864" t="s">
        <v>8485</v>
      </c>
      <c r="P3864" s="122">
        <v>0.45</v>
      </c>
    </row>
    <row r="3865" spans="4:16" x14ac:dyDescent="0.25">
      <c r="D3865" t="s">
        <v>7329</v>
      </c>
      <c r="E3865" t="s">
        <v>7330</v>
      </c>
      <c r="F3865" t="s">
        <v>15371</v>
      </c>
      <c r="G3865" s="59">
        <v>153990000</v>
      </c>
      <c r="H3865" s="122">
        <v>8.7899999999999991</v>
      </c>
      <c r="I3865" s="97" t="b">
        <f>NOT(ISERROR(_xlfn.XLOOKUP(tblStocks2022[[#This Row],[Ticker]],tblTickers[Ticker],tblTickers[Ticker],NA(),0,1)))</f>
        <v>0</v>
      </c>
      <c r="K3865" t="s">
        <v>13693</v>
      </c>
      <c r="L3865" s="122">
        <v>8.2200000000000006</v>
      </c>
      <c r="O3865" t="s">
        <v>11823</v>
      </c>
      <c r="P3865" s="122">
        <v>0.25</v>
      </c>
    </row>
    <row r="3866" spans="4:16" x14ac:dyDescent="0.25">
      <c r="D3866" t="s">
        <v>14243</v>
      </c>
      <c r="E3866" t="s">
        <v>283</v>
      </c>
      <c r="F3866" t="s">
        <v>15368</v>
      </c>
      <c r="G3866" s="59">
        <v>14600000</v>
      </c>
      <c r="H3866" s="122">
        <v>47.64</v>
      </c>
      <c r="I3866" s="97" t="b">
        <f>NOT(ISERROR(_xlfn.XLOOKUP(tblStocks2022[[#This Row],[Ticker]],tblTickers[Ticker],tblTickers[Ticker],NA(),0,1)))</f>
        <v>0</v>
      </c>
      <c r="K3866" t="s">
        <v>4742</v>
      </c>
      <c r="L3866" s="122">
        <v>3.43</v>
      </c>
      <c r="O3866" t="s">
        <v>10321</v>
      </c>
      <c r="P3866" s="122">
        <v>0.44</v>
      </c>
    </row>
    <row r="3867" spans="4:16" x14ac:dyDescent="0.25">
      <c r="D3867" t="s">
        <v>13911</v>
      </c>
      <c r="E3867" t="s">
        <v>283</v>
      </c>
      <c r="F3867" t="s">
        <v>15371</v>
      </c>
      <c r="G3867" s="59">
        <v>760450000</v>
      </c>
      <c r="H3867" s="122">
        <v>34.590000000000003</v>
      </c>
      <c r="I3867" s="97" t="b">
        <f>NOT(ISERROR(_xlfn.XLOOKUP(tblStocks2022[[#This Row],[Ticker]],tblTickers[Ticker],tblTickers[Ticker],NA(),0,1)))</f>
        <v>0</v>
      </c>
      <c r="K3867" t="s">
        <v>7460</v>
      </c>
      <c r="L3867" s="122">
        <v>10.42</v>
      </c>
      <c r="O3867" t="s">
        <v>10453</v>
      </c>
      <c r="P3867" s="122">
        <v>0.64</v>
      </c>
    </row>
    <row r="3868" spans="4:16" x14ac:dyDescent="0.25">
      <c r="D3868" t="s">
        <v>3932</v>
      </c>
      <c r="E3868" t="s">
        <v>1893</v>
      </c>
      <c r="F3868" t="s">
        <v>15368</v>
      </c>
      <c r="G3868" s="59">
        <v>700000</v>
      </c>
      <c r="H3868" s="122">
        <v>54.78</v>
      </c>
      <c r="I3868" s="97" t="b">
        <f>NOT(ISERROR(_xlfn.XLOOKUP(tblStocks2022[[#This Row],[Ticker]],tblTickers[Ticker],tblTickers[Ticker],NA(),0,1)))</f>
        <v>0</v>
      </c>
      <c r="K3868" t="s">
        <v>3973</v>
      </c>
      <c r="L3868" s="122">
        <v>2.85</v>
      </c>
      <c r="O3868" t="s">
        <v>10762</v>
      </c>
      <c r="P3868" s="122">
        <v>2.08</v>
      </c>
    </row>
    <row r="3869" spans="4:16" x14ac:dyDescent="0.25">
      <c r="D3869" t="s">
        <v>7244</v>
      </c>
      <c r="E3869" t="s">
        <v>7245</v>
      </c>
      <c r="F3869" t="s">
        <v>15371</v>
      </c>
      <c r="G3869" s="59">
        <v>62000000</v>
      </c>
      <c r="H3869" s="122">
        <v>18.21</v>
      </c>
      <c r="I3869" s="97" t="b">
        <f>NOT(ISERROR(_xlfn.XLOOKUP(tblStocks2022[[#This Row],[Ticker]],tblTickers[Ticker],tblTickers[Ticker],NA(),0,1)))</f>
        <v>0</v>
      </c>
      <c r="K3869" t="s">
        <v>1919</v>
      </c>
      <c r="L3869" s="122">
        <v>12.2</v>
      </c>
      <c r="O3869" t="s">
        <v>5086</v>
      </c>
      <c r="P3869" s="122">
        <v>1.45</v>
      </c>
    </row>
    <row r="3870" spans="4:16" x14ac:dyDescent="0.25">
      <c r="D3870" t="s">
        <v>9271</v>
      </c>
      <c r="E3870" t="s">
        <v>9272</v>
      </c>
      <c r="F3870" t="s">
        <v>15388</v>
      </c>
      <c r="G3870" s="59">
        <v>240369000</v>
      </c>
      <c r="H3870" s="122">
        <v>2.82</v>
      </c>
      <c r="I3870" s="97" t="b">
        <f>NOT(ISERROR(_xlfn.XLOOKUP(tblStocks2022[[#This Row],[Ticker]],tblTickers[Ticker],tblTickers[Ticker],NA(),0,1)))</f>
        <v>0</v>
      </c>
      <c r="K3870" t="s">
        <v>6479</v>
      </c>
      <c r="L3870" s="122">
        <v>21.39</v>
      </c>
      <c r="O3870" t="s">
        <v>9766</v>
      </c>
      <c r="P3870" s="122">
        <v>4</v>
      </c>
    </row>
    <row r="3871" spans="4:16" x14ac:dyDescent="0.25">
      <c r="D3871" t="s">
        <v>12398</v>
      </c>
      <c r="E3871" t="s">
        <v>12399</v>
      </c>
      <c r="F3871" t="s">
        <v>15382</v>
      </c>
      <c r="G3871" s="59">
        <v>3684000</v>
      </c>
      <c r="H3871" s="122">
        <v>50.99</v>
      </c>
      <c r="I3871" s="97" t="b">
        <f>NOT(ISERROR(_xlfn.XLOOKUP(tblStocks2022[[#This Row],[Ticker]],tblTickers[Ticker],tblTickers[Ticker],NA(),0,1)))</f>
        <v>0</v>
      </c>
      <c r="K3871" t="s">
        <v>9575</v>
      </c>
      <c r="L3871" s="122">
        <v>30.33</v>
      </c>
      <c r="O3871" t="s">
        <v>9517</v>
      </c>
      <c r="P3871" s="122">
        <v>0.2</v>
      </c>
    </row>
    <row r="3872" spans="4:16" x14ac:dyDescent="0.25">
      <c r="D3872" t="s">
        <v>13146</v>
      </c>
      <c r="E3872" t="s">
        <v>283</v>
      </c>
      <c r="F3872" t="s">
        <v>15368</v>
      </c>
      <c r="G3872" s="59">
        <v>66350000</v>
      </c>
      <c r="H3872" s="122">
        <v>131.29</v>
      </c>
      <c r="I3872" s="97" t="b">
        <f>NOT(ISERROR(_xlfn.XLOOKUP(tblStocks2022[[#This Row],[Ticker]],tblTickers[Ticker],tblTickers[Ticker],NA(),0,1)))</f>
        <v>0</v>
      </c>
      <c r="K3872" t="s">
        <v>4078</v>
      </c>
      <c r="L3872" s="122">
        <v>25.43</v>
      </c>
      <c r="O3872" t="s">
        <v>14641</v>
      </c>
      <c r="P3872" s="122">
        <v>1.1299999999999999</v>
      </c>
    </row>
    <row r="3873" spans="4:16" x14ac:dyDescent="0.25">
      <c r="D3873" t="s">
        <v>7331</v>
      </c>
      <c r="E3873" t="s">
        <v>399</v>
      </c>
      <c r="F3873" t="s">
        <v>15375</v>
      </c>
      <c r="G3873" s="59">
        <v>950000</v>
      </c>
      <c r="H3873" s="122">
        <v>21.08</v>
      </c>
      <c r="I3873" s="97" t="b">
        <f>NOT(ISERROR(_xlfn.XLOOKUP(tblStocks2022[[#This Row],[Ticker]],tblTickers[Ticker],tblTickers[Ticker],NA(),0,1)))</f>
        <v>0</v>
      </c>
      <c r="K3873" t="s">
        <v>3015</v>
      </c>
      <c r="L3873" s="122">
        <v>30.15</v>
      </c>
      <c r="O3873" t="s">
        <v>10190</v>
      </c>
      <c r="P3873" s="122">
        <v>1.36</v>
      </c>
    </row>
    <row r="3874" spans="4:16" x14ac:dyDescent="0.25">
      <c r="D3874" t="s">
        <v>13155</v>
      </c>
      <c r="E3874" t="s">
        <v>13156</v>
      </c>
      <c r="F3874" t="s">
        <v>15386</v>
      </c>
      <c r="G3874" s="59">
        <v>21064000</v>
      </c>
      <c r="H3874" s="122">
        <v>23.92</v>
      </c>
      <c r="I3874" s="97" t="b">
        <f>NOT(ISERROR(_xlfn.XLOOKUP(tblStocks2022[[#This Row],[Ticker]],tblTickers[Ticker],tblTickers[Ticker],NA(),0,1)))</f>
        <v>0</v>
      </c>
      <c r="K3874" t="s">
        <v>10349</v>
      </c>
      <c r="L3874" s="122">
        <v>12.94</v>
      </c>
      <c r="O3874" t="s">
        <v>10928</v>
      </c>
      <c r="P3874" s="122">
        <v>0.26</v>
      </c>
    </row>
    <row r="3875" spans="4:16" x14ac:dyDescent="0.25">
      <c r="D3875" t="s">
        <v>3145</v>
      </c>
      <c r="E3875" t="s">
        <v>2917</v>
      </c>
      <c r="F3875" t="s">
        <v>3344</v>
      </c>
      <c r="G3875" s="59">
        <v>9500000</v>
      </c>
      <c r="H3875" s="122">
        <v>23.04</v>
      </c>
      <c r="I3875" s="97" t="b">
        <f>NOT(ISERROR(_xlfn.XLOOKUP(tblStocks2022[[#This Row],[Ticker]],tblTickers[Ticker],tblTickers[Ticker],NA(),0,1)))</f>
        <v>0</v>
      </c>
      <c r="K3875" t="s">
        <v>9791</v>
      </c>
      <c r="L3875" s="122">
        <v>28.26</v>
      </c>
      <c r="O3875" t="s">
        <v>14803</v>
      </c>
      <c r="P3875" s="122">
        <v>1.2</v>
      </c>
    </row>
    <row r="3876" spans="4:16" x14ac:dyDescent="0.25">
      <c r="D3876" t="s">
        <v>6796</v>
      </c>
      <c r="E3876" t="s">
        <v>6797</v>
      </c>
      <c r="F3876" t="s">
        <v>15382</v>
      </c>
      <c r="G3876" s="59">
        <v>13800000</v>
      </c>
      <c r="H3876" s="122">
        <v>10.09</v>
      </c>
      <c r="I3876" s="97" t="b">
        <f>NOT(ISERROR(_xlfn.XLOOKUP(tblStocks2022[[#This Row],[Ticker]],tblTickers[Ticker],tblTickers[Ticker],NA(),0,1)))</f>
        <v>0</v>
      </c>
      <c r="K3876" t="s">
        <v>7664</v>
      </c>
      <c r="L3876" s="122">
        <v>21.79</v>
      </c>
      <c r="O3876" t="s">
        <v>810</v>
      </c>
      <c r="P3876" s="122">
        <v>0.36</v>
      </c>
    </row>
    <row r="3877" spans="4:16" x14ac:dyDescent="0.25">
      <c r="D3877" t="s">
        <v>8301</v>
      </c>
      <c r="E3877" t="s">
        <v>1369</v>
      </c>
      <c r="F3877" t="s">
        <v>15368</v>
      </c>
      <c r="G3877" s="59">
        <v>140000</v>
      </c>
      <c r="H3877" s="122">
        <v>8.92</v>
      </c>
      <c r="I3877" s="97" t="b">
        <f>NOT(ISERROR(_xlfn.XLOOKUP(tblStocks2022[[#This Row],[Ticker]],tblTickers[Ticker],tblTickers[Ticker],NA(),0,1)))</f>
        <v>0</v>
      </c>
      <c r="K3877" t="s">
        <v>2852</v>
      </c>
      <c r="L3877" s="122">
        <v>32.6</v>
      </c>
      <c r="O3877" t="s">
        <v>10259</v>
      </c>
      <c r="P3877" s="122">
        <v>0.42</v>
      </c>
    </row>
    <row r="3878" spans="4:16" x14ac:dyDescent="0.25">
      <c r="D3878" t="s">
        <v>5500</v>
      </c>
      <c r="E3878" t="s">
        <v>5501</v>
      </c>
      <c r="F3878" t="s">
        <v>9163</v>
      </c>
      <c r="G3878" s="59">
        <v>18248000</v>
      </c>
      <c r="H3878" s="122">
        <v>24.85</v>
      </c>
      <c r="I3878" s="97" t="b">
        <f>NOT(ISERROR(_xlfn.XLOOKUP(tblStocks2022[[#This Row],[Ticker]],tblTickers[Ticker],tblTickers[Ticker],NA(),0,1)))</f>
        <v>0</v>
      </c>
      <c r="K3878" t="s">
        <v>2369</v>
      </c>
      <c r="L3878" s="122">
        <v>58.81</v>
      </c>
      <c r="O3878" t="s">
        <v>5465</v>
      </c>
      <c r="P3878" s="122">
        <v>0</v>
      </c>
    </row>
    <row r="3879" spans="4:16" x14ac:dyDescent="0.25">
      <c r="D3879" t="s">
        <v>441</v>
      </c>
      <c r="E3879" t="s">
        <v>442</v>
      </c>
      <c r="F3879" t="s">
        <v>14201</v>
      </c>
      <c r="G3879" s="59">
        <v>10534000</v>
      </c>
      <c r="H3879" s="122">
        <v>8.89</v>
      </c>
      <c r="I3879" s="97" t="b">
        <f>NOT(ISERROR(_xlfn.XLOOKUP(tblStocks2022[[#This Row],[Ticker]],tblTickers[Ticker],tblTickers[Ticker],NA(),0,1)))</f>
        <v>0</v>
      </c>
      <c r="K3879" t="s">
        <v>2371</v>
      </c>
      <c r="L3879" s="122">
        <v>52.66</v>
      </c>
      <c r="O3879" t="s">
        <v>10283</v>
      </c>
      <c r="P3879" s="122">
        <v>4.3600000000000003</v>
      </c>
    </row>
    <row r="3880" spans="4:16" x14ac:dyDescent="0.25">
      <c r="D3880" t="s">
        <v>9617</v>
      </c>
      <c r="E3880" t="s">
        <v>1369</v>
      </c>
      <c r="F3880" t="s">
        <v>2235</v>
      </c>
      <c r="G3880" s="59">
        <v>30000</v>
      </c>
      <c r="H3880" s="122">
        <v>31.39</v>
      </c>
      <c r="I3880" s="97" t="b">
        <f>NOT(ISERROR(_xlfn.XLOOKUP(tblStocks2022[[#This Row],[Ticker]],tblTickers[Ticker],tblTickers[Ticker],NA(),0,1)))</f>
        <v>0</v>
      </c>
      <c r="K3880" t="s">
        <v>8486</v>
      </c>
      <c r="L3880" s="122">
        <v>21.7</v>
      </c>
      <c r="O3880" t="s">
        <v>14920</v>
      </c>
      <c r="P3880" s="122">
        <v>1.87</v>
      </c>
    </row>
    <row r="3881" spans="4:16" x14ac:dyDescent="0.25">
      <c r="D3881" t="s">
        <v>14681</v>
      </c>
      <c r="E3881" t="s">
        <v>14682</v>
      </c>
      <c r="F3881" t="s">
        <v>15381</v>
      </c>
      <c r="G3881" s="59">
        <v>102888000</v>
      </c>
      <c r="H3881" s="122">
        <v>72.349999999999994</v>
      </c>
      <c r="I3881" s="97" t="b">
        <f>NOT(ISERROR(_xlfn.XLOOKUP(tblStocks2022[[#This Row],[Ticker]],tblTickers[Ticker],tblTickers[Ticker],NA(),0,1)))</f>
        <v>0</v>
      </c>
      <c r="K3881" t="s">
        <v>10425</v>
      </c>
      <c r="L3881" s="122">
        <v>10.88</v>
      </c>
      <c r="O3881" t="s">
        <v>11195</v>
      </c>
      <c r="P3881" s="122">
        <v>1.28</v>
      </c>
    </row>
    <row r="3882" spans="4:16" x14ac:dyDescent="0.25">
      <c r="D3882" t="s">
        <v>9162</v>
      </c>
      <c r="E3882" t="s">
        <v>283</v>
      </c>
      <c r="F3882" t="s">
        <v>15368</v>
      </c>
      <c r="G3882" s="59">
        <v>400000</v>
      </c>
      <c r="H3882" s="122">
        <v>9.92</v>
      </c>
      <c r="I3882" s="97" t="b">
        <f>NOT(ISERROR(_xlfn.XLOOKUP(tblStocks2022[[#This Row],[Ticker]],tblTickers[Ticker],tblTickers[Ticker],NA(),0,1)))</f>
        <v>0</v>
      </c>
      <c r="K3882" t="s">
        <v>3343</v>
      </c>
      <c r="L3882" s="122">
        <v>36.57</v>
      </c>
      <c r="O3882" t="s">
        <v>11948</v>
      </c>
      <c r="P3882" s="122">
        <v>3.28</v>
      </c>
    </row>
    <row r="3883" spans="4:16" x14ac:dyDescent="0.25">
      <c r="D3883" t="s">
        <v>416</v>
      </c>
      <c r="E3883" t="s">
        <v>417</v>
      </c>
      <c r="F3883" t="s">
        <v>15371</v>
      </c>
      <c r="G3883" s="59">
        <v>904126000</v>
      </c>
      <c r="H3883" s="122">
        <v>140.88999999999999</v>
      </c>
      <c r="I3883" s="97" t="b">
        <f>NOT(ISERROR(_xlfn.XLOOKUP(tblStocks2022[[#This Row],[Ticker]],tblTickers[Ticker],tblTickers[Ticker],NA(),0,1)))</f>
        <v>1</v>
      </c>
      <c r="K3883" t="s">
        <v>13264</v>
      </c>
      <c r="L3883" s="122">
        <v>38.67</v>
      </c>
      <c r="O3883" t="s">
        <v>9588</v>
      </c>
      <c r="P3883" s="122">
        <v>0.69</v>
      </c>
    </row>
    <row r="3884" spans="4:16" x14ac:dyDescent="0.25">
      <c r="D3884" t="s">
        <v>12910</v>
      </c>
      <c r="E3884" t="s">
        <v>12911</v>
      </c>
      <c r="F3884" t="s">
        <v>15382</v>
      </c>
      <c r="G3884" s="59">
        <v>798000000</v>
      </c>
      <c r="H3884" s="122">
        <v>21.89</v>
      </c>
      <c r="I3884" s="97" t="b">
        <f>NOT(ISERROR(_xlfn.XLOOKUP(tblStocks2022[[#This Row],[Ticker]],tblTickers[Ticker],tblTickers[Ticker],NA(),0,1)))</f>
        <v>0</v>
      </c>
      <c r="K3884" t="s">
        <v>5202</v>
      </c>
      <c r="L3884" s="122">
        <v>58.34</v>
      </c>
      <c r="O3884" t="s">
        <v>10988</v>
      </c>
      <c r="P3884" s="122">
        <v>1.86</v>
      </c>
    </row>
    <row r="3885" spans="4:16" x14ac:dyDescent="0.25">
      <c r="D3885" t="s">
        <v>12532</v>
      </c>
      <c r="E3885" t="s">
        <v>12533</v>
      </c>
      <c r="F3885" t="s">
        <v>14201</v>
      </c>
      <c r="G3885" s="59">
        <v>62142000</v>
      </c>
      <c r="H3885" s="122">
        <v>45.76</v>
      </c>
      <c r="I3885" s="97" t="b">
        <f>NOT(ISERROR(_xlfn.XLOOKUP(tblStocks2022[[#This Row],[Ticker]],tblTickers[Ticker],tblTickers[Ticker],NA(),0,1)))</f>
        <v>0</v>
      </c>
      <c r="K3885" t="s">
        <v>2941</v>
      </c>
      <c r="L3885" s="122">
        <v>25.78</v>
      </c>
      <c r="O3885" t="s">
        <v>1731</v>
      </c>
      <c r="P3885" s="122">
        <v>1.35</v>
      </c>
    </row>
    <row r="3886" spans="4:16" x14ac:dyDescent="0.25">
      <c r="D3886" t="s">
        <v>1495</v>
      </c>
      <c r="E3886" t="s">
        <v>1496</v>
      </c>
      <c r="F3886" t="s">
        <v>15376</v>
      </c>
      <c r="G3886" s="59">
        <v>28603000</v>
      </c>
      <c r="H3886" s="122">
        <v>85.6</v>
      </c>
      <c r="I3886" s="97" t="b">
        <f>NOT(ISERROR(_xlfn.XLOOKUP(tblStocks2022[[#This Row],[Ticker]],tblTickers[Ticker],tblTickers[Ticker],NA(),0,1)))</f>
        <v>0</v>
      </c>
      <c r="K3886" t="s">
        <v>9337</v>
      </c>
      <c r="L3886" s="122">
        <v>58.44</v>
      </c>
      <c r="O3886" t="s">
        <v>2241</v>
      </c>
      <c r="P3886" s="122">
        <v>1.4</v>
      </c>
    </row>
    <row r="3887" spans="4:16" x14ac:dyDescent="0.25">
      <c r="D3887" t="s">
        <v>9505</v>
      </c>
      <c r="E3887" t="s">
        <v>283</v>
      </c>
      <c r="F3887" t="s">
        <v>15368</v>
      </c>
      <c r="G3887" s="59">
        <v>200000</v>
      </c>
      <c r="H3887" s="122">
        <v>26</v>
      </c>
      <c r="I3887" s="97" t="b">
        <f>NOT(ISERROR(_xlfn.XLOOKUP(tblStocks2022[[#This Row],[Ticker]],tblTickers[Ticker],tblTickers[Ticker],NA(),0,1)))</f>
        <v>0</v>
      </c>
      <c r="K3887" t="s">
        <v>0</v>
      </c>
      <c r="L3887" s="122">
        <v>167.14</v>
      </c>
      <c r="O3887" t="s">
        <v>9692</v>
      </c>
      <c r="P3887" s="122">
        <v>4.3600000000000003</v>
      </c>
    </row>
    <row r="3888" spans="4:16" x14ac:dyDescent="0.25">
      <c r="D3888" t="s">
        <v>2277</v>
      </c>
      <c r="E3888" t="s">
        <v>2278</v>
      </c>
      <c r="F3888" t="s">
        <v>15368</v>
      </c>
      <c r="G3888" s="59">
        <v>421569000</v>
      </c>
      <c r="H3888" s="122">
        <v>5.07</v>
      </c>
      <c r="I3888" s="97" t="b">
        <f>NOT(ISERROR(_xlfn.XLOOKUP(tblStocks2022[[#This Row],[Ticker]],tblTickers[Ticker],tblTickers[Ticker],NA(),0,1)))</f>
        <v>0</v>
      </c>
      <c r="K3888" t="s">
        <v>13106</v>
      </c>
      <c r="L3888" s="122">
        <v>163.41</v>
      </c>
      <c r="O3888" t="s">
        <v>10196</v>
      </c>
      <c r="P3888" s="122">
        <v>0.04</v>
      </c>
    </row>
    <row r="3889" spans="4:16" x14ac:dyDescent="0.25">
      <c r="D3889" t="s">
        <v>1102</v>
      </c>
      <c r="E3889" t="s">
        <v>1103</v>
      </c>
      <c r="F3889" t="s">
        <v>14201</v>
      </c>
      <c r="G3889" s="59">
        <v>41191000</v>
      </c>
      <c r="H3889" s="122">
        <v>60.08</v>
      </c>
      <c r="I3889" s="97" t="b">
        <f>NOT(ISERROR(_xlfn.XLOOKUP(tblStocks2022[[#This Row],[Ticker]],tblTickers[Ticker],tblTickers[Ticker],NA(),0,1)))</f>
        <v>0</v>
      </c>
      <c r="K3889" t="s">
        <v>15339</v>
      </c>
      <c r="L3889" s="122">
        <v>36.94</v>
      </c>
      <c r="O3889" t="s">
        <v>9273</v>
      </c>
      <c r="P3889" s="122">
        <v>11.37</v>
      </c>
    </row>
    <row r="3890" spans="4:16" x14ac:dyDescent="0.25">
      <c r="D3890" t="s">
        <v>2554</v>
      </c>
      <c r="E3890" t="s">
        <v>2555</v>
      </c>
      <c r="F3890" t="s">
        <v>15375</v>
      </c>
      <c r="G3890" s="59">
        <v>4850000</v>
      </c>
      <c r="H3890" s="122">
        <v>38.99</v>
      </c>
      <c r="I3890" s="97" t="b">
        <f>NOT(ISERROR(_xlfn.XLOOKUP(tblStocks2022[[#This Row],[Ticker]],tblTickers[Ticker],tblTickers[Ticker],NA(),0,1)))</f>
        <v>0</v>
      </c>
      <c r="K3890" t="s">
        <v>12374</v>
      </c>
      <c r="L3890" s="122">
        <v>188.87</v>
      </c>
      <c r="O3890" t="s">
        <v>616</v>
      </c>
      <c r="P3890" s="122">
        <v>2.62</v>
      </c>
    </row>
    <row r="3891" spans="4:16" x14ac:dyDescent="0.25">
      <c r="D3891" t="s">
        <v>13115</v>
      </c>
      <c r="E3891" t="s">
        <v>13116</v>
      </c>
      <c r="F3891" t="s">
        <v>2622</v>
      </c>
      <c r="G3891" s="59">
        <v>25261000</v>
      </c>
      <c r="H3891" s="122">
        <v>1.83</v>
      </c>
      <c r="I3891" s="97" t="b">
        <f>NOT(ISERROR(_xlfn.XLOOKUP(tblStocks2022[[#This Row],[Ticker]],tblTickers[Ticker],tblTickers[Ticker],NA(),0,1)))</f>
        <v>0</v>
      </c>
      <c r="K3891" t="s">
        <v>4441</v>
      </c>
      <c r="L3891" s="122">
        <v>3.53</v>
      </c>
      <c r="O3891" t="s">
        <v>5723</v>
      </c>
      <c r="P3891" s="122">
        <v>0.92</v>
      </c>
    </row>
    <row r="3892" spans="4:16" x14ac:dyDescent="0.25">
      <c r="D3892" t="s">
        <v>138</v>
      </c>
      <c r="E3892" t="s">
        <v>139</v>
      </c>
      <c r="F3892" t="s">
        <v>5878</v>
      </c>
      <c r="G3892" s="59">
        <v>7747000</v>
      </c>
      <c r="H3892" s="122">
        <v>6.1</v>
      </c>
      <c r="I3892" s="97" t="b">
        <f>NOT(ISERROR(_xlfn.XLOOKUP(tblStocks2022[[#This Row],[Ticker]],tblTickers[Ticker],tblTickers[Ticker],NA(),0,1)))</f>
        <v>0</v>
      </c>
      <c r="K3892" t="s">
        <v>10888</v>
      </c>
      <c r="L3892" s="122">
        <v>5.91</v>
      </c>
      <c r="O3892" t="s">
        <v>8823</v>
      </c>
      <c r="P3892" s="122">
        <v>4.42</v>
      </c>
    </row>
    <row r="3893" spans="4:16" x14ac:dyDescent="0.25">
      <c r="D3893" t="s">
        <v>2961</v>
      </c>
      <c r="E3893" t="s">
        <v>2962</v>
      </c>
      <c r="F3893" t="s">
        <v>15375</v>
      </c>
      <c r="G3893" s="59">
        <v>3154000</v>
      </c>
      <c r="H3893" s="122">
        <v>15.57</v>
      </c>
      <c r="I3893" s="97" t="b">
        <f>NOT(ISERROR(_xlfn.XLOOKUP(tblStocks2022[[#This Row],[Ticker]],tblTickers[Ticker],tblTickers[Ticker],NA(),0,1)))</f>
        <v>0</v>
      </c>
      <c r="K3893" t="s">
        <v>3340</v>
      </c>
      <c r="L3893" s="122">
        <v>45.71</v>
      </c>
      <c r="O3893" t="s">
        <v>8064</v>
      </c>
      <c r="P3893" s="122">
        <v>0.34</v>
      </c>
    </row>
    <row r="3894" spans="4:16" x14ac:dyDescent="0.25">
      <c r="D3894" t="s">
        <v>7731</v>
      </c>
      <c r="E3894" t="s">
        <v>7732</v>
      </c>
      <c r="F3894" t="s">
        <v>15382</v>
      </c>
      <c r="G3894" s="59">
        <v>45623000</v>
      </c>
      <c r="H3894" s="122">
        <v>1.55</v>
      </c>
      <c r="I3894" s="97" t="b">
        <f>NOT(ISERROR(_xlfn.XLOOKUP(tblStocks2022[[#This Row],[Ticker]],tblTickers[Ticker],tblTickers[Ticker],NA(),0,1)))</f>
        <v>0</v>
      </c>
      <c r="K3894" t="s">
        <v>9220</v>
      </c>
      <c r="L3894" s="122">
        <v>22.56</v>
      </c>
      <c r="O3894" t="s">
        <v>8063</v>
      </c>
      <c r="P3894" s="122">
        <v>0.14000000000000001</v>
      </c>
    </row>
    <row r="3895" spans="4:16" x14ac:dyDescent="0.25">
      <c r="D3895" t="s">
        <v>1788</v>
      </c>
      <c r="E3895" t="s">
        <v>1789</v>
      </c>
      <c r="F3895" t="s">
        <v>14201</v>
      </c>
      <c r="G3895" s="59">
        <v>13617000</v>
      </c>
      <c r="H3895" s="122">
        <v>3.27</v>
      </c>
      <c r="I3895" s="97" t="b">
        <f>NOT(ISERROR(_xlfn.XLOOKUP(tblStocks2022[[#This Row],[Ticker]],tblTickers[Ticker],tblTickers[Ticker],NA(),0,1)))</f>
        <v>0</v>
      </c>
      <c r="K3895" t="s">
        <v>8023</v>
      </c>
      <c r="L3895" s="122">
        <v>156.74</v>
      </c>
      <c r="O3895" t="s">
        <v>14709</v>
      </c>
      <c r="P3895" s="122">
        <v>0.2</v>
      </c>
    </row>
    <row r="3896" spans="4:16" x14ac:dyDescent="0.25">
      <c r="D3896" t="s">
        <v>14140</v>
      </c>
      <c r="E3896" t="s">
        <v>14141</v>
      </c>
      <c r="F3896" t="s">
        <v>15372</v>
      </c>
      <c r="G3896" s="59">
        <v>558552000</v>
      </c>
      <c r="H3896" s="122">
        <v>102.59</v>
      </c>
      <c r="I3896" s="97" t="b">
        <f>NOT(ISERROR(_xlfn.XLOOKUP(tblStocks2022[[#This Row],[Ticker]],tblTickers[Ticker],tblTickers[Ticker],NA(),0,1)))</f>
        <v>1</v>
      </c>
      <c r="K3896" t="s">
        <v>12759</v>
      </c>
      <c r="L3896" s="122">
        <v>29.48</v>
      </c>
      <c r="O3896" t="s">
        <v>10134</v>
      </c>
      <c r="P3896" s="122">
        <v>1.29</v>
      </c>
    </row>
    <row r="3897" spans="4:16" x14ac:dyDescent="0.25">
      <c r="D3897" t="s">
        <v>13147</v>
      </c>
      <c r="E3897" t="s">
        <v>283</v>
      </c>
      <c r="F3897" t="s">
        <v>15368</v>
      </c>
      <c r="G3897" s="59">
        <v>40650000</v>
      </c>
      <c r="H3897" s="122">
        <v>54.84</v>
      </c>
      <c r="I3897" s="97" t="b">
        <f>NOT(ISERROR(_xlfn.XLOOKUP(tblStocks2022[[#This Row],[Ticker]],tblTickers[Ticker],tblTickers[Ticker],NA(),0,1)))</f>
        <v>0</v>
      </c>
      <c r="K3897" t="s">
        <v>1309</v>
      </c>
      <c r="L3897" s="122">
        <v>33.89</v>
      </c>
      <c r="O3897" t="s">
        <v>13034</v>
      </c>
      <c r="P3897" s="122">
        <v>0.09</v>
      </c>
    </row>
    <row r="3898" spans="4:16" x14ac:dyDescent="0.25">
      <c r="D3898" t="s">
        <v>14386</v>
      </c>
      <c r="E3898" t="s">
        <v>14387</v>
      </c>
      <c r="F3898" t="s">
        <v>15370</v>
      </c>
      <c r="G3898" s="59">
        <v>18883000</v>
      </c>
      <c r="H3898" s="122">
        <v>99.05</v>
      </c>
      <c r="I3898" s="97" t="b">
        <f>NOT(ISERROR(_xlfn.XLOOKUP(tblStocks2022[[#This Row],[Ticker]],tblTickers[Ticker],tblTickers[Ticker],NA(),0,1)))</f>
        <v>0</v>
      </c>
      <c r="K3898" t="s">
        <v>6613</v>
      </c>
      <c r="L3898" s="122">
        <v>0.45</v>
      </c>
      <c r="O3898" t="s">
        <v>1749</v>
      </c>
      <c r="P3898" s="122">
        <v>1.3</v>
      </c>
    </row>
    <row r="3899" spans="4:16" x14ac:dyDescent="0.25">
      <c r="D3899" t="s">
        <v>2860</v>
      </c>
      <c r="E3899" t="s">
        <v>2861</v>
      </c>
      <c r="F3899" t="s">
        <v>15368</v>
      </c>
      <c r="G3899" s="59">
        <v>28862000</v>
      </c>
      <c r="H3899" s="122">
        <v>26.82</v>
      </c>
      <c r="I3899" s="97" t="b">
        <f>NOT(ISERROR(_xlfn.XLOOKUP(tblStocks2022[[#This Row],[Ticker]],tblTickers[Ticker],tblTickers[Ticker],NA(),0,1)))</f>
        <v>0</v>
      </c>
      <c r="K3899" t="s">
        <v>10224</v>
      </c>
      <c r="L3899" s="122">
        <v>0.5</v>
      </c>
      <c r="O3899" t="s">
        <v>11998</v>
      </c>
      <c r="P3899" s="122">
        <v>1.1299999999999999</v>
      </c>
    </row>
    <row r="3900" spans="4:16" x14ac:dyDescent="0.25">
      <c r="D3900" t="s">
        <v>1823</v>
      </c>
      <c r="E3900" t="s">
        <v>1824</v>
      </c>
      <c r="F3900" t="s">
        <v>15382</v>
      </c>
      <c r="G3900" s="59">
        <v>1311741000</v>
      </c>
      <c r="H3900" s="122">
        <v>7.31</v>
      </c>
      <c r="I3900" s="97" t="b">
        <f>NOT(ISERROR(_xlfn.XLOOKUP(tblStocks2022[[#This Row],[Ticker]],tblTickers[Ticker],tblTickers[Ticker],NA(),0,1)))</f>
        <v>0</v>
      </c>
      <c r="K3900" t="s">
        <v>5872</v>
      </c>
      <c r="L3900" s="122">
        <v>6.65</v>
      </c>
      <c r="O3900" t="s">
        <v>885</v>
      </c>
      <c r="P3900" s="122">
        <v>2.3199999999999998</v>
      </c>
    </row>
    <row r="3901" spans="4:16" x14ac:dyDescent="0.25">
      <c r="D3901" t="s">
        <v>3417</v>
      </c>
      <c r="E3901" t="s">
        <v>3418</v>
      </c>
      <c r="F3901" t="s">
        <v>15382</v>
      </c>
      <c r="G3901" s="59">
        <v>8254000</v>
      </c>
      <c r="H3901" s="122">
        <v>3.85</v>
      </c>
      <c r="I3901" s="97" t="b">
        <f>NOT(ISERROR(_xlfn.XLOOKUP(tblStocks2022[[#This Row],[Ticker]],tblTickers[Ticker],tblTickers[Ticker],NA(),0,1)))</f>
        <v>0</v>
      </c>
      <c r="K3901" t="s">
        <v>11000</v>
      </c>
      <c r="L3901" s="122">
        <v>60.18</v>
      </c>
      <c r="O3901" t="s">
        <v>884</v>
      </c>
      <c r="P3901" s="122">
        <v>2.06</v>
      </c>
    </row>
    <row r="3902" spans="4:16" x14ac:dyDescent="0.25">
      <c r="D3902" t="s">
        <v>14976</v>
      </c>
      <c r="E3902" t="s">
        <v>283</v>
      </c>
      <c r="F3902" t="s">
        <v>15368</v>
      </c>
      <c r="G3902" s="59">
        <v>257700000</v>
      </c>
      <c r="H3902" s="122">
        <v>19.850000000000001</v>
      </c>
      <c r="I3902" s="97" t="b">
        <f>NOT(ISERROR(_xlfn.XLOOKUP(tblStocks2022[[#This Row],[Ticker]],tblTickers[Ticker],tblTickers[Ticker],NA(),0,1)))</f>
        <v>0</v>
      </c>
      <c r="K3902" t="s">
        <v>5907</v>
      </c>
      <c r="L3902" s="122">
        <v>30.68</v>
      </c>
      <c r="O3902" t="s">
        <v>11061</v>
      </c>
      <c r="P3902" s="122">
        <v>1.76</v>
      </c>
    </row>
    <row r="3903" spans="4:16" x14ac:dyDescent="0.25">
      <c r="D3903" t="s">
        <v>9787</v>
      </c>
      <c r="E3903" t="s">
        <v>991</v>
      </c>
      <c r="F3903" t="s">
        <v>15375</v>
      </c>
      <c r="G3903" s="59">
        <v>1200000</v>
      </c>
      <c r="H3903" s="122">
        <v>25.18</v>
      </c>
      <c r="I3903" s="97" t="b">
        <f>NOT(ISERROR(_xlfn.XLOOKUP(tblStocks2022[[#This Row],[Ticker]],tblTickers[Ticker],tblTickers[Ticker],NA(),0,1)))</f>
        <v>0</v>
      </c>
      <c r="K3903" t="s">
        <v>10998</v>
      </c>
      <c r="L3903" s="122">
        <v>7.59</v>
      </c>
      <c r="O3903" t="s">
        <v>4905</v>
      </c>
      <c r="P3903" s="122">
        <v>1.1499999999999999</v>
      </c>
    </row>
    <row r="3904" spans="4:16" x14ac:dyDescent="0.25">
      <c r="D3904" t="s">
        <v>12580</v>
      </c>
      <c r="E3904" t="s">
        <v>12581</v>
      </c>
      <c r="F3904" t="s">
        <v>15382</v>
      </c>
      <c r="G3904" s="59">
        <v>81724000</v>
      </c>
      <c r="H3904" s="122">
        <v>194.25</v>
      </c>
      <c r="I3904" s="97" t="b">
        <f>NOT(ISERROR(_xlfn.XLOOKUP(tblStocks2022[[#This Row],[Ticker]],tblTickers[Ticker],tblTickers[Ticker],NA(),0,1)))</f>
        <v>0</v>
      </c>
      <c r="K3904" t="s">
        <v>210</v>
      </c>
      <c r="L3904" s="122">
        <v>53.42</v>
      </c>
      <c r="O3904" t="s">
        <v>15063</v>
      </c>
      <c r="P3904" s="122">
        <v>1.82</v>
      </c>
    </row>
    <row r="3905" spans="4:16" x14ac:dyDescent="0.25">
      <c r="D3905" t="s">
        <v>8509</v>
      </c>
      <c r="E3905" t="s">
        <v>8510</v>
      </c>
      <c r="F3905" t="s">
        <v>15382</v>
      </c>
      <c r="G3905" s="59">
        <v>34500000</v>
      </c>
      <c r="H3905" s="122">
        <v>10.34</v>
      </c>
      <c r="I3905" s="97" t="b">
        <f>NOT(ISERROR(_xlfn.XLOOKUP(tblStocks2022[[#This Row],[Ticker]],tblTickers[Ticker],tblTickers[Ticker],NA(),0,1)))</f>
        <v>0</v>
      </c>
      <c r="K3905" t="s">
        <v>13498</v>
      </c>
      <c r="L3905" s="122">
        <v>6.76</v>
      </c>
      <c r="O3905" t="s">
        <v>3680</v>
      </c>
      <c r="P3905" s="122">
        <v>0.06</v>
      </c>
    </row>
    <row r="3906" spans="4:16" x14ac:dyDescent="0.25">
      <c r="D3906" t="s">
        <v>3662</v>
      </c>
      <c r="E3906" t="s">
        <v>3656</v>
      </c>
      <c r="F3906" t="s">
        <v>15378</v>
      </c>
      <c r="G3906" s="59">
        <v>8400000</v>
      </c>
      <c r="H3906" s="122">
        <v>27.25</v>
      </c>
      <c r="I3906" s="97" t="b">
        <f>NOT(ISERROR(_xlfn.XLOOKUP(tblStocks2022[[#This Row],[Ticker]],tblTickers[Ticker],tblTickers[Ticker],NA(),0,1)))</f>
        <v>0</v>
      </c>
      <c r="K3906" t="s">
        <v>2007</v>
      </c>
      <c r="L3906" s="122">
        <v>52.29</v>
      </c>
      <c r="O3906" t="s">
        <v>8502</v>
      </c>
      <c r="P3906" s="122">
        <v>0.09</v>
      </c>
    </row>
    <row r="3907" spans="4:16" x14ac:dyDescent="0.25">
      <c r="D3907" t="s">
        <v>935</v>
      </c>
      <c r="E3907" t="s">
        <v>936</v>
      </c>
      <c r="F3907" t="s">
        <v>15365</v>
      </c>
      <c r="G3907" s="59">
        <v>41523000</v>
      </c>
      <c r="H3907" s="122">
        <v>12.37</v>
      </c>
      <c r="I3907" s="97" t="b">
        <f>NOT(ISERROR(_xlfn.XLOOKUP(tblStocks2022[[#This Row],[Ticker]],tblTickers[Ticker],tblTickers[Ticker],NA(),0,1)))</f>
        <v>0</v>
      </c>
      <c r="K3907" t="s">
        <v>846</v>
      </c>
      <c r="L3907" s="122">
        <v>18.28</v>
      </c>
      <c r="O3907" t="s">
        <v>8501</v>
      </c>
      <c r="P3907" s="122">
        <v>0.64</v>
      </c>
    </row>
    <row r="3908" spans="4:16" x14ac:dyDescent="0.25">
      <c r="D3908" t="s">
        <v>6629</v>
      </c>
      <c r="E3908" t="s">
        <v>6630</v>
      </c>
      <c r="F3908" t="s">
        <v>15367</v>
      </c>
      <c r="G3908" s="59">
        <v>13297000</v>
      </c>
      <c r="H3908" s="122">
        <v>4.0999999999999996</v>
      </c>
      <c r="I3908" s="97" t="b">
        <f>NOT(ISERROR(_xlfn.XLOOKUP(tblStocks2022[[#This Row],[Ticker]],tblTickers[Ticker],tblTickers[Ticker],NA(),0,1)))</f>
        <v>0</v>
      </c>
      <c r="K3908" t="s">
        <v>1913</v>
      </c>
      <c r="L3908" s="122">
        <v>54.32</v>
      </c>
      <c r="O3908" t="s">
        <v>4174</v>
      </c>
      <c r="P3908" s="122">
        <v>0</v>
      </c>
    </row>
    <row r="3909" spans="4:16" x14ac:dyDescent="0.25">
      <c r="D3909" t="s">
        <v>11203</v>
      </c>
      <c r="E3909" t="s">
        <v>11204</v>
      </c>
      <c r="F3909" t="s">
        <v>15368</v>
      </c>
      <c r="G3909" s="59">
        <v>23993000</v>
      </c>
      <c r="H3909" s="122">
        <v>157.47999999999999</v>
      </c>
      <c r="I3909" s="97" t="b">
        <f>NOT(ISERROR(_xlfn.XLOOKUP(tblStocks2022[[#This Row],[Ticker]],tblTickers[Ticker],tblTickers[Ticker],NA(),0,1)))</f>
        <v>0</v>
      </c>
      <c r="K3909" t="s">
        <v>10257</v>
      </c>
      <c r="L3909" s="122">
        <v>170.1</v>
      </c>
      <c r="O3909" t="s">
        <v>8503</v>
      </c>
      <c r="P3909" s="122">
        <v>0.03</v>
      </c>
    </row>
    <row r="3910" spans="4:16" x14ac:dyDescent="0.25">
      <c r="D3910" t="s">
        <v>7543</v>
      </c>
      <c r="E3910" t="s">
        <v>7544</v>
      </c>
      <c r="F3910" t="s">
        <v>15369</v>
      </c>
      <c r="G3910" s="59">
        <v>41096000</v>
      </c>
      <c r="H3910" s="122">
        <v>7.94</v>
      </c>
      <c r="I3910" s="97" t="b">
        <f>NOT(ISERROR(_xlfn.XLOOKUP(tblStocks2022[[#This Row],[Ticker]],tblTickers[Ticker],tblTickers[Ticker],NA(),0,1)))</f>
        <v>0</v>
      </c>
      <c r="K3910" t="s">
        <v>2603</v>
      </c>
      <c r="L3910" s="122">
        <v>91.88</v>
      </c>
      <c r="O3910" t="s">
        <v>10564</v>
      </c>
      <c r="P3910" s="122">
        <v>1.4</v>
      </c>
    </row>
    <row r="3911" spans="4:16" x14ac:dyDescent="0.25">
      <c r="D3911" t="s">
        <v>3344</v>
      </c>
      <c r="E3911" t="s">
        <v>3345</v>
      </c>
      <c r="F3911" t="s">
        <v>15365</v>
      </c>
      <c r="G3911" s="59">
        <v>34114000</v>
      </c>
      <c r="H3911" s="122">
        <v>0.98</v>
      </c>
      <c r="I3911" s="97" t="b">
        <f>NOT(ISERROR(_xlfn.XLOOKUP(tblStocks2022[[#This Row],[Ticker]],tblTickers[Ticker],tblTickers[Ticker],NA(),0,1)))</f>
        <v>0</v>
      </c>
      <c r="K3911" t="s">
        <v>2838</v>
      </c>
      <c r="L3911" s="122">
        <v>44.06</v>
      </c>
      <c r="O3911" t="s">
        <v>38</v>
      </c>
      <c r="P3911" s="122">
        <v>2.4</v>
      </c>
    </row>
    <row r="3912" spans="4:16" x14ac:dyDescent="0.25">
      <c r="D3912" t="s">
        <v>7846</v>
      </c>
      <c r="E3912" t="s">
        <v>7847</v>
      </c>
      <c r="F3912" t="s">
        <v>3344</v>
      </c>
      <c r="G3912" s="59">
        <v>50562000</v>
      </c>
      <c r="H3912" s="122">
        <v>107.85</v>
      </c>
      <c r="I3912" s="97" t="b">
        <f>NOT(ISERROR(_xlfn.XLOOKUP(tblStocks2022[[#This Row],[Ticker]],tblTickers[Ticker],tblTickers[Ticker],NA(),0,1)))</f>
        <v>0</v>
      </c>
      <c r="K3912" t="s">
        <v>2368</v>
      </c>
      <c r="L3912" s="122">
        <v>102.72</v>
      </c>
      <c r="O3912" t="s">
        <v>14627</v>
      </c>
      <c r="P3912" s="122">
        <v>0.65</v>
      </c>
    </row>
    <row r="3913" spans="4:16" x14ac:dyDescent="0.25">
      <c r="D3913" t="s">
        <v>8761</v>
      </c>
      <c r="E3913" t="s">
        <v>8762</v>
      </c>
      <c r="F3913" t="s">
        <v>15372</v>
      </c>
      <c r="G3913" s="59">
        <v>24272000</v>
      </c>
      <c r="H3913" s="122">
        <v>2.41</v>
      </c>
      <c r="I3913" s="97" t="b">
        <f>NOT(ISERROR(_xlfn.XLOOKUP(tblStocks2022[[#This Row],[Ticker]],tblTickers[Ticker],tblTickers[Ticker],NA(),0,1)))</f>
        <v>0</v>
      </c>
      <c r="K3913" t="s">
        <v>13262</v>
      </c>
      <c r="L3913" s="122">
        <v>67.989999999999995</v>
      </c>
      <c r="O3913" t="s">
        <v>15062</v>
      </c>
      <c r="P3913" s="122">
        <v>1.1399999999999999</v>
      </c>
    </row>
    <row r="3914" spans="4:16" x14ac:dyDescent="0.25">
      <c r="D3914" t="s">
        <v>7243</v>
      </c>
      <c r="E3914" t="s">
        <v>283</v>
      </c>
      <c r="F3914" t="s">
        <v>15368</v>
      </c>
      <c r="G3914" s="59">
        <v>320000</v>
      </c>
      <c r="H3914" s="122">
        <v>20.96</v>
      </c>
      <c r="I3914" s="97" t="b">
        <f>NOT(ISERROR(_xlfn.XLOOKUP(tblStocks2022[[#This Row],[Ticker]],tblTickers[Ticker],tblTickers[Ticker],NA(),0,1)))</f>
        <v>0</v>
      </c>
      <c r="K3914" t="s">
        <v>13524</v>
      </c>
      <c r="L3914" s="122">
        <v>5.22</v>
      </c>
      <c r="O3914" t="s">
        <v>15019</v>
      </c>
      <c r="P3914" s="122">
        <v>0.5</v>
      </c>
    </row>
    <row r="3915" spans="4:16" x14ac:dyDescent="0.25">
      <c r="D3915" t="s">
        <v>6597</v>
      </c>
      <c r="E3915" t="s">
        <v>6598</v>
      </c>
      <c r="F3915" t="s">
        <v>15382</v>
      </c>
      <c r="G3915" s="59">
        <v>519000</v>
      </c>
      <c r="H3915" s="122">
        <v>8.09</v>
      </c>
      <c r="I3915" s="97" t="b">
        <f>NOT(ISERROR(_xlfn.XLOOKUP(tblStocks2022[[#This Row],[Ticker]],tblTickers[Ticker],tblTickers[Ticker],NA(),0,1)))</f>
        <v>0</v>
      </c>
      <c r="K3915" t="s">
        <v>7248</v>
      </c>
      <c r="L3915" s="122">
        <v>22.71</v>
      </c>
      <c r="O3915" t="s">
        <v>10896</v>
      </c>
      <c r="P3915" s="122">
        <v>1.07</v>
      </c>
    </row>
    <row r="3916" spans="4:16" x14ac:dyDescent="0.25">
      <c r="D3916" t="s">
        <v>10204</v>
      </c>
      <c r="E3916" t="s">
        <v>10205</v>
      </c>
      <c r="F3916" t="s">
        <v>5172</v>
      </c>
      <c r="G3916" s="59">
        <v>29668000</v>
      </c>
      <c r="H3916" s="122">
        <v>49.48</v>
      </c>
      <c r="I3916" s="97" t="b">
        <f>NOT(ISERROR(_xlfn.XLOOKUP(tblStocks2022[[#This Row],[Ticker]],tblTickers[Ticker],tblTickers[Ticker],NA(),0,1)))</f>
        <v>0</v>
      </c>
      <c r="K3916" t="s">
        <v>785</v>
      </c>
      <c r="L3916" s="122">
        <v>11.72</v>
      </c>
      <c r="O3916" t="s">
        <v>14878</v>
      </c>
      <c r="P3916" s="122">
        <v>1.75</v>
      </c>
    </row>
    <row r="3917" spans="4:16" x14ac:dyDescent="0.25">
      <c r="D3917" t="s">
        <v>15215</v>
      </c>
      <c r="E3917" t="s">
        <v>15216</v>
      </c>
      <c r="F3917" t="s">
        <v>8710</v>
      </c>
      <c r="G3917" s="59">
        <v>19039000</v>
      </c>
      <c r="H3917" s="122">
        <v>9.17</v>
      </c>
      <c r="I3917" s="97" t="b">
        <f>NOT(ISERROR(_xlfn.XLOOKUP(tblStocks2022[[#This Row],[Ticker]],tblTickers[Ticker],tblTickers[Ticker],NA(),0,1)))</f>
        <v>0</v>
      </c>
      <c r="K3917" t="s">
        <v>7916</v>
      </c>
      <c r="L3917" s="122">
        <v>23.92</v>
      </c>
      <c r="O3917" t="s">
        <v>14347</v>
      </c>
      <c r="P3917" s="122">
        <v>1.8</v>
      </c>
    </row>
    <row r="3918" spans="4:16" x14ac:dyDescent="0.25">
      <c r="D3918" t="s">
        <v>2940</v>
      </c>
      <c r="E3918" t="s">
        <v>283</v>
      </c>
      <c r="F3918" t="s">
        <v>15368</v>
      </c>
      <c r="G3918" s="59">
        <v>157800000</v>
      </c>
      <c r="H3918" s="122">
        <v>55.98</v>
      </c>
      <c r="I3918" s="97" t="b">
        <f>NOT(ISERROR(_xlfn.XLOOKUP(tblStocks2022[[#This Row],[Ticker]],tblTickers[Ticker],tblTickers[Ticker],NA(),0,1)))</f>
        <v>0</v>
      </c>
      <c r="K3918" t="s">
        <v>13291</v>
      </c>
      <c r="L3918" s="122">
        <v>7.82</v>
      </c>
      <c r="O3918" t="s">
        <v>13330</v>
      </c>
      <c r="P3918" s="122">
        <v>1</v>
      </c>
    </row>
    <row r="3919" spans="4:16" x14ac:dyDescent="0.25">
      <c r="D3919" t="s">
        <v>820</v>
      </c>
      <c r="E3919" t="s">
        <v>821</v>
      </c>
      <c r="F3919" t="s">
        <v>15371</v>
      </c>
      <c r="G3919" s="59">
        <v>1056120000</v>
      </c>
      <c r="H3919" s="122">
        <v>20.5</v>
      </c>
      <c r="I3919" s="97" t="b">
        <f>NOT(ISERROR(_xlfn.XLOOKUP(tblStocks2022[[#This Row],[Ticker]],tblTickers[Ticker],tblTickers[Ticker],NA(),0,1)))</f>
        <v>0</v>
      </c>
      <c r="K3919" t="s">
        <v>3812</v>
      </c>
      <c r="L3919" s="122">
        <v>3.11</v>
      </c>
      <c r="O3919" t="s">
        <v>14860</v>
      </c>
      <c r="P3919" s="122">
        <v>1.92</v>
      </c>
    </row>
    <row r="3920" spans="4:16" x14ac:dyDescent="0.25">
      <c r="D3920" t="s">
        <v>3674</v>
      </c>
      <c r="E3920" t="s">
        <v>399</v>
      </c>
      <c r="F3920" t="s">
        <v>15375</v>
      </c>
      <c r="G3920" s="59">
        <v>850000</v>
      </c>
      <c r="H3920" s="122">
        <v>23.12</v>
      </c>
      <c r="I3920" s="97" t="b">
        <f>NOT(ISERROR(_xlfn.XLOOKUP(tblStocks2022[[#This Row],[Ticker]],tblTickers[Ticker],tblTickers[Ticker],NA(),0,1)))</f>
        <v>0</v>
      </c>
      <c r="K3920" t="s">
        <v>1991</v>
      </c>
      <c r="L3920" s="122">
        <v>9.24</v>
      </c>
      <c r="O3920" t="s">
        <v>4658</v>
      </c>
      <c r="P3920" s="122">
        <v>0.24</v>
      </c>
    </row>
    <row r="3921" spans="4:16" x14ac:dyDescent="0.25">
      <c r="D3921" t="s">
        <v>14725</v>
      </c>
      <c r="E3921" t="s">
        <v>399</v>
      </c>
      <c r="F3921" t="s">
        <v>15375</v>
      </c>
      <c r="G3921" s="59">
        <v>4400000</v>
      </c>
      <c r="H3921" s="122">
        <v>24.74</v>
      </c>
      <c r="I3921" s="97" t="b">
        <f>NOT(ISERROR(_xlfn.XLOOKUP(tblStocks2022[[#This Row],[Ticker]],tblTickers[Ticker],tblTickers[Ticker],NA(),0,1)))</f>
        <v>0</v>
      </c>
      <c r="K3921" t="s">
        <v>2509</v>
      </c>
      <c r="L3921" s="122">
        <v>65.739999999999995</v>
      </c>
      <c r="O3921" t="s">
        <v>10736</v>
      </c>
      <c r="P3921" s="122">
        <v>0.83</v>
      </c>
    </row>
    <row r="3922" spans="4:16" x14ac:dyDescent="0.25">
      <c r="D3922" t="s">
        <v>2444</v>
      </c>
      <c r="E3922" t="s">
        <v>399</v>
      </c>
      <c r="F3922" t="s">
        <v>15375</v>
      </c>
      <c r="G3922" s="59">
        <v>200000</v>
      </c>
      <c r="H3922" s="122">
        <v>24.07</v>
      </c>
      <c r="I3922" s="97" t="b">
        <f>NOT(ISERROR(_xlfn.XLOOKUP(tblStocks2022[[#This Row],[Ticker]],tblTickers[Ticker],tblTickers[Ticker],NA(),0,1)))</f>
        <v>0</v>
      </c>
      <c r="K3922" t="s">
        <v>2511</v>
      </c>
      <c r="L3922" s="122">
        <v>59</v>
      </c>
      <c r="O3922" t="s">
        <v>1520</v>
      </c>
      <c r="P3922" s="122">
        <v>1.52</v>
      </c>
    </row>
    <row r="3923" spans="4:16" x14ac:dyDescent="0.25">
      <c r="D3923" t="s">
        <v>701</v>
      </c>
      <c r="E3923" t="s">
        <v>399</v>
      </c>
      <c r="F3923" t="s">
        <v>15375</v>
      </c>
      <c r="G3923" s="59">
        <v>17050000</v>
      </c>
      <c r="H3923" s="122">
        <v>26.78</v>
      </c>
      <c r="I3923" s="97" t="b">
        <f>NOT(ISERROR(_xlfn.XLOOKUP(tblStocks2022[[#This Row],[Ticker]],tblTickers[Ticker],tblTickers[Ticker],NA(),0,1)))</f>
        <v>0</v>
      </c>
      <c r="K3923" t="s">
        <v>5037</v>
      </c>
      <c r="L3923" s="122">
        <v>0.79</v>
      </c>
      <c r="O3923" t="s">
        <v>7965</v>
      </c>
      <c r="P3923" s="122">
        <v>1.94</v>
      </c>
    </row>
    <row r="3924" spans="4:16" x14ac:dyDescent="0.25">
      <c r="D3924" t="s">
        <v>7437</v>
      </c>
      <c r="E3924" t="s">
        <v>1369</v>
      </c>
      <c r="F3924" t="s">
        <v>499</v>
      </c>
      <c r="G3924" s="59">
        <v>4200000</v>
      </c>
      <c r="H3924" s="122">
        <v>19.02</v>
      </c>
      <c r="I3924" s="97" t="b">
        <f>NOT(ISERROR(_xlfn.XLOOKUP(tblStocks2022[[#This Row],[Ticker]],tblTickers[Ticker],tblTickers[Ticker],NA(),0,1)))</f>
        <v>0</v>
      </c>
      <c r="K3924" t="s">
        <v>6000</v>
      </c>
      <c r="L3924" s="122">
        <v>17.04</v>
      </c>
      <c r="O3924" t="s">
        <v>14783</v>
      </c>
      <c r="P3924" s="122">
        <v>0.98</v>
      </c>
    </row>
    <row r="3925" spans="4:16" x14ac:dyDescent="0.25">
      <c r="D3925" t="s">
        <v>728</v>
      </c>
      <c r="E3925" t="s">
        <v>399</v>
      </c>
      <c r="F3925" t="s">
        <v>15375</v>
      </c>
      <c r="G3925" s="59">
        <v>100000</v>
      </c>
      <c r="H3925" s="122">
        <v>31.66</v>
      </c>
      <c r="I3925" s="97" t="b">
        <f>NOT(ISERROR(_xlfn.XLOOKUP(tblStocks2022[[#This Row],[Ticker]],tblTickers[Ticker],tblTickers[Ticker],NA(),0,1)))</f>
        <v>0</v>
      </c>
      <c r="K3925" t="s">
        <v>3341</v>
      </c>
      <c r="L3925" s="122">
        <v>0.98</v>
      </c>
      <c r="O3925" t="s">
        <v>2606</v>
      </c>
      <c r="P3925" s="122">
        <v>0.26</v>
      </c>
    </row>
    <row r="3926" spans="4:16" x14ac:dyDescent="0.25">
      <c r="D3926" t="s">
        <v>12867</v>
      </c>
      <c r="E3926" t="s">
        <v>12868</v>
      </c>
      <c r="F3926" t="s">
        <v>15371</v>
      </c>
      <c r="G3926" s="59">
        <v>18957000</v>
      </c>
      <c r="H3926" s="122">
        <v>2</v>
      </c>
      <c r="I3926" s="97" t="b">
        <f>NOT(ISERROR(_xlfn.XLOOKUP(tblStocks2022[[#This Row],[Ticker]],tblTickers[Ticker],tblTickers[Ticker],NA(),0,1)))</f>
        <v>0</v>
      </c>
      <c r="K3926" t="s">
        <v>9753</v>
      </c>
      <c r="L3926" s="122">
        <v>23.66</v>
      </c>
      <c r="O3926" t="s">
        <v>8692</v>
      </c>
      <c r="P3926" s="122">
        <v>1.4</v>
      </c>
    </row>
    <row r="3927" spans="4:16" x14ac:dyDescent="0.25">
      <c r="D3927" t="s">
        <v>4613</v>
      </c>
      <c r="E3927" t="s">
        <v>283</v>
      </c>
      <c r="F3927" t="s">
        <v>15368</v>
      </c>
      <c r="G3927" s="59">
        <v>6150000</v>
      </c>
      <c r="H3927" s="122">
        <v>25.17</v>
      </c>
      <c r="I3927" s="97" t="b">
        <f>NOT(ISERROR(_xlfn.XLOOKUP(tblStocks2022[[#This Row],[Ticker]],tblTickers[Ticker],tblTickers[Ticker],NA(),0,1)))</f>
        <v>0</v>
      </c>
      <c r="K3927" t="s">
        <v>5345</v>
      </c>
      <c r="L3927" s="122">
        <v>33.6</v>
      </c>
      <c r="O3927" t="s">
        <v>4577</v>
      </c>
      <c r="P3927" s="122">
        <v>0.73</v>
      </c>
    </row>
    <row r="3928" spans="4:16" x14ac:dyDescent="0.25">
      <c r="D3928" t="s">
        <v>1167</v>
      </c>
      <c r="E3928" t="s">
        <v>247</v>
      </c>
      <c r="F3928" t="s">
        <v>15367</v>
      </c>
      <c r="G3928" s="59">
        <v>6650000</v>
      </c>
      <c r="H3928" s="122">
        <v>25.46</v>
      </c>
      <c r="I3928" s="97" t="b">
        <f>NOT(ISERROR(_xlfn.XLOOKUP(tblStocks2022[[#This Row],[Ticker]],tblTickers[Ticker],tblTickers[Ticker],NA(),0,1)))</f>
        <v>0</v>
      </c>
      <c r="K3928" t="s">
        <v>5346</v>
      </c>
      <c r="L3928" s="122">
        <v>31.2</v>
      </c>
      <c r="O3928" t="s">
        <v>7482</v>
      </c>
      <c r="P3928" s="122">
        <v>0.56000000000000005</v>
      </c>
    </row>
    <row r="3929" spans="4:16" x14ac:dyDescent="0.25">
      <c r="D3929" t="s">
        <v>9123</v>
      </c>
      <c r="E3929" t="s">
        <v>9124</v>
      </c>
      <c r="F3929" t="s">
        <v>3344</v>
      </c>
      <c r="G3929" s="59">
        <v>12098000</v>
      </c>
      <c r="H3929" s="122">
        <v>5.7</v>
      </c>
      <c r="I3929" s="97" t="b">
        <f>NOT(ISERROR(_xlfn.XLOOKUP(tblStocks2022[[#This Row],[Ticker]],tblTickers[Ticker],tblTickers[Ticker],NA(),0,1)))</f>
        <v>0</v>
      </c>
      <c r="K3929" t="s">
        <v>5364</v>
      </c>
      <c r="L3929" s="122">
        <v>36.17</v>
      </c>
      <c r="O3929" t="s">
        <v>4970</v>
      </c>
      <c r="P3929" s="122">
        <v>0.63</v>
      </c>
    </row>
    <row r="3930" spans="4:16" x14ac:dyDescent="0.25">
      <c r="D3930" t="s">
        <v>12030</v>
      </c>
      <c r="E3930" t="s">
        <v>12031</v>
      </c>
      <c r="F3930" t="s">
        <v>15378</v>
      </c>
      <c r="G3930" s="59">
        <v>62335000</v>
      </c>
      <c r="H3930" s="122">
        <v>5.95</v>
      </c>
      <c r="I3930" s="97" t="b">
        <f>NOT(ISERROR(_xlfn.XLOOKUP(tblStocks2022[[#This Row],[Ticker]],tblTickers[Ticker],tblTickers[Ticker],NA(),0,1)))</f>
        <v>0</v>
      </c>
      <c r="K3930" t="s">
        <v>5779</v>
      </c>
      <c r="L3930" s="122">
        <v>3.51</v>
      </c>
      <c r="O3930" t="s">
        <v>6151</v>
      </c>
      <c r="P3930" s="122">
        <v>13</v>
      </c>
    </row>
    <row r="3931" spans="4:16" x14ac:dyDescent="0.25">
      <c r="D3931" t="s">
        <v>13183</v>
      </c>
      <c r="E3931" t="s">
        <v>13184</v>
      </c>
      <c r="F3931" t="s">
        <v>15365</v>
      </c>
      <c r="G3931" s="59">
        <v>23935000</v>
      </c>
      <c r="H3931" s="122">
        <v>28.17</v>
      </c>
      <c r="I3931" s="97" t="b">
        <f>NOT(ISERROR(_xlfn.XLOOKUP(tblStocks2022[[#This Row],[Ticker]],tblTickers[Ticker],tblTickers[Ticker],NA(),0,1)))</f>
        <v>0</v>
      </c>
      <c r="K3931" t="s">
        <v>3931</v>
      </c>
      <c r="L3931" s="122">
        <v>67.97</v>
      </c>
      <c r="O3931" t="s">
        <v>4579</v>
      </c>
      <c r="P3931" s="122">
        <v>0.34</v>
      </c>
    </row>
    <row r="3932" spans="4:16" x14ac:dyDescent="0.25">
      <c r="D3932" t="s">
        <v>12988</v>
      </c>
      <c r="E3932" t="s">
        <v>283</v>
      </c>
      <c r="F3932" t="s">
        <v>15368</v>
      </c>
      <c r="G3932" s="59">
        <v>11800000</v>
      </c>
      <c r="H3932" s="122">
        <v>86.54</v>
      </c>
      <c r="I3932" s="97" t="b">
        <f>NOT(ISERROR(_xlfn.XLOOKUP(tblStocks2022[[#This Row],[Ticker]],tblTickers[Ticker],tblTickers[Ticker],NA(),0,1)))</f>
        <v>0</v>
      </c>
      <c r="K3932" t="s">
        <v>13984</v>
      </c>
      <c r="L3932" s="122">
        <v>0.91</v>
      </c>
      <c r="O3932" t="s">
        <v>7483</v>
      </c>
      <c r="P3932" s="122">
        <v>0.36</v>
      </c>
    </row>
    <row r="3933" spans="4:16" x14ac:dyDescent="0.25">
      <c r="D3933" t="s">
        <v>14717</v>
      </c>
      <c r="E3933" t="s">
        <v>283</v>
      </c>
      <c r="F3933" t="s">
        <v>15368</v>
      </c>
      <c r="G3933" s="59">
        <v>167700000</v>
      </c>
      <c r="H3933" s="122">
        <v>27.16</v>
      </c>
      <c r="I3933" s="97" t="b">
        <f>NOT(ISERROR(_xlfn.XLOOKUP(tblStocks2022[[#This Row],[Ticker]],tblTickers[Ticker],tblTickers[Ticker],NA(),0,1)))</f>
        <v>0</v>
      </c>
      <c r="K3933" t="s">
        <v>3338</v>
      </c>
      <c r="L3933" s="122">
        <v>38.58</v>
      </c>
      <c r="O3933" t="s">
        <v>3048</v>
      </c>
      <c r="P3933" s="122">
        <v>0.49</v>
      </c>
    </row>
    <row r="3934" spans="4:16" x14ac:dyDescent="0.25">
      <c r="D3934" t="s">
        <v>9559</v>
      </c>
      <c r="E3934" t="s">
        <v>2555</v>
      </c>
      <c r="F3934" t="s">
        <v>15375</v>
      </c>
      <c r="G3934" s="59">
        <v>200000</v>
      </c>
      <c r="H3934" s="122">
        <v>26</v>
      </c>
      <c r="I3934" s="97" t="b">
        <f>NOT(ISERROR(_xlfn.XLOOKUP(tblStocks2022[[#This Row],[Ticker]],tblTickers[Ticker],tblTickers[Ticker],NA(),0,1)))</f>
        <v>0</v>
      </c>
      <c r="K3934" t="s">
        <v>6615</v>
      </c>
      <c r="L3934" s="122">
        <v>2.14</v>
      </c>
      <c r="O3934" t="s">
        <v>13104</v>
      </c>
      <c r="P3934" s="122">
        <v>1.3</v>
      </c>
    </row>
    <row r="3935" spans="4:16" x14ac:dyDescent="0.25">
      <c r="D3935" t="s">
        <v>7662</v>
      </c>
      <c r="E3935" t="s">
        <v>7663</v>
      </c>
      <c r="F3935" t="s">
        <v>15365</v>
      </c>
      <c r="G3935" s="59">
        <v>13534000</v>
      </c>
      <c r="H3935" s="122">
        <v>0.94</v>
      </c>
      <c r="I3935" s="97" t="b">
        <f>NOT(ISERROR(_xlfn.XLOOKUP(tblStocks2022[[#This Row],[Ticker]],tblTickers[Ticker],tblTickers[Ticker],NA(),0,1)))</f>
        <v>0</v>
      </c>
      <c r="K3935" t="s">
        <v>10445</v>
      </c>
      <c r="L3935" s="122">
        <v>18.45</v>
      </c>
      <c r="O3935" t="s">
        <v>4971</v>
      </c>
      <c r="P3935" s="122">
        <v>0.38</v>
      </c>
    </row>
    <row r="3936" spans="4:16" x14ac:dyDescent="0.25">
      <c r="D3936" t="s">
        <v>15053</v>
      </c>
      <c r="E3936" t="s">
        <v>257</v>
      </c>
      <c r="F3936" t="s">
        <v>15371</v>
      </c>
      <c r="G3936" s="59">
        <v>1900000</v>
      </c>
      <c r="H3936" s="122">
        <v>17.36</v>
      </c>
      <c r="I3936" s="97" t="b">
        <f>NOT(ISERROR(_xlfn.XLOOKUP(tblStocks2022[[#This Row],[Ticker]],tblTickers[Ticker],tblTickers[Ticker],NA(),0,1)))</f>
        <v>0</v>
      </c>
      <c r="K3936" t="s">
        <v>6535</v>
      </c>
      <c r="L3936" s="122">
        <v>10.9</v>
      </c>
      <c r="O3936" t="s">
        <v>13645</v>
      </c>
      <c r="P3936" s="122">
        <v>0.44</v>
      </c>
    </row>
    <row r="3937" spans="4:16" x14ac:dyDescent="0.25">
      <c r="D3937" t="s">
        <v>11073</v>
      </c>
      <c r="E3937" t="s">
        <v>11074</v>
      </c>
      <c r="F3937" t="s">
        <v>5878</v>
      </c>
      <c r="G3937" s="59">
        <v>82894000</v>
      </c>
      <c r="H3937" s="122">
        <v>407.96</v>
      </c>
      <c r="I3937" s="97" t="b">
        <f>NOT(ISERROR(_xlfn.XLOOKUP(tblStocks2022[[#This Row],[Ticker]],tblTickers[Ticker],tblTickers[Ticker],NA(),0,1)))</f>
        <v>1</v>
      </c>
      <c r="K3937" t="s">
        <v>14370</v>
      </c>
      <c r="L3937" s="122">
        <v>58.45</v>
      </c>
      <c r="O3937" t="s">
        <v>2943</v>
      </c>
      <c r="P3937" s="122">
        <v>1.25</v>
      </c>
    </row>
    <row r="3938" spans="4:16" x14ac:dyDescent="0.25">
      <c r="D3938" t="s">
        <v>4533</v>
      </c>
      <c r="E3938" t="s">
        <v>4534</v>
      </c>
      <c r="F3938" t="s">
        <v>15368</v>
      </c>
      <c r="G3938" s="59">
        <v>48193000</v>
      </c>
      <c r="H3938" s="122">
        <v>18.170000000000002</v>
      </c>
      <c r="I3938" s="97" t="b">
        <f>NOT(ISERROR(_xlfn.XLOOKUP(tblStocks2022[[#This Row],[Ticker]],tblTickers[Ticker],tblTickers[Ticker],NA(),0,1)))</f>
        <v>0</v>
      </c>
      <c r="K3938" t="s">
        <v>1006</v>
      </c>
      <c r="L3938" s="122">
        <v>1.33</v>
      </c>
      <c r="O3938" t="s">
        <v>15104</v>
      </c>
      <c r="P3938" s="122">
        <v>1.26</v>
      </c>
    </row>
    <row r="3939" spans="4:16" x14ac:dyDescent="0.25">
      <c r="D3939" t="s">
        <v>9335</v>
      </c>
      <c r="E3939" t="s">
        <v>9336</v>
      </c>
      <c r="F3939" t="s">
        <v>8710</v>
      </c>
      <c r="G3939" s="59">
        <v>92888000</v>
      </c>
      <c r="H3939" s="122">
        <v>12.15</v>
      </c>
      <c r="I3939" s="97" t="b">
        <f>NOT(ISERROR(_xlfn.XLOOKUP(tblStocks2022[[#This Row],[Ticker]],tblTickers[Ticker],tblTickers[Ticker],NA(),0,1)))</f>
        <v>0</v>
      </c>
      <c r="K3939" t="s">
        <v>7944</v>
      </c>
      <c r="L3939" s="122">
        <v>51.2</v>
      </c>
      <c r="O3939" t="s">
        <v>15249</v>
      </c>
      <c r="P3939" s="122">
        <v>0.64</v>
      </c>
    </row>
    <row r="3940" spans="4:16" x14ac:dyDescent="0.25">
      <c r="D3940" t="s">
        <v>910</v>
      </c>
      <c r="E3940" t="s">
        <v>283</v>
      </c>
      <c r="F3940" t="s">
        <v>15382</v>
      </c>
      <c r="G3940" s="59">
        <v>1440600000</v>
      </c>
      <c r="H3940" s="122">
        <v>61.64</v>
      </c>
      <c r="I3940" s="97" t="b">
        <f>NOT(ISERROR(_xlfn.XLOOKUP(tblStocks2022[[#This Row],[Ticker]],tblTickers[Ticker],tblTickers[Ticker],NA(),0,1)))</f>
        <v>0</v>
      </c>
      <c r="K3940" t="s">
        <v>1954</v>
      </c>
      <c r="L3940" s="122">
        <v>9.61</v>
      </c>
      <c r="O3940" t="s">
        <v>1768</v>
      </c>
      <c r="P3940" s="122">
        <v>0.36</v>
      </c>
    </row>
    <row r="3941" spans="4:16" x14ac:dyDescent="0.25">
      <c r="D3941" t="s">
        <v>913</v>
      </c>
      <c r="E3941" t="s">
        <v>612</v>
      </c>
      <c r="F3941" t="s">
        <v>15368</v>
      </c>
      <c r="G3941" s="59">
        <v>1352400000</v>
      </c>
      <c r="H3941" s="122">
        <v>46.7</v>
      </c>
      <c r="I3941" s="97" t="b">
        <f>NOT(ISERROR(_xlfn.XLOOKUP(tblStocks2022[[#This Row],[Ticker]],tblTickers[Ticker],tblTickers[Ticker],NA(),0,1)))</f>
        <v>0</v>
      </c>
      <c r="K3941" t="s">
        <v>9533</v>
      </c>
      <c r="L3941" s="122">
        <v>0.81</v>
      </c>
      <c r="O3941" t="s">
        <v>9339</v>
      </c>
      <c r="P3941" s="122">
        <v>7.0000000000000007E-2</v>
      </c>
    </row>
    <row r="3942" spans="4:16" x14ac:dyDescent="0.25">
      <c r="D3942" t="s">
        <v>14250</v>
      </c>
      <c r="E3942" t="s">
        <v>283</v>
      </c>
      <c r="F3942" t="s">
        <v>15368</v>
      </c>
      <c r="G3942" s="59">
        <v>11500000</v>
      </c>
      <c r="H3942" s="122">
        <v>92.86</v>
      </c>
      <c r="I3942" s="97" t="b">
        <f>NOT(ISERROR(_xlfn.XLOOKUP(tblStocks2022[[#This Row],[Ticker]],tblTickers[Ticker],tblTickers[Ticker],NA(),0,1)))</f>
        <v>0</v>
      </c>
      <c r="K3942" t="s">
        <v>7119</v>
      </c>
      <c r="L3942" s="122">
        <v>0.87</v>
      </c>
      <c r="O3942" t="s">
        <v>406</v>
      </c>
      <c r="P3942" s="122">
        <v>1.85</v>
      </c>
    </row>
    <row r="3943" spans="4:16" x14ac:dyDescent="0.25">
      <c r="D3943" t="s">
        <v>10826</v>
      </c>
      <c r="E3943" t="s">
        <v>10827</v>
      </c>
      <c r="F3943" t="s">
        <v>2235</v>
      </c>
      <c r="G3943" s="59">
        <v>353572000</v>
      </c>
      <c r="H3943" s="122">
        <v>50.65</v>
      </c>
      <c r="I3943" s="97" t="b">
        <f>NOT(ISERROR(_xlfn.XLOOKUP(tblStocks2022[[#This Row],[Ticker]],tblTickers[Ticker],tblTickers[Ticker],NA(),0,1)))</f>
        <v>0</v>
      </c>
      <c r="K3943" t="s">
        <v>9920</v>
      </c>
      <c r="L3943" s="122">
        <v>55.91</v>
      </c>
      <c r="O3943" t="s">
        <v>13374</v>
      </c>
      <c r="P3943" s="122">
        <v>2</v>
      </c>
    </row>
    <row r="3944" spans="4:16" x14ac:dyDescent="0.25">
      <c r="D3944" t="s">
        <v>12520</v>
      </c>
      <c r="E3944" t="s">
        <v>12521</v>
      </c>
      <c r="F3944" t="s">
        <v>14201</v>
      </c>
      <c r="G3944" s="59">
        <v>20170000</v>
      </c>
      <c r="H3944" s="122">
        <v>35.57</v>
      </c>
      <c r="I3944" s="97" t="b">
        <f>NOT(ISERROR(_xlfn.XLOOKUP(tblStocks2022[[#This Row],[Ticker]],tblTickers[Ticker],tblTickers[Ticker],NA(),0,1)))</f>
        <v>0</v>
      </c>
      <c r="K3944" t="s">
        <v>8769</v>
      </c>
      <c r="L3944" s="122">
        <v>11.51</v>
      </c>
      <c r="O3944" t="s">
        <v>3429</v>
      </c>
      <c r="P3944" s="122">
        <v>7.01</v>
      </c>
    </row>
    <row r="3945" spans="4:16" x14ac:dyDescent="0.25">
      <c r="D3945" t="s">
        <v>1713</v>
      </c>
      <c r="E3945" t="s">
        <v>283</v>
      </c>
      <c r="F3945" t="s">
        <v>15368</v>
      </c>
      <c r="G3945" s="59">
        <v>77600000</v>
      </c>
      <c r="H3945" s="122">
        <v>47.5</v>
      </c>
      <c r="I3945" s="97" t="b">
        <f>NOT(ISERROR(_xlfn.XLOOKUP(tblStocks2022[[#This Row],[Ticker]],tblTickers[Ticker],tblTickers[Ticker],NA(),0,1)))</f>
        <v>0</v>
      </c>
      <c r="K3945" t="s">
        <v>11343</v>
      </c>
      <c r="L3945" s="122">
        <v>280.31</v>
      </c>
      <c r="O3945" t="s">
        <v>10062</v>
      </c>
      <c r="P3945" s="122">
        <v>0.92</v>
      </c>
    </row>
    <row r="3946" spans="4:16" x14ac:dyDescent="0.25">
      <c r="D3946" t="s">
        <v>14834</v>
      </c>
      <c r="E3946" t="s">
        <v>283</v>
      </c>
      <c r="F3946" t="s">
        <v>15368</v>
      </c>
      <c r="G3946" s="59">
        <v>1950000</v>
      </c>
      <c r="H3946" s="122">
        <v>49.4</v>
      </c>
      <c r="I3946" s="97" t="b">
        <f>NOT(ISERROR(_xlfn.XLOOKUP(tblStocks2022[[#This Row],[Ticker]],tblTickers[Ticker],tblTickers[Ticker],NA(),0,1)))</f>
        <v>0</v>
      </c>
      <c r="K3946" t="s">
        <v>6898</v>
      </c>
      <c r="L3946" s="122">
        <v>10.82</v>
      </c>
      <c r="O3946" t="s">
        <v>10393</v>
      </c>
      <c r="P3946" s="122">
        <v>1.04</v>
      </c>
    </row>
    <row r="3947" spans="4:16" x14ac:dyDescent="0.25">
      <c r="D3947" t="s">
        <v>13031</v>
      </c>
      <c r="E3947" t="s">
        <v>283</v>
      </c>
      <c r="F3947" t="s">
        <v>15368</v>
      </c>
      <c r="G3947" s="59">
        <v>36400000</v>
      </c>
      <c r="H3947" s="122">
        <v>45.29</v>
      </c>
      <c r="I3947" s="97" t="b">
        <f>NOT(ISERROR(_xlfn.XLOOKUP(tblStocks2022[[#This Row],[Ticker]],tblTickers[Ticker],tblTickers[Ticker],NA(),0,1)))</f>
        <v>0</v>
      </c>
      <c r="K3947" t="s">
        <v>3132</v>
      </c>
      <c r="L3947" s="122">
        <v>7</v>
      </c>
      <c r="O3947" t="s">
        <v>4572</v>
      </c>
      <c r="P3947" s="122">
        <v>0.75</v>
      </c>
    </row>
    <row r="3948" spans="4:16" x14ac:dyDescent="0.25">
      <c r="D3948" t="s">
        <v>10914</v>
      </c>
      <c r="E3948" t="s">
        <v>10915</v>
      </c>
      <c r="F3948" t="s">
        <v>15375</v>
      </c>
      <c r="G3948" s="59">
        <v>75421000</v>
      </c>
      <c r="H3948" s="122">
        <v>228.33</v>
      </c>
      <c r="I3948" s="97" t="b">
        <f>NOT(ISERROR(_xlfn.XLOOKUP(tblStocks2022[[#This Row],[Ticker]],tblTickers[Ticker],tblTickers[Ticker],NA(),0,1)))</f>
        <v>1</v>
      </c>
      <c r="K3948" t="s">
        <v>14353</v>
      </c>
      <c r="L3948" s="122">
        <v>71.19</v>
      </c>
      <c r="O3948" t="s">
        <v>15236</v>
      </c>
      <c r="P3948" s="122">
        <v>1.7</v>
      </c>
    </row>
    <row r="3949" spans="4:16" x14ac:dyDescent="0.25">
      <c r="D3949" t="s">
        <v>14249</v>
      </c>
      <c r="E3949" t="s">
        <v>283</v>
      </c>
      <c r="F3949" t="s">
        <v>15368</v>
      </c>
      <c r="G3949" s="59">
        <v>16350000</v>
      </c>
      <c r="H3949" s="122">
        <v>21.2</v>
      </c>
      <c r="I3949" s="97" t="b">
        <f>NOT(ISERROR(_xlfn.XLOOKUP(tblStocks2022[[#This Row],[Ticker]],tblTickers[Ticker],tblTickers[Ticker],NA(),0,1)))</f>
        <v>0</v>
      </c>
      <c r="K3949" t="s">
        <v>2092</v>
      </c>
      <c r="L3949" s="122">
        <v>12.25</v>
      </c>
      <c r="O3949" t="s">
        <v>18</v>
      </c>
      <c r="P3949" s="122">
        <v>4.88</v>
      </c>
    </row>
    <row r="3950" spans="4:16" x14ac:dyDescent="0.25">
      <c r="D3950" t="s">
        <v>6890</v>
      </c>
      <c r="E3950" t="s">
        <v>6891</v>
      </c>
      <c r="F3950" t="s">
        <v>15382</v>
      </c>
      <c r="G3950" s="59">
        <v>19093000</v>
      </c>
      <c r="H3950" s="122">
        <v>60</v>
      </c>
      <c r="I3950" s="97" t="b">
        <f>NOT(ISERROR(_xlfn.XLOOKUP(tblStocks2022[[#This Row],[Ticker]],tblTickers[Ticker],tblTickers[Ticker],NA(),0,1)))</f>
        <v>0</v>
      </c>
      <c r="K3950" t="s">
        <v>10232</v>
      </c>
      <c r="L3950" s="122">
        <v>23.95</v>
      </c>
      <c r="O3950" t="s">
        <v>836</v>
      </c>
      <c r="P3950" s="122">
        <v>0.5</v>
      </c>
    </row>
    <row r="3951" spans="4:16" x14ac:dyDescent="0.25">
      <c r="D3951" t="s">
        <v>10130</v>
      </c>
      <c r="E3951" t="s">
        <v>10131</v>
      </c>
      <c r="F3951" t="s">
        <v>15371</v>
      </c>
      <c r="G3951" s="59">
        <v>254962000</v>
      </c>
      <c r="H3951" s="122">
        <v>104.84</v>
      </c>
      <c r="I3951" s="97" t="b">
        <f>NOT(ISERROR(_xlfn.XLOOKUP(tblStocks2022[[#This Row],[Ticker]],tblTickers[Ticker],tblTickers[Ticker],NA(),0,1)))</f>
        <v>1</v>
      </c>
      <c r="K3951" t="s">
        <v>5166</v>
      </c>
      <c r="L3951" s="122">
        <v>29.17</v>
      </c>
      <c r="O3951" t="s">
        <v>10690</v>
      </c>
      <c r="P3951" s="122">
        <v>2.82</v>
      </c>
    </row>
    <row r="3952" spans="4:16" x14ac:dyDescent="0.25">
      <c r="D3952" t="s">
        <v>14833</v>
      </c>
      <c r="E3952" t="s">
        <v>283</v>
      </c>
      <c r="F3952" t="s">
        <v>15368</v>
      </c>
      <c r="G3952" s="59">
        <v>6900000</v>
      </c>
      <c r="H3952" s="122">
        <v>21.06</v>
      </c>
      <c r="I3952" s="97" t="b">
        <f>NOT(ISERROR(_xlfn.XLOOKUP(tblStocks2022[[#This Row],[Ticker]],tblTickers[Ticker],tblTickers[Ticker],NA(),0,1)))</f>
        <v>0</v>
      </c>
      <c r="K3952" t="s">
        <v>15199</v>
      </c>
      <c r="L3952" s="122">
        <v>14.81</v>
      </c>
      <c r="O3952" t="s">
        <v>7470</v>
      </c>
      <c r="P3952" s="122">
        <v>1.86</v>
      </c>
    </row>
    <row r="3953" spans="4:16" x14ac:dyDescent="0.25">
      <c r="D3953" t="s">
        <v>8866</v>
      </c>
      <c r="E3953" t="s">
        <v>8867</v>
      </c>
      <c r="F3953" t="s">
        <v>15382</v>
      </c>
      <c r="G3953" s="59">
        <v>20000000</v>
      </c>
      <c r="H3953" s="122">
        <v>10.36</v>
      </c>
      <c r="I3953" s="97" t="b">
        <f>NOT(ISERROR(_xlfn.XLOOKUP(tblStocks2022[[#This Row],[Ticker]],tblTickers[Ticker],tblTickers[Ticker],NA(),0,1)))</f>
        <v>0</v>
      </c>
      <c r="K3953" t="s">
        <v>9562</v>
      </c>
      <c r="L3953" s="122">
        <v>32.53</v>
      </c>
      <c r="O3953" t="s">
        <v>14671</v>
      </c>
      <c r="P3953" s="122">
        <v>0.16</v>
      </c>
    </row>
    <row r="3954" spans="4:16" x14ac:dyDescent="0.25">
      <c r="D3954" t="s">
        <v>11671</v>
      </c>
      <c r="E3954" t="s">
        <v>11672</v>
      </c>
      <c r="F3954" t="s">
        <v>15382</v>
      </c>
      <c r="G3954" s="59">
        <v>27317000</v>
      </c>
      <c r="H3954" s="122">
        <v>14.81</v>
      </c>
      <c r="I3954" s="97" t="b">
        <f>NOT(ISERROR(_xlfn.XLOOKUP(tblStocks2022[[#This Row],[Ticker]],tblTickers[Ticker],tblTickers[Ticker],NA(),0,1)))</f>
        <v>0</v>
      </c>
      <c r="K3954" t="s">
        <v>6900</v>
      </c>
      <c r="L3954" s="122">
        <v>24.3</v>
      </c>
      <c r="O3954" t="s">
        <v>11225</v>
      </c>
      <c r="P3954" s="122">
        <v>1.44</v>
      </c>
    </row>
    <row r="3955" spans="4:16" x14ac:dyDescent="0.25">
      <c r="D3955" t="s">
        <v>3640</v>
      </c>
      <c r="E3955" t="s">
        <v>283</v>
      </c>
      <c r="F3955" t="s">
        <v>15368</v>
      </c>
      <c r="G3955" s="59">
        <v>48600000</v>
      </c>
      <c r="H3955" s="122">
        <v>36.26</v>
      </c>
      <c r="I3955" s="97" t="b">
        <f>NOT(ISERROR(_xlfn.XLOOKUP(tblStocks2022[[#This Row],[Ticker]],tblTickers[Ticker],tblTickers[Ticker],NA(),0,1)))</f>
        <v>0</v>
      </c>
      <c r="K3955" t="s">
        <v>3471</v>
      </c>
      <c r="L3955" s="122">
        <v>25.7</v>
      </c>
      <c r="O3955" t="s">
        <v>2656</v>
      </c>
      <c r="P3955" s="122">
        <v>1.4</v>
      </c>
    </row>
    <row r="3956" spans="4:16" x14ac:dyDescent="0.25">
      <c r="D3956" t="s">
        <v>3377</v>
      </c>
      <c r="E3956" t="s">
        <v>3378</v>
      </c>
      <c r="F3956" t="s">
        <v>15382</v>
      </c>
      <c r="G3956" s="59">
        <v>44204000</v>
      </c>
      <c r="H3956" s="122">
        <v>3.1</v>
      </c>
      <c r="I3956" s="97" t="b">
        <f>NOT(ISERROR(_xlfn.XLOOKUP(tblStocks2022[[#This Row],[Ticker]],tblTickers[Ticker],tblTickers[Ticker],NA(),0,1)))</f>
        <v>0</v>
      </c>
      <c r="K3956" t="s">
        <v>7553</v>
      </c>
      <c r="L3956" s="122">
        <v>0.2</v>
      </c>
      <c r="O3956" t="s">
        <v>3120</v>
      </c>
      <c r="P3956" s="122">
        <v>0.96</v>
      </c>
    </row>
    <row r="3957" spans="4:16" x14ac:dyDescent="0.25">
      <c r="D3957" t="s">
        <v>4692</v>
      </c>
      <c r="E3957" t="s">
        <v>4693</v>
      </c>
      <c r="F3957" t="s">
        <v>15382</v>
      </c>
      <c r="G3957" s="59">
        <v>115448000</v>
      </c>
      <c r="H3957" s="122">
        <v>23.5</v>
      </c>
      <c r="I3957" s="97" t="b">
        <f>NOT(ISERROR(_xlfn.XLOOKUP(tblStocks2022[[#This Row],[Ticker]],tblTickers[Ticker],tblTickers[Ticker],NA(),0,1)))</f>
        <v>0</v>
      </c>
      <c r="K3957" t="s">
        <v>13287</v>
      </c>
      <c r="L3957" s="122">
        <v>41.37</v>
      </c>
      <c r="O3957" t="s">
        <v>2243</v>
      </c>
      <c r="P3957" s="122">
        <v>0.42</v>
      </c>
    </row>
    <row r="3958" spans="4:16" x14ac:dyDescent="0.25">
      <c r="D3958" t="s">
        <v>1756</v>
      </c>
      <c r="E3958" t="s">
        <v>872</v>
      </c>
      <c r="F3958" t="s">
        <v>15375</v>
      </c>
      <c r="G3958" s="59">
        <v>11300000</v>
      </c>
      <c r="H3958" s="122">
        <v>16.73</v>
      </c>
      <c r="I3958" s="97" t="b">
        <f>NOT(ISERROR(_xlfn.XLOOKUP(tblStocks2022[[#This Row],[Ticker]],tblTickers[Ticker],tblTickers[Ticker],NA(),0,1)))</f>
        <v>0</v>
      </c>
      <c r="K3958" t="s">
        <v>14149</v>
      </c>
      <c r="L3958" s="122">
        <v>46.02</v>
      </c>
      <c r="O3958" t="s">
        <v>10489</v>
      </c>
      <c r="P3958" s="122">
        <v>3.93</v>
      </c>
    </row>
    <row r="3959" spans="4:16" x14ac:dyDescent="0.25">
      <c r="D3959" t="s">
        <v>14104</v>
      </c>
      <c r="E3959" t="s">
        <v>14105</v>
      </c>
      <c r="F3959" t="s">
        <v>8710</v>
      </c>
      <c r="G3959" s="59">
        <v>18199000</v>
      </c>
      <c r="H3959" s="122">
        <v>8.6999999999999993</v>
      </c>
      <c r="I3959" s="97" t="b">
        <f>NOT(ISERROR(_xlfn.XLOOKUP(tblStocks2022[[#This Row],[Ticker]],tblTickers[Ticker],tblTickers[Ticker],NA(),0,1)))</f>
        <v>0</v>
      </c>
      <c r="K3959" t="s">
        <v>10732</v>
      </c>
      <c r="L3959" s="122">
        <v>62.46</v>
      </c>
      <c r="O3959" t="s">
        <v>2870</v>
      </c>
      <c r="P3959" s="122">
        <v>0.56999999999999995</v>
      </c>
    </row>
    <row r="3960" spans="4:16" x14ac:dyDescent="0.25">
      <c r="D3960" t="s">
        <v>5901</v>
      </c>
      <c r="E3960" t="s">
        <v>5902</v>
      </c>
      <c r="F3960" t="s">
        <v>15382</v>
      </c>
      <c r="G3960" s="59">
        <v>2536000</v>
      </c>
      <c r="H3960" s="122">
        <v>10.050000000000001</v>
      </c>
      <c r="I3960" s="97" t="b">
        <f>NOT(ISERROR(_xlfn.XLOOKUP(tblStocks2022[[#This Row],[Ticker]],tblTickers[Ticker],tblTickers[Ticker],NA(),0,1)))</f>
        <v>0</v>
      </c>
      <c r="K3960" t="s">
        <v>1970</v>
      </c>
      <c r="L3960" s="122">
        <v>31.24</v>
      </c>
      <c r="O3960" t="s">
        <v>13471</v>
      </c>
      <c r="P3960" s="122">
        <v>1.08</v>
      </c>
    </row>
    <row r="3961" spans="4:16" x14ac:dyDescent="0.25">
      <c r="D3961" t="s">
        <v>14230</v>
      </c>
      <c r="E3961" t="s">
        <v>14231</v>
      </c>
      <c r="F3961" t="s">
        <v>11941</v>
      </c>
      <c r="G3961" s="59">
        <v>53067000</v>
      </c>
      <c r="H3961" s="122">
        <v>0.32</v>
      </c>
      <c r="I3961" s="97" t="b">
        <f>NOT(ISERROR(_xlfn.XLOOKUP(tblStocks2022[[#This Row],[Ticker]],tblTickers[Ticker],tblTickers[Ticker],NA(),0,1)))</f>
        <v>0</v>
      </c>
      <c r="K3961" t="s">
        <v>14436</v>
      </c>
      <c r="L3961" s="122">
        <v>55.41</v>
      </c>
      <c r="O3961" t="s">
        <v>12510</v>
      </c>
      <c r="P3961" s="122">
        <v>0.92</v>
      </c>
    </row>
    <row r="3962" spans="4:16" x14ac:dyDescent="0.25">
      <c r="D3962" t="s">
        <v>13261</v>
      </c>
      <c r="E3962" t="s">
        <v>283</v>
      </c>
      <c r="F3962" t="s">
        <v>15368</v>
      </c>
      <c r="G3962" s="59">
        <v>22250000</v>
      </c>
      <c r="H3962" s="122">
        <v>40.659999999999997</v>
      </c>
      <c r="I3962" s="97" t="b">
        <f>NOT(ISERROR(_xlfn.XLOOKUP(tblStocks2022[[#This Row],[Ticker]],tblTickers[Ticker],tblTickers[Ticker],NA(),0,1)))</f>
        <v>0</v>
      </c>
      <c r="K3962" t="s">
        <v>5982</v>
      </c>
      <c r="L3962" s="122">
        <v>14.51</v>
      </c>
      <c r="O3962" t="s">
        <v>11683</v>
      </c>
      <c r="P3962" s="122">
        <v>4.12</v>
      </c>
    </row>
    <row r="3963" spans="4:16" x14ac:dyDescent="0.25">
      <c r="D3963" t="s">
        <v>14862</v>
      </c>
      <c r="E3963" t="s">
        <v>283</v>
      </c>
      <c r="F3963" t="s">
        <v>15368</v>
      </c>
      <c r="G3963" s="59">
        <v>86000000</v>
      </c>
      <c r="H3963" s="122">
        <v>45.84</v>
      </c>
      <c r="I3963" s="97" t="b">
        <f>NOT(ISERROR(_xlfn.XLOOKUP(tblStocks2022[[#This Row],[Ticker]],tblTickers[Ticker],tblTickers[Ticker],NA(),0,1)))</f>
        <v>0</v>
      </c>
      <c r="K3963" t="s">
        <v>665</v>
      </c>
      <c r="L3963" s="122">
        <v>49.19</v>
      </c>
      <c r="O3963" t="s">
        <v>8089</v>
      </c>
      <c r="P3963" s="122">
        <v>0.48</v>
      </c>
    </row>
    <row r="3964" spans="4:16" x14ac:dyDescent="0.25">
      <c r="D3964" t="s">
        <v>15094</v>
      </c>
      <c r="E3964" t="s">
        <v>15095</v>
      </c>
      <c r="F3964" t="s">
        <v>15371</v>
      </c>
      <c r="G3964" s="59">
        <v>10843000</v>
      </c>
      <c r="H3964" s="122">
        <v>16.28</v>
      </c>
      <c r="I3964" s="97" t="b">
        <f>NOT(ISERROR(_xlfn.XLOOKUP(tblStocks2022[[#This Row],[Ticker]],tblTickers[Ticker],tblTickers[Ticker],NA(),0,1)))</f>
        <v>0</v>
      </c>
      <c r="K3964" t="s">
        <v>400</v>
      </c>
      <c r="L3964" s="122">
        <v>15.86</v>
      </c>
      <c r="O3964" t="s">
        <v>9546</v>
      </c>
      <c r="P3964" s="122">
        <v>6.66</v>
      </c>
    </row>
    <row r="3965" spans="4:16" x14ac:dyDescent="0.25">
      <c r="D3965" t="s">
        <v>3739</v>
      </c>
      <c r="E3965" t="s">
        <v>3740</v>
      </c>
      <c r="F3965" t="s">
        <v>15382</v>
      </c>
      <c r="G3965" s="59">
        <v>48985000</v>
      </c>
      <c r="H3965" s="122">
        <v>8</v>
      </c>
      <c r="I3965" s="97" t="b">
        <f>NOT(ISERROR(_xlfn.XLOOKUP(tblStocks2022[[#This Row],[Ticker]],tblTickers[Ticker],tblTickers[Ticker],NA(),0,1)))</f>
        <v>0</v>
      </c>
      <c r="K3965" t="s">
        <v>398</v>
      </c>
      <c r="L3965" s="122">
        <v>90.51</v>
      </c>
      <c r="O3965" t="s">
        <v>9412</v>
      </c>
      <c r="P3965" s="122">
        <v>0.93</v>
      </c>
    </row>
    <row r="3966" spans="4:16" x14ac:dyDescent="0.25">
      <c r="D3966" t="s">
        <v>6468</v>
      </c>
      <c r="E3966" t="s">
        <v>2598</v>
      </c>
      <c r="F3966" t="s">
        <v>15375</v>
      </c>
      <c r="G3966" s="59">
        <v>2150000</v>
      </c>
      <c r="H3966" s="122">
        <v>19.04</v>
      </c>
      <c r="I3966" s="97" t="b">
        <f>NOT(ISERROR(_xlfn.XLOOKUP(tblStocks2022[[#This Row],[Ticker]],tblTickers[Ticker],tblTickers[Ticker],NA(),0,1)))</f>
        <v>0</v>
      </c>
      <c r="K3966" t="s">
        <v>664</v>
      </c>
      <c r="L3966" s="122">
        <v>54.67</v>
      </c>
      <c r="O3966" t="s">
        <v>1523</v>
      </c>
      <c r="P3966" s="122">
        <v>2.1</v>
      </c>
    </row>
    <row r="3967" spans="4:16" x14ac:dyDescent="0.25">
      <c r="D3967" t="s">
        <v>4806</v>
      </c>
      <c r="E3967" t="s">
        <v>4807</v>
      </c>
      <c r="F3967" t="s">
        <v>15368</v>
      </c>
      <c r="G3967" s="59">
        <v>29394000</v>
      </c>
      <c r="H3967" s="122">
        <v>17.010000000000002</v>
      </c>
      <c r="I3967" s="97" t="b">
        <f>NOT(ISERROR(_xlfn.XLOOKUP(tblStocks2022[[#This Row],[Ticker]],tblTickers[Ticker],tblTickers[Ticker],NA(),0,1)))</f>
        <v>0</v>
      </c>
      <c r="K3967" t="s">
        <v>401</v>
      </c>
      <c r="L3967" s="122">
        <v>20.18</v>
      </c>
      <c r="O3967" t="s">
        <v>9770</v>
      </c>
      <c r="P3967" s="122">
        <v>9.1199999999999992</v>
      </c>
    </row>
    <row r="3968" spans="4:16" x14ac:dyDescent="0.25">
      <c r="D3968" t="s">
        <v>13224</v>
      </c>
      <c r="E3968" t="s">
        <v>283</v>
      </c>
      <c r="F3968" t="s">
        <v>15368</v>
      </c>
      <c r="G3968" s="59">
        <v>1650000</v>
      </c>
      <c r="H3968" s="122">
        <v>69.13</v>
      </c>
      <c r="I3968" s="97" t="b">
        <f>NOT(ISERROR(_xlfn.XLOOKUP(tblStocks2022[[#This Row],[Ticker]],tblTickers[Ticker],tblTickers[Ticker],NA(),0,1)))</f>
        <v>0</v>
      </c>
      <c r="K3968" t="s">
        <v>5221</v>
      </c>
      <c r="L3968" s="122">
        <v>3.78</v>
      </c>
      <c r="O3968" t="s">
        <v>12434</v>
      </c>
      <c r="P3968" s="122">
        <v>1.85</v>
      </c>
    </row>
    <row r="3969" spans="4:16" x14ac:dyDescent="0.25">
      <c r="D3969" t="s">
        <v>15048</v>
      </c>
      <c r="E3969" t="s">
        <v>283</v>
      </c>
      <c r="F3969" t="s">
        <v>15368</v>
      </c>
      <c r="G3969" s="59">
        <v>29100000</v>
      </c>
      <c r="H3969" s="122">
        <v>39.15</v>
      </c>
      <c r="I3969" s="97" t="b">
        <f>NOT(ISERROR(_xlfn.XLOOKUP(tblStocks2022[[#This Row],[Ticker]],tblTickers[Ticker],tblTickers[Ticker],NA(),0,1)))</f>
        <v>0</v>
      </c>
      <c r="K3969" t="s">
        <v>9803</v>
      </c>
      <c r="L3969" s="122">
        <v>21.87</v>
      </c>
      <c r="O3969" t="s">
        <v>9693</v>
      </c>
      <c r="P3969" s="122">
        <v>0.16</v>
      </c>
    </row>
    <row r="3970" spans="4:16" x14ac:dyDescent="0.25">
      <c r="D3970" t="s">
        <v>13681</v>
      </c>
      <c r="E3970" t="s">
        <v>13682</v>
      </c>
      <c r="F3970" t="s">
        <v>15378</v>
      </c>
      <c r="G3970" s="59">
        <v>116590000</v>
      </c>
      <c r="H3970" s="122">
        <v>5.5</v>
      </c>
      <c r="I3970" s="97" t="b">
        <f>NOT(ISERROR(_xlfn.XLOOKUP(tblStocks2022[[#This Row],[Ticker]],tblTickers[Ticker],tblTickers[Ticker],NA(),0,1)))</f>
        <v>0</v>
      </c>
      <c r="K3970" t="s">
        <v>8048</v>
      </c>
      <c r="L3970" s="122">
        <v>30.15</v>
      </c>
      <c r="O3970" t="s">
        <v>11277</v>
      </c>
      <c r="P3970" s="122">
        <v>1.93</v>
      </c>
    </row>
    <row r="3971" spans="4:16" x14ac:dyDescent="0.25">
      <c r="D3971" t="s">
        <v>3637</v>
      </c>
      <c r="E3971" t="s">
        <v>283</v>
      </c>
      <c r="F3971" t="s">
        <v>15368</v>
      </c>
      <c r="G3971" s="59">
        <v>8500000</v>
      </c>
      <c r="H3971" s="122">
        <v>57.63</v>
      </c>
      <c r="I3971" s="97" t="b">
        <f>NOT(ISERROR(_xlfn.XLOOKUP(tblStocks2022[[#This Row],[Ticker]],tblTickers[Ticker],tblTickers[Ticker],NA(),0,1)))</f>
        <v>0</v>
      </c>
      <c r="K3971" t="s">
        <v>14147</v>
      </c>
      <c r="L3971" s="122">
        <v>101.97</v>
      </c>
      <c r="O3971" t="s">
        <v>1733</v>
      </c>
      <c r="P3971" s="122">
        <v>0.56000000000000005</v>
      </c>
    </row>
    <row r="3972" spans="4:16" x14ac:dyDescent="0.25">
      <c r="D3972" t="s">
        <v>2139</v>
      </c>
      <c r="E3972" t="s">
        <v>2140</v>
      </c>
      <c r="F3972" t="s">
        <v>15382</v>
      </c>
      <c r="G3972" s="59">
        <v>202906000</v>
      </c>
      <c r="H3972" s="122">
        <v>22.68</v>
      </c>
      <c r="I3972" s="97" t="b">
        <f>NOT(ISERROR(_xlfn.XLOOKUP(tblStocks2022[[#This Row],[Ticker]],tblTickers[Ticker],tblTickers[Ticker],NA(),0,1)))</f>
        <v>0</v>
      </c>
      <c r="K3972" t="s">
        <v>8085</v>
      </c>
      <c r="L3972" s="122">
        <v>10.69</v>
      </c>
      <c r="O3972" t="s">
        <v>384</v>
      </c>
      <c r="P3972" s="122">
        <v>3</v>
      </c>
    </row>
    <row r="3973" spans="4:16" x14ac:dyDescent="0.25">
      <c r="D3973" t="s">
        <v>8763</v>
      </c>
      <c r="E3973" t="s">
        <v>8764</v>
      </c>
      <c r="F3973" t="s">
        <v>15382</v>
      </c>
      <c r="G3973" s="59">
        <v>12988000</v>
      </c>
      <c r="H3973" s="122">
        <v>10.15</v>
      </c>
      <c r="I3973" s="97" t="b">
        <f>NOT(ISERROR(_xlfn.XLOOKUP(tblStocks2022[[#This Row],[Ticker]],tblTickers[Ticker],tblTickers[Ticker],NA(),0,1)))</f>
        <v>0</v>
      </c>
      <c r="K3973" t="s">
        <v>8001</v>
      </c>
      <c r="L3973" s="122">
        <v>20.78</v>
      </c>
      <c r="O3973" t="s">
        <v>3682</v>
      </c>
      <c r="P3973" s="122">
        <v>0.7</v>
      </c>
    </row>
    <row r="3974" spans="4:16" x14ac:dyDescent="0.25">
      <c r="D3974" t="s">
        <v>9760</v>
      </c>
      <c r="E3974" t="s">
        <v>2118</v>
      </c>
      <c r="F3974" t="s">
        <v>15375</v>
      </c>
      <c r="G3974" s="59">
        <v>13250000</v>
      </c>
      <c r="H3974" s="122">
        <v>24.44</v>
      </c>
      <c r="I3974" s="97" t="b">
        <f>NOT(ISERROR(_xlfn.XLOOKUP(tblStocks2022[[#This Row],[Ticker]],tblTickers[Ticker],tblTickers[Ticker],NA(),0,1)))</f>
        <v>0</v>
      </c>
      <c r="K3974" t="s">
        <v>3943</v>
      </c>
      <c r="L3974" s="122">
        <v>33.32</v>
      </c>
      <c r="O3974" t="s">
        <v>10521</v>
      </c>
      <c r="P3974" s="122">
        <v>1.38</v>
      </c>
    </row>
    <row r="3975" spans="4:16" x14ac:dyDescent="0.25">
      <c r="D3975" t="s">
        <v>13222</v>
      </c>
      <c r="E3975" t="s">
        <v>283</v>
      </c>
      <c r="F3975" t="s">
        <v>15368</v>
      </c>
      <c r="G3975" s="59">
        <v>17300000</v>
      </c>
      <c r="H3975" s="122">
        <v>255.85</v>
      </c>
      <c r="I3975" s="97" t="b">
        <f>NOT(ISERROR(_xlfn.XLOOKUP(tblStocks2022[[#This Row],[Ticker]],tblTickers[Ticker],tblTickers[Ticker],NA(),0,1)))</f>
        <v>0</v>
      </c>
      <c r="K3975" t="s">
        <v>8470</v>
      </c>
      <c r="L3975" s="122">
        <v>23.08</v>
      </c>
      <c r="O3975" t="s">
        <v>12178</v>
      </c>
      <c r="P3975" s="122">
        <v>1.04</v>
      </c>
    </row>
    <row r="3976" spans="4:16" x14ac:dyDescent="0.25">
      <c r="D3976" t="s">
        <v>5704</v>
      </c>
      <c r="E3976" t="s">
        <v>5705</v>
      </c>
      <c r="F3976" t="s">
        <v>15382</v>
      </c>
      <c r="G3976" s="59">
        <v>7000000</v>
      </c>
      <c r="H3976" s="122">
        <v>2.6</v>
      </c>
      <c r="I3976" s="97" t="b">
        <f>NOT(ISERROR(_xlfn.XLOOKUP(tblStocks2022[[#This Row],[Ticker]],tblTickers[Ticker],tblTickers[Ticker],NA(),0,1)))</f>
        <v>0</v>
      </c>
      <c r="K3976" t="s">
        <v>1847</v>
      </c>
      <c r="L3976" s="122">
        <v>26.95</v>
      </c>
      <c r="O3976" t="s">
        <v>11159</v>
      </c>
      <c r="P3976" s="122">
        <v>1.01</v>
      </c>
    </row>
    <row r="3977" spans="4:16" x14ac:dyDescent="0.25">
      <c r="D3977" t="s">
        <v>4612</v>
      </c>
      <c r="E3977" t="s">
        <v>283</v>
      </c>
      <c r="F3977" t="s">
        <v>15368</v>
      </c>
      <c r="G3977" s="59">
        <v>14900000</v>
      </c>
      <c r="H3977" s="122">
        <v>33.020000000000003</v>
      </c>
      <c r="I3977" s="97" t="b">
        <f>NOT(ISERROR(_xlfn.XLOOKUP(tblStocks2022[[#This Row],[Ticker]],tblTickers[Ticker],tblTickers[Ticker],NA(),0,1)))</f>
        <v>0</v>
      </c>
      <c r="K3977" t="s">
        <v>10234</v>
      </c>
      <c r="L3977" s="122">
        <v>21.62</v>
      </c>
      <c r="O3977" t="s">
        <v>652</v>
      </c>
      <c r="P3977" s="122">
        <v>2.36</v>
      </c>
    </row>
    <row r="3978" spans="4:16" x14ac:dyDescent="0.25">
      <c r="D3978" t="s">
        <v>517</v>
      </c>
      <c r="E3978" t="s">
        <v>518</v>
      </c>
      <c r="F3978" t="s">
        <v>8710</v>
      </c>
      <c r="G3978" s="59">
        <v>18527000</v>
      </c>
      <c r="H3978" s="122">
        <v>5.16</v>
      </c>
      <c r="I3978" s="97" t="b">
        <f>NOT(ISERROR(_xlfn.XLOOKUP(tblStocks2022[[#This Row],[Ticker]],tblTickers[Ticker],tblTickers[Ticker],NA(),0,1)))</f>
        <v>0</v>
      </c>
      <c r="K3978" t="s">
        <v>10236</v>
      </c>
      <c r="L3978" s="122">
        <v>21.01</v>
      </c>
      <c r="O3978" t="s">
        <v>752</v>
      </c>
      <c r="P3978" s="122">
        <v>7.41</v>
      </c>
    </row>
    <row r="3979" spans="4:16" x14ac:dyDescent="0.25">
      <c r="D3979" t="s">
        <v>14248</v>
      </c>
      <c r="E3979" t="s">
        <v>283</v>
      </c>
      <c r="F3979" t="s">
        <v>15368</v>
      </c>
      <c r="G3979" s="59">
        <v>2250000</v>
      </c>
      <c r="H3979" s="122">
        <v>186.13</v>
      </c>
      <c r="I3979" s="97" t="b">
        <f>NOT(ISERROR(_xlfn.XLOOKUP(tblStocks2022[[#This Row],[Ticker]],tblTickers[Ticker],tblTickers[Ticker],NA(),0,1)))</f>
        <v>0</v>
      </c>
      <c r="K3979" t="s">
        <v>3279</v>
      </c>
      <c r="L3979" s="122">
        <v>14.7</v>
      </c>
      <c r="O3979" t="s">
        <v>1041</v>
      </c>
      <c r="P3979" s="122">
        <v>1.07</v>
      </c>
    </row>
    <row r="3980" spans="4:16" x14ac:dyDescent="0.25">
      <c r="D3980" t="s">
        <v>14247</v>
      </c>
      <c r="E3980" t="s">
        <v>283</v>
      </c>
      <c r="F3980" t="s">
        <v>15368</v>
      </c>
      <c r="G3980" s="59">
        <v>5500000</v>
      </c>
      <c r="H3980" s="122">
        <v>267.69</v>
      </c>
      <c r="I3980" s="97" t="b">
        <f>NOT(ISERROR(_xlfn.XLOOKUP(tblStocks2022[[#This Row],[Ticker]],tblTickers[Ticker],tblTickers[Ticker],NA(),0,1)))</f>
        <v>0</v>
      </c>
      <c r="K3980" t="s">
        <v>4443</v>
      </c>
      <c r="L3980" s="122">
        <v>28.51</v>
      </c>
      <c r="O3980" t="s">
        <v>9765</v>
      </c>
      <c r="P3980" s="122">
        <v>1.1200000000000001</v>
      </c>
    </row>
    <row r="3981" spans="4:16" x14ac:dyDescent="0.25">
      <c r="D3981" t="s">
        <v>13494</v>
      </c>
      <c r="E3981" t="s">
        <v>13495</v>
      </c>
      <c r="F3981" t="s">
        <v>15382</v>
      </c>
      <c r="G3981" s="59">
        <v>14213000</v>
      </c>
      <c r="H3981" s="122">
        <v>58.34</v>
      </c>
      <c r="I3981" s="97" t="b">
        <f>NOT(ISERROR(_xlfn.XLOOKUP(tblStocks2022[[#This Row],[Ticker]],tblTickers[Ticker],tblTickers[Ticker],NA(),0,1)))</f>
        <v>0</v>
      </c>
      <c r="K3981" t="s">
        <v>2014</v>
      </c>
      <c r="L3981" s="122">
        <v>24.34</v>
      </c>
      <c r="O3981" t="s">
        <v>9316</v>
      </c>
      <c r="P3981" s="122">
        <v>0.28999999999999998</v>
      </c>
    </row>
    <row r="3982" spans="4:16" x14ac:dyDescent="0.25">
      <c r="D3982" t="s">
        <v>14246</v>
      </c>
      <c r="E3982" t="s">
        <v>283</v>
      </c>
      <c r="F3982" t="s">
        <v>15368</v>
      </c>
      <c r="G3982" s="59">
        <v>116900000</v>
      </c>
      <c r="H3982" s="122">
        <v>52.57</v>
      </c>
      <c r="I3982" s="97" t="b">
        <f>NOT(ISERROR(_xlfn.XLOOKUP(tblStocks2022[[#This Row],[Ticker]],tblTickers[Ticker],tblTickers[Ticker],NA(),0,1)))</f>
        <v>0</v>
      </c>
      <c r="K3982" t="s">
        <v>11795</v>
      </c>
      <c r="L3982" s="122">
        <v>7.25</v>
      </c>
      <c r="O3982" t="s">
        <v>9317</v>
      </c>
      <c r="P3982" s="122">
        <v>2.58</v>
      </c>
    </row>
    <row r="3983" spans="4:16" x14ac:dyDescent="0.25">
      <c r="D3983" t="s">
        <v>4717</v>
      </c>
      <c r="E3983" t="s">
        <v>4718</v>
      </c>
      <c r="F3983" t="s">
        <v>14201</v>
      </c>
      <c r="G3983" s="59">
        <v>121773000</v>
      </c>
      <c r="H3983" s="122">
        <v>6.13</v>
      </c>
      <c r="I3983" s="97" t="b">
        <f>NOT(ISERROR(_xlfn.XLOOKUP(tblStocks2022[[#This Row],[Ticker]],tblTickers[Ticker],tblTickers[Ticker],NA(),0,1)))</f>
        <v>0</v>
      </c>
      <c r="K3983" t="s">
        <v>10241</v>
      </c>
      <c r="L3983" s="122">
        <v>29.07</v>
      </c>
      <c r="O3983" t="s">
        <v>14922</v>
      </c>
      <c r="P3983" s="122">
        <v>1.43</v>
      </c>
    </row>
    <row r="3984" spans="4:16" x14ac:dyDescent="0.25">
      <c r="D3984" t="s">
        <v>8083</v>
      </c>
      <c r="E3984" t="s">
        <v>8084</v>
      </c>
      <c r="F3984" t="s">
        <v>15382</v>
      </c>
      <c r="G3984" s="59">
        <v>327820000</v>
      </c>
      <c r="H3984" s="122">
        <v>6.15</v>
      </c>
      <c r="I3984" s="97" t="b">
        <f>NOT(ISERROR(_xlfn.XLOOKUP(tblStocks2022[[#This Row],[Ticker]],tblTickers[Ticker],tblTickers[Ticker],NA(),0,1)))</f>
        <v>0</v>
      </c>
      <c r="K3984" t="s">
        <v>3533</v>
      </c>
      <c r="L3984" s="122">
        <v>0.44</v>
      </c>
      <c r="O3984" t="s">
        <v>9516</v>
      </c>
      <c r="P3984" s="122">
        <v>1.36</v>
      </c>
    </row>
    <row r="3985" spans="4:16" x14ac:dyDescent="0.25">
      <c r="D3985" t="s">
        <v>10407</v>
      </c>
      <c r="E3985" t="s">
        <v>10408</v>
      </c>
      <c r="F3985" t="s">
        <v>8710</v>
      </c>
      <c r="G3985" s="59">
        <v>9118000</v>
      </c>
      <c r="H3985" s="122">
        <v>1.67</v>
      </c>
      <c r="I3985" s="97" t="b">
        <f>NOT(ISERROR(_xlfn.XLOOKUP(tblStocks2022[[#This Row],[Ticker]],tblTickers[Ticker],tblTickers[Ticker],NA(),0,1)))</f>
        <v>0</v>
      </c>
      <c r="K3985" t="s">
        <v>8049</v>
      </c>
      <c r="L3985" s="122">
        <v>27.56</v>
      </c>
      <c r="O3985" t="s">
        <v>11651</v>
      </c>
      <c r="P3985" s="122">
        <v>0.1</v>
      </c>
    </row>
    <row r="3986" spans="4:16" x14ac:dyDescent="0.25">
      <c r="D3986" t="s">
        <v>3336</v>
      </c>
      <c r="E3986" t="s">
        <v>3337</v>
      </c>
      <c r="F3986" t="s">
        <v>15372</v>
      </c>
      <c r="G3986" s="59">
        <v>8786000</v>
      </c>
      <c r="H3986" s="122">
        <v>8.08</v>
      </c>
      <c r="I3986" s="97" t="b">
        <f>NOT(ISERROR(_xlfn.XLOOKUP(tblStocks2022[[#This Row],[Ticker]],tblTickers[Ticker],tblTickers[Ticker],NA(),0,1)))</f>
        <v>0</v>
      </c>
      <c r="K3986" t="s">
        <v>10473</v>
      </c>
      <c r="L3986" s="122">
        <v>78.48</v>
      </c>
      <c r="O3986" t="s">
        <v>4422</v>
      </c>
      <c r="P3986" s="122">
        <v>0.36</v>
      </c>
    </row>
    <row r="3987" spans="4:16" x14ac:dyDescent="0.25">
      <c r="D3987" t="s">
        <v>6047</v>
      </c>
      <c r="E3987" t="s">
        <v>991</v>
      </c>
      <c r="F3987" t="s">
        <v>15375</v>
      </c>
      <c r="G3987" s="59">
        <v>1400000</v>
      </c>
      <c r="H3987" s="122">
        <v>21.03</v>
      </c>
      <c r="I3987" s="97" t="b">
        <f>NOT(ISERROR(_xlfn.XLOOKUP(tblStocks2022[[#This Row],[Ticker]],tblTickers[Ticker],tblTickers[Ticker],NA(),0,1)))</f>
        <v>0</v>
      </c>
      <c r="K3987" t="s">
        <v>10632</v>
      </c>
      <c r="L3987" s="122">
        <v>14.4</v>
      </c>
      <c r="O3987" t="s">
        <v>9547</v>
      </c>
      <c r="P3987" s="122">
        <v>0.31</v>
      </c>
    </row>
    <row r="3988" spans="4:16" x14ac:dyDescent="0.25">
      <c r="D3988" t="s">
        <v>4007</v>
      </c>
      <c r="E3988" t="s">
        <v>3784</v>
      </c>
      <c r="F3988" t="s">
        <v>15375</v>
      </c>
      <c r="G3988" s="59">
        <v>2600000</v>
      </c>
      <c r="H3988" s="122">
        <v>23.86</v>
      </c>
      <c r="I3988" s="97" t="b">
        <f>NOT(ISERROR(_xlfn.XLOOKUP(tblStocks2022[[#This Row],[Ticker]],tblTickers[Ticker],tblTickers[Ticker],NA(),0,1)))</f>
        <v>0</v>
      </c>
      <c r="K3988" t="s">
        <v>1843</v>
      </c>
      <c r="L3988" s="122">
        <v>159.09</v>
      </c>
      <c r="O3988" t="s">
        <v>10497</v>
      </c>
      <c r="P3988" s="122">
        <v>0.04</v>
      </c>
    </row>
    <row r="3989" spans="4:16" x14ac:dyDescent="0.25">
      <c r="D3989" t="s">
        <v>4008</v>
      </c>
      <c r="E3989" t="s">
        <v>3784</v>
      </c>
      <c r="F3989" t="s">
        <v>15375</v>
      </c>
      <c r="G3989" s="59">
        <v>1150000</v>
      </c>
      <c r="H3989" s="122">
        <v>22.6</v>
      </c>
      <c r="I3989" s="97" t="b">
        <f>NOT(ISERROR(_xlfn.XLOOKUP(tblStocks2022[[#This Row],[Ticker]],tblTickers[Ticker],tblTickers[Ticker],NA(),0,1)))</f>
        <v>0</v>
      </c>
      <c r="K3989" t="s">
        <v>13970</v>
      </c>
      <c r="L3989" s="122">
        <v>4.43</v>
      </c>
      <c r="O3989" t="s">
        <v>6772</v>
      </c>
      <c r="P3989" s="122">
        <v>0.4</v>
      </c>
    </row>
    <row r="3990" spans="4:16" x14ac:dyDescent="0.25">
      <c r="D3990" t="s">
        <v>14535</v>
      </c>
      <c r="E3990" t="s">
        <v>14536</v>
      </c>
      <c r="F3990" t="s">
        <v>15381</v>
      </c>
      <c r="G3990" s="59">
        <v>48300000</v>
      </c>
      <c r="H3990" s="122">
        <v>4.5999999999999996</v>
      </c>
      <c r="I3990" s="97" t="b">
        <f>NOT(ISERROR(_xlfn.XLOOKUP(tblStocks2022[[#This Row],[Ticker]],tblTickers[Ticker],tblTickers[Ticker],NA(),0,1)))</f>
        <v>0</v>
      </c>
      <c r="K3990" t="s">
        <v>11929</v>
      </c>
      <c r="L3990" s="122">
        <v>67.56</v>
      </c>
      <c r="O3990" t="s">
        <v>14519</v>
      </c>
      <c r="P3990" s="122">
        <v>0.55000000000000004</v>
      </c>
    </row>
    <row r="3991" spans="4:16" x14ac:dyDescent="0.25">
      <c r="D3991" t="s">
        <v>3886</v>
      </c>
      <c r="E3991" t="s">
        <v>3887</v>
      </c>
      <c r="F3991" t="s">
        <v>15373</v>
      </c>
      <c r="G3991" s="59">
        <v>23011000</v>
      </c>
      <c r="H3991" s="122">
        <v>24.34</v>
      </c>
      <c r="I3991" s="97" t="b">
        <f>NOT(ISERROR(_xlfn.XLOOKUP(tblStocks2022[[#This Row],[Ticker]],tblTickers[Ticker],tblTickers[Ticker],NA(),0,1)))</f>
        <v>0</v>
      </c>
      <c r="K3991" t="s">
        <v>13225</v>
      </c>
      <c r="L3991" s="122">
        <v>8.4</v>
      </c>
      <c r="O3991" t="s">
        <v>10752</v>
      </c>
      <c r="P3991" s="122">
        <v>0.44</v>
      </c>
    </row>
    <row r="3992" spans="4:16" x14ac:dyDescent="0.25">
      <c r="D3992" t="s">
        <v>3448</v>
      </c>
      <c r="E3992" t="s">
        <v>3449</v>
      </c>
      <c r="F3992" t="s">
        <v>15372</v>
      </c>
      <c r="G3992" s="59">
        <v>47068000</v>
      </c>
      <c r="H3992" s="122">
        <v>12.05</v>
      </c>
      <c r="I3992" s="97" t="b">
        <f>NOT(ISERROR(_xlfn.XLOOKUP(tblStocks2022[[#This Row],[Ticker]],tblTickers[Ticker],tblTickers[Ticker],NA(),0,1)))</f>
        <v>0</v>
      </c>
      <c r="K3992" t="s">
        <v>5844</v>
      </c>
      <c r="L3992" s="122">
        <v>14.88</v>
      </c>
      <c r="O3992" t="s">
        <v>6544</v>
      </c>
      <c r="P3992" s="122">
        <v>2.1</v>
      </c>
    </row>
    <row r="3993" spans="4:16" x14ac:dyDescent="0.25">
      <c r="D3993" t="s">
        <v>7545</v>
      </c>
      <c r="E3993" t="s">
        <v>7546</v>
      </c>
      <c r="F3993" t="s">
        <v>15382</v>
      </c>
      <c r="G3993" s="59">
        <v>11339000</v>
      </c>
      <c r="H3993" s="122">
        <v>1.29</v>
      </c>
      <c r="I3993" s="97" t="b">
        <f>NOT(ISERROR(_xlfn.XLOOKUP(tblStocks2022[[#This Row],[Ticker]],tblTickers[Ticker],tblTickers[Ticker],NA(),0,1)))</f>
        <v>0</v>
      </c>
      <c r="K3993" t="s">
        <v>12691</v>
      </c>
      <c r="L3993" s="122">
        <v>59.35</v>
      </c>
      <c r="O3993" t="s">
        <v>14201</v>
      </c>
      <c r="P3993" s="122">
        <v>2.9</v>
      </c>
    </row>
    <row r="3994" spans="4:16" x14ac:dyDescent="0.25">
      <c r="D3994" t="s">
        <v>2850</v>
      </c>
      <c r="E3994" t="s">
        <v>2851</v>
      </c>
      <c r="F3994" t="s">
        <v>15374</v>
      </c>
      <c r="G3994" s="59">
        <v>27973000</v>
      </c>
      <c r="H3994" s="122">
        <v>101.35</v>
      </c>
      <c r="I3994" s="97" t="b">
        <f>NOT(ISERROR(_xlfn.XLOOKUP(tblStocks2022[[#This Row],[Ticker]],tblTickers[Ticker],tblTickers[Ticker],NA(),0,1)))</f>
        <v>0</v>
      </c>
      <c r="K3994" t="s">
        <v>13488</v>
      </c>
      <c r="L3994" s="122">
        <v>6.05</v>
      </c>
      <c r="O3994" t="s">
        <v>2299</v>
      </c>
      <c r="P3994" s="122">
        <v>5.0199999999999996</v>
      </c>
    </row>
    <row r="3995" spans="4:16" x14ac:dyDescent="0.25">
      <c r="D3995" t="s">
        <v>5009</v>
      </c>
      <c r="E3995" t="s">
        <v>2118</v>
      </c>
      <c r="F3995" t="s">
        <v>15375</v>
      </c>
      <c r="G3995" s="59">
        <v>2600000</v>
      </c>
      <c r="H3995" s="122">
        <v>26.71</v>
      </c>
      <c r="I3995" s="97" t="b">
        <f>NOT(ISERROR(_xlfn.XLOOKUP(tblStocks2022[[#This Row],[Ticker]],tblTickers[Ticker],tblTickers[Ticker],NA(),0,1)))</f>
        <v>0</v>
      </c>
      <c r="K3995" t="s">
        <v>2196</v>
      </c>
      <c r="L3995" s="122">
        <v>36.979999999999997</v>
      </c>
      <c r="O3995" t="s">
        <v>13861</v>
      </c>
      <c r="P3995" s="122">
        <v>2.2000000000000002</v>
      </c>
    </row>
    <row r="3996" spans="4:16" x14ac:dyDescent="0.25">
      <c r="D3996" t="s">
        <v>13030</v>
      </c>
      <c r="E3996" t="s">
        <v>283</v>
      </c>
      <c r="F3996" t="s">
        <v>15368</v>
      </c>
      <c r="G3996" s="59">
        <v>73900000</v>
      </c>
      <c r="H3996" s="122">
        <v>100.8</v>
      </c>
      <c r="I3996" s="97" t="b">
        <f>NOT(ISERROR(_xlfn.XLOOKUP(tblStocks2022[[#This Row],[Ticker]],tblTickers[Ticker],tblTickers[Ticker],NA(),0,1)))</f>
        <v>0</v>
      </c>
      <c r="K3996" t="s">
        <v>3939</v>
      </c>
      <c r="L3996" s="122">
        <v>24.06</v>
      </c>
      <c r="O3996" t="s">
        <v>9785</v>
      </c>
      <c r="P3996" s="122">
        <v>0.08</v>
      </c>
    </row>
    <row r="3997" spans="4:16" x14ac:dyDescent="0.25">
      <c r="D3997" t="s">
        <v>13026</v>
      </c>
      <c r="E3997" t="s">
        <v>283</v>
      </c>
      <c r="F3997" t="s">
        <v>15368</v>
      </c>
      <c r="G3997" s="59">
        <v>102750000</v>
      </c>
      <c r="H3997" s="122">
        <v>68.3</v>
      </c>
      <c r="I3997" s="97" t="b">
        <f>NOT(ISERROR(_xlfn.XLOOKUP(tblStocks2022[[#This Row],[Ticker]],tblTickers[Ticker],tblTickers[Ticker],NA(),0,1)))</f>
        <v>0</v>
      </c>
      <c r="K3997" t="s">
        <v>3258</v>
      </c>
      <c r="L3997" s="122">
        <v>32.51</v>
      </c>
      <c r="O3997" t="s">
        <v>7962</v>
      </c>
      <c r="P3997" s="122">
        <v>0.61</v>
      </c>
    </row>
    <row r="3998" spans="4:16" x14ac:dyDescent="0.25">
      <c r="D3998" t="s">
        <v>12968</v>
      </c>
      <c r="E3998" t="s">
        <v>283</v>
      </c>
      <c r="F3998" t="s">
        <v>15368</v>
      </c>
      <c r="G3998" s="59">
        <v>685550000</v>
      </c>
      <c r="H3998" s="122">
        <v>94.64</v>
      </c>
      <c r="I3998" s="97" t="b">
        <f>NOT(ISERROR(_xlfn.XLOOKUP(tblStocks2022[[#This Row],[Ticker]],tblTickers[Ticker],tblTickers[Ticker],NA(),0,1)))</f>
        <v>0</v>
      </c>
      <c r="K3998" t="s">
        <v>14148</v>
      </c>
      <c r="L3998" s="122">
        <v>45.22</v>
      </c>
      <c r="O3998" t="s">
        <v>15065</v>
      </c>
      <c r="P3998" s="122">
        <v>0.76</v>
      </c>
    </row>
    <row r="3999" spans="4:16" x14ac:dyDescent="0.25">
      <c r="D3999" t="s">
        <v>13032</v>
      </c>
      <c r="E3999" t="s">
        <v>283</v>
      </c>
      <c r="F3999" t="s">
        <v>15368</v>
      </c>
      <c r="G3999" s="59">
        <v>74700000</v>
      </c>
      <c r="H3999" s="122">
        <v>91.31</v>
      </c>
      <c r="I3999" s="97" t="b">
        <f>NOT(ISERROR(_xlfn.XLOOKUP(tblStocks2022[[#This Row],[Ticker]],tblTickers[Ticker],tblTickers[Ticker],NA(),0,1)))</f>
        <v>0</v>
      </c>
      <c r="K3999" t="s">
        <v>6621</v>
      </c>
      <c r="L3999" s="122">
        <v>1.89</v>
      </c>
      <c r="O3999" t="s">
        <v>13685</v>
      </c>
      <c r="P3999" s="122">
        <v>2.84</v>
      </c>
    </row>
    <row r="4000" spans="4:16" x14ac:dyDescent="0.25">
      <c r="D4000" t="s">
        <v>13033</v>
      </c>
      <c r="E4000" t="s">
        <v>283</v>
      </c>
      <c r="F4000" t="s">
        <v>15368</v>
      </c>
      <c r="G4000" s="59">
        <v>48200000</v>
      </c>
      <c r="H4000" s="122">
        <v>108.07</v>
      </c>
      <c r="I4000" s="97" t="b">
        <f>NOT(ISERROR(_xlfn.XLOOKUP(tblStocks2022[[#This Row],[Ticker]],tblTickers[Ticker],tblTickers[Ticker],NA(),0,1)))</f>
        <v>0</v>
      </c>
      <c r="K4000" t="s">
        <v>10032</v>
      </c>
      <c r="L4000" s="122">
        <v>2.13</v>
      </c>
      <c r="O4000" t="s">
        <v>9756</v>
      </c>
      <c r="P4000" s="122">
        <v>3.6</v>
      </c>
    </row>
    <row r="4001" spans="4:16" x14ac:dyDescent="0.25">
      <c r="D4001" t="s">
        <v>4667</v>
      </c>
      <c r="E4001" t="s">
        <v>2118</v>
      </c>
      <c r="F4001" t="s">
        <v>15375</v>
      </c>
      <c r="G4001" s="59">
        <v>8525000</v>
      </c>
      <c r="H4001" s="122">
        <v>23.84</v>
      </c>
      <c r="I4001" s="97" t="b">
        <f>NOT(ISERROR(_xlfn.XLOOKUP(tblStocks2022[[#This Row],[Ticker]],tblTickers[Ticker],tblTickers[Ticker],NA(),0,1)))</f>
        <v>0</v>
      </c>
      <c r="K4001" t="s">
        <v>6354</v>
      </c>
      <c r="L4001" s="122">
        <v>1.29</v>
      </c>
      <c r="O4001" t="s">
        <v>15064</v>
      </c>
      <c r="P4001" s="122">
        <v>0.47</v>
      </c>
    </row>
    <row r="4002" spans="4:16" x14ac:dyDescent="0.25">
      <c r="D4002" t="s">
        <v>6601</v>
      </c>
      <c r="E4002" t="s">
        <v>6602</v>
      </c>
      <c r="F4002" t="s">
        <v>14252</v>
      </c>
      <c r="G4002" s="59">
        <v>36257000</v>
      </c>
      <c r="H4002" s="122">
        <v>2.66</v>
      </c>
      <c r="I4002" s="97" t="b">
        <f>NOT(ISERROR(_xlfn.XLOOKUP(tblStocks2022[[#This Row],[Ticker]],tblTickers[Ticker],tblTickers[Ticker],NA(),0,1)))</f>
        <v>0</v>
      </c>
      <c r="K4002" t="s">
        <v>1190</v>
      </c>
      <c r="L4002" s="122">
        <v>12.57</v>
      </c>
      <c r="O4002" t="s">
        <v>15018</v>
      </c>
      <c r="P4002" s="122">
        <v>1.0900000000000001</v>
      </c>
    </row>
    <row r="4003" spans="4:16" x14ac:dyDescent="0.25">
      <c r="D4003" t="s">
        <v>6048</v>
      </c>
      <c r="E4003" t="s">
        <v>6049</v>
      </c>
      <c r="F4003" t="s">
        <v>15372</v>
      </c>
      <c r="G4003" s="59">
        <v>25227000</v>
      </c>
      <c r="H4003" s="122">
        <v>3</v>
      </c>
      <c r="I4003" s="97" t="b">
        <f>NOT(ISERROR(_xlfn.XLOOKUP(tblStocks2022[[#This Row],[Ticker]],tblTickers[Ticker],tblTickers[Ticker],NA(),0,1)))</f>
        <v>0</v>
      </c>
      <c r="K4003" t="s">
        <v>1871</v>
      </c>
      <c r="L4003" s="122">
        <v>0.16</v>
      </c>
      <c r="O4003" t="s">
        <v>1672</v>
      </c>
      <c r="P4003" s="122">
        <v>0.48</v>
      </c>
    </row>
    <row r="4004" spans="4:16" x14ac:dyDescent="0.25">
      <c r="D4004" t="s">
        <v>9434</v>
      </c>
      <c r="E4004" t="s">
        <v>9435</v>
      </c>
      <c r="F4004" t="s">
        <v>15382</v>
      </c>
      <c r="G4004" s="59">
        <v>18060000</v>
      </c>
      <c r="H4004" s="122">
        <v>0.88</v>
      </c>
      <c r="I4004" s="97" t="b">
        <f>NOT(ISERROR(_xlfn.XLOOKUP(tblStocks2022[[#This Row],[Ticker]],tblTickers[Ticker],tblTickers[Ticker],NA(),0,1)))</f>
        <v>0</v>
      </c>
      <c r="K4004" t="s">
        <v>13378</v>
      </c>
      <c r="L4004" s="122">
        <v>3.02</v>
      </c>
      <c r="O4004" t="s">
        <v>501</v>
      </c>
      <c r="P4004" s="122">
        <v>26.62</v>
      </c>
    </row>
    <row r="4005" spans="4:16" x14ac:dyDescent="0.25">
      <c r="D4005" t="s">
        <v>13779</v>
      </c>
      <c r="E4005" t="s">
        <v>283</v>
      </c>
      <c r="F4005" t="s">
        <v>15368</v>
      </c>
      <c r="G4005" s="59">
        <v>13400000</v>
      </c>
      <c r="H4005" s="122">
        <v>52.64</v>
      </c>
      <c r="I4005" s="97" t="b">
        <f>NOT(ISERROR(_xlfn.XLOOKUP(tblStocks2022[[#This Row],[Ticker]],tblTickers[Ticker],tblTickers[Ticker],NA(),0,1)))</f>
        <v>0</v>
      </c>
      <c r="K4005" t="s">
        <v>7700</v>
      </c>
      <c r="L4005" s="122">
        <v>0.68</v>
      </c>
      <c r="O4005" t="s">
        <v>12635</v>
      </c>
      <c r="P4005" s="122">
        <v>0.71</v>
      </c>
    </row>
    <row r="4006" spans="4:16" x14ac:dyDescent="0.25">
      <c r="D4006" t="s">
        <v>13778</v>
      </c>
      <c r="E4006" t="s">
        <v>283</v>
      </c>
      <c r="F4006" t="s">
        <v>15368</v>
      </c>
      <c r="G4006" s="59">
        <v>29500000</v>
      </c>
      <c r="H4006" s="122">
        <v>48.68</v>
      </c>
      <c r="I4006" s="97" t="b">
        <f>NOT(ISERROR(_xlfn.XLOOKUP(tblStocks2022[[#This Row],[Ticker]],tblTickers[Ticker],tblTickers[Ticker],NA(),0,1)))</f>
        <v>0</v>
      </c>
      <c r="K4006" t="s">
        <v>5007</v>
      </c>
      <c r="L4006" s="122">
        <v>34.31</v>
      </c>
      <c r="O4006" t="s">
        <v>11439</v>
      </c>
      <c r="P4006" s="122">
        <v>0.82</v>
      </c>
    </row>
    <row r="4007" spans="4:16" x14ac:dyDescent="0.25">
      <c r="D4007" t="s">
        <v>13780</v>
      </c>
      <c r="E4007" t="s">
        <v>283</v>
      </c>
      <c r="F4007" t="s">
        <v>15368</v>
      </c>
      <c r="G4007" s="59">
        <v>12350000</v>
      </c>
      <c r="H4007" s="122">
        <v>63.23</v>
      </c>
      <c r="I4007" s="97" t="b">
        <f>NOT(ISERROR(_xlfn.XLOOKUP(tblStocks2022[[#This Row],[Ticker]],tblTickers[Ticker],tblTickers[Ticker],NA(),0,1)))</f>
        <v>0</v>
      </c>
      <c r="K4007" t="s">
        <v>5359</v>
      </c>
      <c r="L4007" s="122">
        <v>27.08</v>
      </c>
      <c r="O4007" t="s">
        <v>13179</v>
      </c>
      <c r="P4007" s="122">
        <v>0.46</v>
      </c>
    </row>
    <row r="4008" spans="4:16" x14ac:dyDescent="0.25">
      <c r="D4008" t="s">
        <v>7007</v>
      </c>
      <c r="E4008" t="s">
        <v>2719</v>
      </c>
      <c r="F4008" t="s">
        <v>15375</v>
      </c>
      <c r="G4008" s="59">
        <v>200000</v>
      </c>
      <c r="H4008" s="122">
        <v>14.17</v>
      </c>
      <c r="I4008" s="97" t="b">
        <f>NOT(ISERROR(_xlfn.XLOOKUP(tblStocks2022[[#This Row],[Ticker]],tblTickers[Ticker],tblTickers[Ticker],NA(),0,1)))</f>
        <v>0</v>
      </c>
      <c r="K4008" t="s">
        <v>232</v>
      </c>
      <c r="L4008" s="122">
        <v>82.85</v>
      </c>
      <c r="O4008" t="s">
        <v>8204</v>
      </c>
      <c r="P4008" s="122">
        <v>0.95</v>
      </c>
    </row>
    <row r="4009" spans="4:16" x14ac:dyDescent="0.25">
      <c r="D4009" t="s">
        <v>13263</v>
      </c>
      <c r="E4009" t="s">
        <v>283</v>
      </c>
      <c r="F4009" t="s">
        <v>15368</v>
      </c>
      <c r="G4009" s="59">
        <v>39250000</v>
      </c>
      <c r="H4009" s="122">
        <v>22.89</v>
      </c>
      <c r="I4009" s="97" t="b">
        <f>NOT(ISERROR(_xlfn.XLOOKUP(tblStocks2022[[#This Row],[Ticker]],tblTickers[Ticker],tblTickers[Ticker],NA(),0,1)))</f>
        <v>0</v>
      </c>
      <c r="K4009" t="s">
        <v>10226</v>
      </c>
      <c r="L4009" s="122">
        <v>581.29999999999995</v>
      </c>
      <c r="O4009" t="s">
        <v>3746</v>
      </c>
      <c r="P4009" s="122">
        <v>0.13</v>
      </c>
    </row>
    <row r="4010" spans="4:16" x14ac:dyDescent="0.25">
      <c r="D4010" t="s">
        <v>13046</v>
      </c>
      <c r="E4010" t="s">
        <v>13047</v>
      </c>
      <c r="F4010" t="s">
        <v>15368</v>
      </c>
      <c r="G4010" s="59">
        <v>158000000</v>
      </c>
      <c r="H4010" s="122">
        <v>202.2</v>
      </c>
      <c r="I4010" s="97" t="b">
        <f>NOT(ISERROR(_xlfn.XLOOKUP(tblStocks2022[[#This Row],[Ticker]],tblTickers[Ticker],tblTickers[Ticker],NA(),0,1)))</f>
        <v>1</v>
      </c>
      <c r="K4010" t="s">
        <v>5668</v>
      </c>
      <c r="L4010" s="122">
        <v>41.8</v>
      </c>
      <c r="O4010" t="s">
        <v>10305</v>
      </c>
      <c r="P4010" s="122">
        <v>0.64</v>
      </c>
    </row>
    <row r="4011" spans="4:16" x14ac:dyDescent="0.25">
      <c r="D4011" t="s">
        <v>3452</v>
      </c>
      <c r="E4011" t="s">
        <v>3453</v>
      </c>
      <c r="F4011" t="s">
        <v>14252</v>
      </c>
      <c r="G4011" s="59">
        <v>65568000</v>
      </c>
      <c r="H4011" s="122">
        <v>3.27</v>
      </c>
      <c r="I4011" s="97" t="b">
        <f>NOT(ISERROR(_xlfn.XLOOKUP(tblStocks2022[[#This Row],[Ticker]],tblTickers[Ticker],tblTickers[Ticker],NA(),0,1)))</f>
        <v>0</v>
      </c>
      <c r="K4011" t="s">
        <v>10263</v>
      </c>
      <c r="L4011" s="122">
        <v>54.72</v>
      </c>
      <c r="O4011" t="s">
        <v>15288</v>
      </c>
      <c r="P4011" s="122">
        <v>0.39</v>
      </c>
    </row>
    <row r="4012" spans="4:16" x14ac:dyDescent="0.25">
      <c r="D4012" t="s">
        <v>5051</v>
      </c>
      <c r="E4012" t="s">
        <v>5052</v>
      </c>
      <c r="F4012" t="s">
        <v>15382</v>
      </c>
      <c r="G4012" s="59">
        <v>68235000</v>
      </c>
      <c r="H4012" s="122">
        <v>4.18</v>
      </c>
      <c r="I4012" s="97" t="b">
        <f>NOT(ISERROR(_xlfn.XLOOKUP(tblStocks2022[[#This Row],[Ticker]],tblTickers[Ticker],tblTickers[Ticker],NA(),0,1)))</f>
        <v>0</v>
      </c>
      <c r="K4012" t="s">
        <v>7434</v>
      </c>
      <c r="L4012" s="122">
        <v>8.84</v>
      </c>
      <c r="O4012" t="s">
        <v>1928</v>
      </c>
      <c r="P4012" s="122">
        <v>0.55000000000000004</v>
      </c>
    </row>
    <row r="4013" spans="4:16" x14ac:dyDescent="0.25">
      <c r="D4013" t="s">
        <v>7733</v>
      </c>
      <c r="E4013" t="s">
        <v>7734</v>
      </c>
      <c r="F4013" t="s">
        <v>15382</v>
      </c>
      <c r="G4013" s="59">
        <v>8689000</v>
      </c>
      <c r="H4013" s="122">
        <v>10.199999999999999</v>
      </c>
      <c r="I4013" s="97" t="b">
        <f>NOT(ISERROR(_xlfn.XLOOKUP(tblStocks2022[[#This Row],[Ticker]],tblTickers[Ticker],tblTickers[Ticker],NA(),0,1)))</f>
        <v>0</v>
      </c>
      <c r="K4013" t="s">
        <v>7555</v>
      </c>
      <c r="L4013" s="122">
        <v>1.95</v>
      </c>
      <c r="O4013" t="s">
        <v>146</v>
      </c>
      <c r="P4013" s="122">
        <v>1.45</v>
      </c>
    </row>
    <row r="4014" spans="4:16" x14ac:dyDescent="0.25">
      <c r="D4014" t="s">
        <v>11735</v>
      </c>
      <c r="E4014" t="s">
        <v>11736</v>
      </c>
      <c r="F4014" t="s">
        <v>12944</v>
      </c>
      <c r="G4014" s="59">
        <v>55973000</v>
      </c>
      <c r="H4014" s="122">
        <v>14.66</v>
      </c>
      <c r="I4014" s="97" t="b">
        <f>NOT(ISERROR(_xlfn.XLOOKUP(tblStocks2022[[#This Row],[Ticker]],tblTickers[Ticker],tblTickers[Ticker],NA(),0,1)))</f>
        <v>0</v>
      </c>
      <c r="K4014" t="s">
        <v>4044</v>
      </c>
      <c r="L4014" s="122">
        <v>11.26</v>
      </c>
      <c r="O4014" t="s">
        <v>15217</v>
      </c>
      <c r="P4014" s="122">
        <v>0.8</v>
      </c>
    </row>
    <row r="4015" spans="4:16" x14ac:dyDescent="0.25">
      <c r="D4015" t="s">
        <v>11129</v>
      </c>
      <c r="E4015" t="s">
        <v>11130</v>
      </c>
      <c r="F4015" t="s">
        <v>15377</v>
      </c>
      <c r="G4015" s="59">
        <v>28917000</v>
      </c>
      <c r="H4015" s="122">
        <v>0.64</v>
      </c>
      <c r="I4015" s="97" t="b">
        <f>NOT(ISERROR(_xlfn.XLOOKUP(tblStocks2022[[#This Row],[Ticker]],tblTickers[Ticker],tblTickers[Ticker],NA(),0,1)))</f>
        <v>0</v>
      </c>
      <c r="K4015" t="s">
        <v>3780</v>
      </c>
      <c r="L4015" s="122">
        <v>121.51</v>
      </c>
      <c r="O4015" t="s">
        <v>13320</v>
      </c>
      <c r="P4015" s="122">
        <v>0.92</v>
      </c>
    </row>
    <row r="4016" spans="4:16" x14ac:dyDescent="0.25">
      <c r="D4016" t="s">
        <v>13781</v>
      </c>
      <c r="E4016" t="s">
        <v>283</v>
      </c>
      <c r="F4016" t="s">
        <v>15368</v>
      </c>
      <c r="G4016" s="59">
        <v>12300000</v>
      </c>
      <c r="H4016" s="122">
        <v>58.67</v>
      </c>
      <c r="I4016" s="97" t="b">
        <f>NOT(ISERROR(_xlfn.XLOOKUP(tblStocks2022[[#This Row],[Ticker]],tblTickers[Ticker],tblTickers[Ticker],NA(),0,1)))</f>
        <v>0</v>
      </c>
      <c r="K4016" t="s">
        <v>1139</v>
      </c>
      <c r="L4016" s="122">
        <v>6.12</v>
      </c>
      <c r="O4016" t="s">
        <v>14559</v>
      </c>
      <c r="P4016" s="122">
        <v>0.01</v>
      </c>
    </row>
    <row r="4017" spans="4:16" x14ac:dyDescent="0.25">
      <c r="D4017" t="s">
        <v>6603</v>
      </c>
      <c r="E4017" t="s">
        <v>6604</v>
      </c>
      <c r="F4017" t="s">
        <v>15382</v>
      </c>
      <c r="G4017" s="59">
        <v>7570000</v>
      </c>
      <c r="H4017" s="122">
        <v>0.97</v>
      </c>
      <c r="I4017" s="97" t="b">
        <f>NOT(ISERROR(_xlfn.XLOOKUP(tblStocks2022[[#This Row],[Ticker]],tblTickers[Ticker],tblTickers[Ticker],NA(),0,1)))</f>
        <v>0</v>
      </c>
      <c r="K4017" t="s">
        <v>9688</v>
      </c>
      <c r="L4017" s="122">
        <v>13.4</v>
      </c>
      <c r="O4017" t="s">
        <v>3930</v>
      </c>
      <c r="P4017" s="122">
        <v>1.18</v>
      </c>
    </row>
    <row r="4018" spans="4:16" x14ac:dyDescent="0.25">
      <c r="D4018" t="s">
        <v>13782</v>
      </c>
      <c r="E4018" t="s">
        <v>283</v>
      </c>
      <c r="F4018" t="s">
        <v>15368</v>
      </c>
      <c r="G4018" s="59">
        <v>22700000</v>
      </c>
      <c r="H4018" s="122">
        <v>53.88</v>
      </c>
      <c r="I4018" s="97" t="b">
        <f>NOT(ISERROR(_xlfn.XLOOKUP(tblStocks2022[[#This Row],[Ticker]],tblTickers[Ticker],tblTickers[Ticker],NA(),0,1)))</f>
        <v>0</v>
      </c>
      <c r="K4018" t="s">
        <v>460</v>
      </c>
      <c r="L4018" s="122">
        <v>17.64</v>
      </c>
      <c r="O4018" t="s">
        <v>8205</v>
      </c>
      <c r="P4018" s="122">
        <v>0.76</v>
      </c>
    </row>
    <row r="4019" spans="4:16" x14ac:dyDescent="0.25">
      <c r="D4019" t="s">
        <v>6349</v>
      </c>
      <c r="E4019" t="s">
        <v>6350</v>
      </c>
      <c r="F4019" t="s">
        <v>15382</v>
      </c>
      <c r="G4019" s="59">
        <v>29828000</v>
      </c>
      <c r="H4019" s="122">
        <v>57.07</v>
      </c>
      <c r="I4019" s="97" t="b">
        <f>NOT(ISERROR(_xlfn.XLOOKUP(tblStocks2022[[#This Row],[Ticker]],tblTickers[Ticker],tblTickers[Ticker],NA(),0,1)))</f>
        <v>0</v>
      </c>
      <c r="K4019" t="s">
        <v>2102</v>
      </c>
      <c r="L4019" s="122">
        <v>6.55</v>
      </c>
      <c r="O4019" t="s">
        <v>6226</v>
      </c>
      <c r="P4019" s="122">
        <v>0.22</v>
      </c>
    </row>
    <row r="4020" spans="4:16" x14ac:dyDescent="0.25">
      <c r="D4020" t="s">
        <v>13783</v>
      </c>
      <c r="E4020" t="s">
        <v>283</v>
      </c>
      <c r="F4020" t="s">
        <v>15368</v>
      </c>
      <c r="G4020" s="59">
        <v>7950000</v>
      </c>
      <c r="H4020" s="122">
        <v>62.05</v>
      </c>
      <c r="I4020" s="97" t="b">
        <f>NOT(ISERROR(_xlfn.XLOOKUP(tblStocks2022[[#This Row],[Ticker]],tblTickers[Ticker],tblTickers[Ticker],NA(),0,1)))</f>
        <v>0</v>
      </c>
      <c r="K4020" t="s">
        <v>11008</v>
      </c>
      <c r="L4020" s="122">
        <v>48.67</v>
      </c>
      <c r="O4020" t="s">
        <v>9345</v>
      </c>
      <c r="P4020" s="122">
        <v>0.68</v>
      </c>
    </row>
    <row r="4021" spans="4:16" x14ac:dyDescent="0.25">
      <c r="D4021" t="s">
        <v>6270</v>
      </c>
      <c r="E4021" t="s">
        <v>3784</v>
      </c>
      <c r="F4021" t="s">
        <v>15375</v>
      </c>
      <c r="G4021" s="59">
        <v>5100000</v>
      </c>
      <c r="H4021" s="122">
        <v>20.89</v>
      </c>
      <c r="I4021" s="97" t="b">
        <f>NOT(ISERROR(_xlfn.XLOOKUP(tblStocks2022[[#This Row],[Ticker]],tblTickers[Ticker],tblTickers[Ticker],NA(),0,1)))</f>
        <v>0</v>
      </c>
      <c r="K4021" t="s">
        <v>10184</v>
      </c>
      <c r="L4021" s="122">
        <v>25.79</v>
      </c>
      <c r="O4021" t="s">
        <v>2649</v>
      </c>
      <c r="P4021" s="122">
        <v>0.71</v>
      </c>
    </row>
    <row r="4022" spans="4:16" x14ac:dyDescent="0.25">
      <c r="D4022" t="s">
        <v>10966</v>
      </c>
      <c r="E4022" t="s">
        <v>10967</v>
      </c>
      <c r="F4022" t="s">
        <v>14252</v>
      </c>
      <c r="G4022" s="59">
        <v>226046000</v>
      </c>
      <c r="H4022" s="122">
        <v>4.96</v>
      </c>
      <c r="I4022" s="97" t="b">
        <f>NOT(ISERROR(_xlfn.XLOOKUP(tblStocks2022[[#This Row],[Ticker]],tblTickers[Ticker],tblTickers[Ticker],NA(),0,1)))</f>
        <v>0</v>
      </c>
      <c r="K4022" t="s">
        <v>13401</v>
      </c>
      <c r="L4022" s="122">
        <v>76.739999999999995</v>
      </c>
      <c r="O4022" t="s">
        <v>14539</v>
      </c>
      <c r="P4022" s="122">
        <v>0.96</v>
      </c>
    </row>
    <row r="4023" spans="4:16" x14ac:dyDescent="0.25">
      <c r="D4023" t="s">
        <v>7547</v>
      </c>
      <c r="E4023" t="s">
        <v>7548</v>
      </c>
      <c r="F4023" t="s">
        <v>15382</v>
      </c>
      <c r="G4023" s="59">
        <v>33822000</v>
      </c>
      <c r="H4023" s="122">
        <v>35.950000000000003</v>
      </c>
      <c r="I4023" s="97" t="b">
        <f>NOT(ISERROR(_xlfn.XLOOKUP(tblStocks2022[[#This Row],[Ticker]],tblTickers[Ticker],tblTickers[Ticker],NA(),0,1)))</f>
        <v>0</v>
      </c>
      <c r="K4023" t="s">
        <v>1498</v>
      </c>
      <c r="L4023" s="122">
        <v>17.91</v>
      </c>
      <c r="O4023" t="s">
        <v>15235</v>
      </c>
      <c r="P4023" s="122">
        <v>0.7</v>
      </c>
    </row>
    <row r="4024" spans="4:16" x14ac:dyDescent="0.25">
      <c r="D4024" t="s">
        <v>11994</v>
      </c>
      <c r="E4024" t="s">
        <v>11995</v>
      </c>
      <c r="F4024" t="s">
        <v>15368</v>
      </c>
      <c r="G4024" s="59">
        <v>33269000</v>
      </c>
      <c r="H4024" s="122">
        <v>0.17</v>
      </c>
      <c r="I4024" s="97" t="b">
        <f>NOT(ISERROR(_xlfn.XLOOKUP(tblStocks2022[[#This Row],[Ticker]],tblTickers[Ticker],tblTickers[Ticker],NA(),0,1)))</f>
        <v>0</v>
      </c>
      <c r="K4024" t="s">
        <v>14910</v>
      </c>
      <c r="L4024" s="122">
        <v>2.8</v>
      </c>
      <c r="O4024" t="s">
        <v>10481</v>
      </c>
      <c r="P4024" s="122">
        <v>1.64</v>
      </c>
    </row>
    <row r="4025" spans="4:16" x14ac:dyDescent="0.25">
      <c r="D4025" t="s">
        <v>200</v>
      </c>
      <c r="E4025" t="s">
        <v>201</v>
      </c>
      <c r="F4025" t="s">
        <v>9954</v>
      </c>
      <c r="G4025" s="59">
        <v>14387000</v>
      </c>
      <c r="H4025" s="122">
        <v>96.46</v>
      </c>
      <c r="I4025" s="97" t="b">
        <f>NOT(ISERROR(_xlfn.XLOOKUP(tblStocks2022[[#This Row],[Ticker]],tblTickers[Ticker],tblTickers[Ticker],NA(),0,1)))</f>
        <v>0</v>
      </c>
      <c r="K4025" t="s">
        <v>6469</v>
      </c>
      <c r="L4025" s="122">
        <v>51.68</v>
      </c>
      <c r="O4025" t="s">
        <v>1999</v>
      </c>
      <c r="P4025" s="122">
        <v>0.64</v>
      </c>
    </row>
    <row r="4026" spans="4:16" x14ac:dyDescent="0.25">
      <c r="D4026" t="s">
        <v>800</v>
      </c>
      <c r="E4026" t="s">
        <v>801</v>
      </c>
      <c r="F4026" t="s">
        <v>15382</v>
      </c>
      <c r="G4026" s="59">
        <v>23437000</v>
      </c>
      <c r="H4026" s="122">
        <v>1.75</v>
      </c>
      <c r="I4026" s="97" t="b">
        <f>NOT(ISERROR(_xlfn.XLOOKUP(tblStocks2022[[#This Row],[Ticker]],tblTickers[Ticker],tblTickers[Ticker],NA(),0,1)))</f>
        <v>0</v>
      </c>
      <c r="K4026" t="s">
        <v>1098</v>
      </c>
      <c r="L4026" s="122">
        <v>5.76</v>
      </c>
      <c r="O4026" t="s">
        <v>4684</v>
      </c>
      <c r="P4026" s="122">
        <v>2.1</v>
      </c>
    </row>
    <row r="4027" spans="4:16" x14ac:dyDescent="0.25">
      <c r="D4027" t="s">
        <v>12855</v>
      </c>
      <c r="E4027" t="s">
        <v>12856</v>
      </c>
      <c r="F4027" t="s">
        <v>2235</v>
      </c>
      <c r="G4027" s="59">
        <v>32247000</v>
      </c>
      <c r="H4027" s="122">
        <v>7.03</v>
      </c>
      <c r="I4027" s="97" t="b">
        <f>NOT(ISERROR(_xlfn.XLOOKUP(tblStocks2022[[#This Row],[Ticker]],tblTickers[Ticker],tblTickers[Ticker],NA(),0,1)))</f>
        <v>0</v>
      </c>
      <c r="K4027" t="s">
        <v>3828</v>
      </c>
      <c r="L4027" s="122">
        <v>17.54</v>
      </c>
      <c r="O4027" t="s">
        <v>11375</v>
      </c>
      <c r="P4027" s="122">
        <v>0.64</v>
      </c>
    </row>
    <row r="4028" spans="4:16" x14ac:dyDescent="0.25">
      <c r="D4028" t="s">
        <v>8609</v>
      </c>
      <c r="E4028" t="s">
        <v>8610</v>
      </c>
      <c r="F4028" t="s">
        <v>15368</v>
      </c>
      <c r="G4028" s="59">
        <v>13892000</v>
      </c>
      <c r="H4028" s="122">
        <v>2.29</v>
      </c>
      <c r="I4028" s="97" t="b">
        <f>NOT(ISERROR(_xlfn.XLOOKUP(tblStocks2022[[#This Row],[Ticker]],tblTickers[Ticker],tblTickers[Ticker],NA(),0,1)))</f>
        <v>0</v>
      </c>
      <c r="K4028" t="s">
        <v>2670</v>
      </c>
      <c r="L4028" s="122">
        <v>334.91</v>
      </c>
      <c r="O4028" t="s">
        <v>4444</v>
      </c>
      <c r="P4028" s="122">
        <v>0.36</v>
      </c>
    </row>
    <row r="4029" spans="4:16" x14ac:dyDescent="0.25">
      <c r="D4029" t="s">
        <v>5777</v>
      </c>
      <c r="E4029" t="s">
        <v>5778</v>
      </c>
      <c r="F4029" t="s">
        <v>15378</v>
      </c>
      <c r="G4029" s="59">
        <v>12129000</v>
      </c>
      <c r="H4029" s="122">
        <v>2.21</v>
      </c>
      <c r="I4029" s="97" t="b">
        <f>NOT(ISERROR(_xlfn.XLOOKUP(tblStocks2022[[#This Row],[Ticker]],tblTickers[Ticker],tblTickers[Ticker],NA(),0,1)))</f>
        <v>0</v>
      </c>
      <c r="K4029" t="s">
        <v>5938</v>
      </c>
      <c r="L4029" s="122">
        <v>2.37</v>
      </c>
      <c r="O4029" t="s">
        <v>11615</v>
      </c>
      <c r="P4029" s="122">
        <v>1.1000000000000001</v>
      </c>
    </row>
    <row r="4030" spans="4:16" x14ac:dyDescent="0.25">
      <c r="D4030" t="s">
        <v>12954</v>
      </c>
      <c r="E4030" t="s">
        <v>12955</v>
      </c>
      <c r="F4030" t="s">
        <v>15365</v>
      </c>
      <c r="G4030" s="59">
        <v>7436000</v>
      </c>
      <c r="H4030" s="122">
        <v>1.35</v>
      </c>
      <c r="I4030" s="97" t="b">
        <f>NOT(ISERROR(_xlfn.XLOOKUP(tblStocks2022[[#This Row],[Ticker]],tblTickers[Ticker],tblTickers[Ticker],NA(),0,1)))</f>
        <v>0</v>
      </c>
      <c r="K4030" t="s">
        <v>2994</v>
      </c>
      <c r="L4030" s="122">
        <v>33.4</v>
      </c>
      <c r="O4030" t="s">
        <v>11379</v>
      </c>
      <c r="P4030" s="122">
        <v>0.1</v>
      </c>
    </row>
    <row r="4031" spans="4:16" x14ac:dyDescent="0.25">
      <c r="D4031" t="s">
        <v>10024</v>
      </c>
      <c r="E4031" t="s">
        <v>10025</v>
      </c>
      <c r="F4031" t="s">
        <v>10860</v>
      </c>
      <c r="G4031" s="59">
        <v>604842000</v>
      </c>
      <c r="H4031" s="122">
        <v>48.74</v>
      </c>
      <c r="I4031" s="97" t="b">
        <f>NOT(ISERROR(_xlfn.XLOOKUP(tblStocks2022[[#This Row],[Ticker]],tblTickers[Ticker],tblTickers[Ticker],NA(),0,1)))</f>
        <v>0</v>
      </c>
      <c r="K4031" t="s">
        <v>9576</v>
      </c>
      <c r="L4031" s="122">
        <v>0.51</v>
      </c>
      <c r="O4031" t="s">
        <v>14560</v>
      </c>
      <c r="P4031" s="122">
        <v>0.19</v>
      </c>
    </row>
    <row r="4032" spans="4:16" x14ac:dyDescent="0.25">
      <c r="D4032" t="s">
        <v>3612</v>
      </c>
      <c r="E4032" t="s">
        <v>3610</v>
      </c>
      <c r="F4032" t="s">
        <v>15378</v>
      </c>
      <c r="G4032" s="59">
        <v>2500000</v>
      </c>
      <c r="H4032" s="122">
        <v>24.89</v>
      </c>
      <c r="I4032" s="97" t="b">
        <f>NOT(ISERROR(_xlfn.XLOOKUP(tblStocks2022[[#This Row],[Ticker]],tblTickers[Ticker],tblTickers[Ticker],NA(),0,1)))</f>
        <v>0</v>
      </c>
      <c r="K4032" t="s">
        <v>404</v>
      </c>
      <c r="L4032" s="122">
        <v>57.65</v>
      </c>
      <c r="O4032" t="s">
        <v>3933</v>
      </c>
      <c r="P4032" s="122">
        <v>1.49</v>
      </c>
    </row>
    <row r="4033" spans="4:16" x14ac:dyDescent="0.25">
      <c r="D4033" t="s">
        <v>2770</v>
      </c>
      <c r="E4033" t="s">
        <v>2771</v>
      </c>
      <c r="F4033" t="s">
        <v>15382</v>
      </c>
      <c r="G4033" s="59">
        <v>4410000</v>
      </c>
      <c r="H4033" s="122">
        <v>21.43</v>
      </c>
      <c r="I4033" s="97" t="b">
        <f>NOT(ISERROR(_xlfn.XLOOKUP(tblStocks2022[[#This Row],[Ticker]],tblTickers[Ticker],tblTickers[Ticker],NA(),0,1)))</f>
        <v>0</v>
      </c>
      <c r="K4033" t="s">
        <v>142</v>
      </c>
      <c r="L4033" s="122">
        <v>58.93</v>
      </c>
      <c r="O4033" t="s">
        <v>12833</v>
      </c>
      <c r="P4033" s="122">
        <v>7.0000000000000007E-2</v>
      </c>
    </row>
    <row r="4034" spans="4:16" x14ac:dyDescent="0.25">
      <c r="D4034" t="s">
        <v>6892</v>
      </c>
      <c r="E4034" t="s">
        <v>6893</v>
      </c>
      <c r="F4034" t="s">
        <v>15369</v>
      </c>
      <c r="G4034" s="59">
        <v>23739000</v>
      </c>
      <c r="H4034" s="122">
        <v>3.75</v>
      </c>
      <c r="I4034" s="97" t="b">
        <f>NOT(ISERROR(_xlfn.XLOOKUP(tblStocks2022[[#This Row],[Ticker]],tblTickers[Ticker],tblTickers[Ticker],NA(),0,1)))</f>
        <v>0</v>
      </c>
      <c r="K4034" t="s">
        <v>7476</v>
      </c>
      <c r="L4034" s="122">
        <v>23.58</v>
      </c>
      <c r="O4034" t="s">
        <v>11557</v>
      </c>
      <c r="P4034" s="122">
        <v>0.8</v>
      </c>
    </row>
    <row r="4035" spans="4:16" x14ac:dyDescent="0.25">
      <c r="D4035" t="s">
        <v>8302</v>
      </c>
      <c r="E4035" t="s">
        <v>8303</v>
      </c>
      <c r="F4035" t="s">
        <v>15382</v>
      </c>
      <c r="G4035" s="59">
        <v>194585000</v>
      </c>
      <c r="H4035" s="122">
        <v>3.23</v>
      </c>
      <c r="I4035" s="97" t="b">
        <f>NOT(ISERROR(_xlfn.XLOOKUP(tblStocks2022[[#This Row],[Ticker]],tblTickers[Ticker],tblTickers[Ticker],NA(),0,1)))</f>
        <v>0</v>
      </c>
      <c r="K4035" t="s">
        <v>4829</v>
      </c>
      <c r="L4035" s="122">
        <v>27.52</v>
      </c>
      <c r="O4035" t="s">
        <v>10782</v>
      </c>
      <c r="P4035" s="122">
        <v>2.88</v>
      </c>
    </row>
    <row r="4036" spans="4:16" x14ac:dyDescent="0.25">
      <c r="D4036" t="s">
        <v>5139</v>
      </c>
      <c r="E4036" t="s">
        <v>5140</v>
      </c>
      <c r="F4036" t="s">
        <v>15367</v>
      </c>
      <c r="G4036" s="59">
        <v>26287000</v>
      </c>
      <c r="H4036" s="122">
        <v>16.36</v>
      </c>
      <c r="I4036" s="97" t="b">
        <f>NOT(ISERROR(_xlfn.XLOOKUP(tblStocks2022[[#This Row],[Ticker]],tblTickers[Ticker],tblTickers[Ticker],NA(),0,1)))</f>
        <v>0</v>
      </c>
      <c r="K4036" t="s">
        <v>4200</v>
      </c>
      <c r="L4036" s="122">
        <v>3.04</v>
      </c>
      <c r="O4036" t="s">
        <v>656</v>
      </c>
      <c r="P4036" s="122">
        <v>2.4</v>
      </c>
    </row>
    <row r="4037" spans="4:16" x14ac:dyDescent="0.25">
      <c r="D4037" t="s">
        <v>3095</v>
      </c>
      <c r="E4037" t="s">
        <v>3096</v>
      </c>
      <c r="F4037" t="s">
        <v>15382</v>
      </c>
      <c r="G4037" s="59">
        <v>1939000</v>
      </c>
      <c r="H4037" s="122">
        <v>2.08</v>
      </c>
      <c r="I4037" s="97" t="b">
        <f>NOT(ISERROR(_xlfn.XLOOKUP(tblStocks2022[[#This Row],[Ticker]],tblTickers[Ticker],tblTickers[Ticker],NA(),0,1)))</f>
        <v>0</v>
      </c>
      <c r="K4037" t="s">
        <v>1380</v>
      </c>
      <c r="L4037" s="122">
        <v>3.9</v>
      </c>
      <c r="O4037" t="s">
        <v>4682</v>
      </c>
      <c r="P4037" s="122">
        <v>1.47</v>
      </c>
    </row>
    <row r="4038" spans="4:16" x14ac:dyDescent="0.25">
      <c r="D4038" t="s">
        <v>7549</v>
      </c>
      <c r="E4038" t="s">
        <v>7550</v>
      </c>
      <c r="F4038" t="s">
        <v>14252</v>
      </c>
      <c r="G4038" s="59">
        <v>26419000</v>
      </c>
      <c r="H4038" s="122">
        <v>4.8499999999999996</v>
      </c>
      <c r="I4038" s="97" t="b">
        <f>NOT(ISERROR(_xlfn.XLOOKUP(tblStocks2022[[#This Row],[Ticker]],tblTickers[Ticker],tblTickers[Ticker],NA(),0,1)))</f>
        <v>0</v>
      </c>
      <c r="K4038" t="s">
        <v>11559</v>
      </c>
      <c r="L4038" s="122">
        <v>94.64</v>
      </c>
      <c r="O4038" t="s">
        <v>4685</v>
      </c>
      <c r="P4038" s="122">
        <v>2.0099999999999998</v>
      </c>
    </row>
    <row r="4039" spans="4:16" x14ac:dyDescent="0.25">
      <c r="D4039" t="s">
        <v>9789</v>
      </c>
      <c r="E4039" t="s">
        <v>991</v>
      </c>
      <c r="F4039" t="s">
        <v>15382</v>
      </c>
      <c r="G4039" s="59">
        <v>600000</v>
      </c>
      <c r="H4039" s="122">
        <v>49.79</v>
      </c>
      <c r="I4039" s="97" t="b">
        <f>NOT(ISERROR(_xlfn.XLOOKUP(tblStocks2022[[#This Row],[Ticker]],tblTickers[Ticker],tblTickers[Ticker],NA(),0,1)))</f>
        <v>0</v>
      </c>
      <c r="K4039" t="s">
        <v>5158</v>
      </c>
      <c r="L4039" s="122">
        <v>85.48</v>
      </c>
      <c r="O4039" t="s">
        <v>520</v>
      </c>
      <c r="P4039" s="122">
        <v>2.67</v>
      </c>
    </row>
    <row r="4040" spans="4:16" x14ac:dyDescent="0.25">
      <c r="D4040" t="s">
        <v>3178</v>
      </c>
      <c r="E4040" t="s">
        <v>3179</v>
      </c>
      <c r="F4040" t="s">
        <v>15382</v>
      </c>
      <c r="G4040" s="59">
        <v>20525000</v>
      </c>
      <c r="H4040" s="122">
        <v>6.88</v>
      </c>
      <c r="I4040" s="97" t="b">
        <f>NOT(ISERROR(_xlfn.XLOOKUP(tblStocks2022[[#This Row],[Ticker]],tblTickers[Ticker],tblTickers[Ticker],NA(),0,1)))</f>
        <v>0</v>
      </c>
      <c r="K4040" t="s">
        <v>649</v>
      </c>
      <c r="L4040" s="122">
        <v>96.41</v>
      </c>
      <c r="O4040" t="s">
        <v>9958</v>
      </c>
      <c r="P4040" s="122">
        <v>1.86</v>
      </c>
    </row>
    <row r="4041" spans="4:16" x14ac:dyDescent="0.25">
      <c r="D4041" t="s">
        <v>2005</v>
      </c>
      <c r="E4041" t="s">
        <v>283</v>
      </c>
      <c r="F4041" t="s">
        <v>15368</v>
      </c>
      <c r="G4041" s="59">
        <v>28100000</v>
      </c>
      <c r="H4041" s="122">
        <v>30.83</v>
      </c>
      <c r="I4041" s="97" t="b">
        <f>NOT(ISERROR(_xlfn.XLOOKUP(tblStocks2022[[#This Row],[Ticker]],tblTickers[Ticker],tblTickers[Ticker],NA(),0,1)))</f>
        <v>0</v>
      </c>
      <c r="K4041" t="s">
        <v>4178</v>
      </c>
      <c r="L4041" s="122">
        <v>46.7</v>
      </c>
      <c r="O4041" t="s">
        <v>13951</v>
      </c>
      <c r="P4041" s="122">
        <v>0.42</v>
      </c>
    </row>
    <row r="4042" spans="4:16" x14ac:dyDescent="0.25">
      <c r="D4042" t="s">
        <v>5394</v>
      </c>
      <c r="E4042" t="s">
        <v>5395</v>
      </c>
      <c r="F4042" t="s">
        <v>15382</v>
      </c>
      <c r="G4042" s="59">
        <v>76671000</v>
      </c>
      <c r="H4042" s="122">
        <v>8.7100000000000009</v>
      </c>
      <c r="I4042" s="97" t="b">
        <f>NOT(ISERROR(_xlfn.XLOOKUP(tblStocks2022[[#This Row],[Ticker]],tblTickers[Ticker],tblTickers[Ticker],NA(),0,1)))</f>
        <v>0</v>
      </c>
      <c r="K4042" t="s">
        <v>7438</v>
      </c>
      <c r="L4042" s="122">
        <v>26.43</v>
      </c>
      <c r="O4042" t="s">
        <v>4687</v>
      </c>
      <c r="P4042" s="122">
        <v>1.32</v>
      </c>
    </row>
    <row r="4043" spans="4:16" x14ac:dyDescent="0.25">
      <c r="D4043" t="s">
        <v>1613</v>
      </c>
      <c r="E4043" t="s">
        <v>1614</v>
      </c>
      <c r="F4043" t="s">
        <v>15371</v>
      </c>
      <c r="G4043" s="59">
        <v>39307000</v>
      </c>
      <c r="H4043" s="122">
        <v>1.4</v>
      </c>
      <c r="I4043" s="97" t="b">
        <f>NOT(ISERROR(_xlfn.XLOOKUP(tblStocks2022[[#This Row],[Ticker]],tblTickers[Ticker],tblTickers[Ticker],NA(),0,1)))</f>
        <v>0</v>
      </c>
      <c r="K4043" t="s">
        <v>14194</v>
      </c>
      <c r="L4043" s="122">
        <v>51.22</v>
      </c>
      <c r="O4043" t="s">
        <v>11387</v>
      </c>
      <c r="P4043" s="122">
        <v>1.53</v>
      </c>
    </row>
    <row r="4044" spans="4:16" x14ac:dyDescent="0.25">
      <c r="D4044" t="s">
        <v>3888</v>
      </c>
      <c r="E4044" t="s">
        <v>3889</v>
      </c>
      <c r="F4044" t="s">
        <v>13171</v>
      </c>
      <c r="G4044" s="59">
        <v>9560000</v>
      </c>
      <c r="H4044" s="122">
        <v>2.4300000000000002</v>
      </c>
      <c r="I4044" s="97" t="b">
        <f>NOT(ISERROR(_xlfn.XLOOKUP(tblStocks2022[[#This Row],[Ticker]],tblTickers[Ticker],tblTickers[Ticker],NA(),0,1)))</f>
        <v>0</v>
      </c>
      <c r="K4044" t="s">
        <v>11223</v>
      </c>
      <c r="L4044" s="122">
        <v>2.0299999999999998</v>
      </c>
      <c r="O4044" t="s">
        <v>13092</v>
      </c>
      <c r="P4044" s="122">
        <v>0.59</v>
      </c>
    </row>
    <row r="4045" spans="4:16" x14ac:dyDescent="0.25">
      <c r="D4045" t="s">
        <v>4637</v>
      </c>
      <c r="E4045" t="s">
        <v>4638</v>
      </c>
      <c r="F4045" t="s">
        <v>15371</v>
      </c>
      <c r="G4045" s="59">
        <v>129260000</v>
      </c>
      <c r="H4045" s="122">
        <v>17.75</v>
      </c>
      <c r="I4045" s="97" t="b">
        <f>NOT(ISERROR(_xlfn.XLOOKUP(tblStocks2022[[#This Row],[Ticker]],tblTickers[Ticker],tblTickers[Ticker],NA(),0,1)))</f>
        <v>0</v>
      </c>
      <c r="K4045" t="s">
        <v>8046</v>
      </c>
      <c r="L4045" s="122">
        <v>0.98</v>
      </c>
      <c r="O4045" t="s">
        <v>15234</v>
      </c>
      <c r="P4045" s="122">
        <v>0.04</v>
      </c>
    </row>
    <row r="4046" spans="4:16" x14ac:dyDescent="0.25">
      <c r="D4046" t="s">
        <v>2955</v>
      </c>
      <c r="E4046" t="s">
        <v>2956</v>
      </c>
      <c r="F4046" t="s">
        <v>2235</v>
      </c>
      <c r="G4046" s="59">
        <v>36631000</v>
      </c>
      <c r="H4046" s="122">
        <v>24.37</v>
      </c>
      <c r="I4046" s="97" t="b">
        <f>NOT(ISERROR(_xlfn.XLOOKUP(tblStocks2022[[#This Row],[Ticker]],tblTickers[Ticker],tblTickers[Ticker],NA(),0,1)))</f>
        <v>0</v>
      </c>
      <c r="K4046" t="s">
        <v>1073</v>
      </c>
      <c r="L4046" s="122">
        <v>9.3800000000000008</v>
      </c>
      <c r="O4046" t="s">
        <v>14968</v>
      </c>
      <c r="P4046" s="122">
        <v>0.82</v>
      </c>
    </row>
    <row r="4047" spans="4:16" x14ac:dyDescent="0.25">
      <c r="D4047" t="s">
        <v>7551</v>
      </c>
      <c r="E4047" t="s">
        <v>7552</v>
      </c>
      <c r="F4047" t="s">
        <v>15371</v>
      </c>
      <c r="G4047" s="59">
        <v>24545000</v>
      </c>
      <c r="H4047" s="122">
        <v>2.31</v>
      </c>
      <c r="I4047" s="97" t="b">
        <f>NOT(ISERROR(_xlfn.XLOOKUP(tblStocks2022[[#This Row],[Ticker]],tblTickers[Ticker],tblTickers[Ticker],NA(),0,1)))</f>
        <v>0</v>
      </c>
      <c r="K4047" t="s">
        <v>558</v>
      </c>
      <c r="L4047" s="122">
        <v>6.71</v>
      </c>
      <c r="O4047" t="s">
        <v>6504</v>
      </c>
      <c r="P4047" s="122">
        <v>1.7</v>
      </c>
    </row>
    <row r="4048" spans="4:16" x14ac:dyDescent="0.25">
      <c r="D4048" t="s">
        <v>8040</v>
      </c>
      <c r="E4048" t="s">
        <v>8041</v>
      </c>
      <c r="F4048" t="s">
        <v>15382</v>
      </c>
      <c r="G4048" s="59">
        <v>24000000</v>
      </c>
      <c r="H4048" s="122">
        <v>10.08</v>
      </c>
      <c r="I4048" s="97" t="b">
        <f>NOT(ISERROR(_xlfn.XLOOKUP(tblStocks2022[[#This Row],[Ticker]],tblTickers[Ticker],tblTickers[Ticker],NA(),0,1)))</f>
        <v>0</v>
      </c>
      <c r="K4048" t="s">
        <v>10261</v>
      </c>
      <c r="L4048" s="122">
        <v>3.35</v>
      </c>
      <c r="O4048" t="s">
        <v>8799</v>
      </c>
      <c r="P4048" s="122">
        <v>0.25</v>
      </c>
    </row>
    <row r="4049" spans="4:16" x14ac:dyDescent="0.25">
      <c r="D4049" t="s">
        <v>1050</v>
      </c>
      <c r="E4049" t="s">
        <v>1051</v>
      </c>
      <c r="F4049" t="s">
        <v>15385</v>
      </c>
      <c r="G4049" s="59">
        <v>9066000</v>
      </c>
      <c r="H4049" s="122">
        <v>24.28</v>
      </c>
      <c r="I4049" s="97" t="b">
        <f>NOT(ISERROR(_xlfn.XLOOKUP(tblStocks2022[[#This Row],[Ticker]],tblTickers[Ticker],tblTickers[Ticker],NA(),0,1)))</f>
        <v>0</v>
      </c>
      <c r="K4049" t="s">
        <v>4982</v>
      </c>
      <c r="L4049" s="122">
        <v>10.89</v>
      </c>
      <c r="O4049" t="s">
        <v>12566</v>
      </c>
      <c r="P4049" s="122">
        <v>0.21</v>
      </c>
    </row>
    <row r="4050" spans="4:16" x14ac:dyDescent="0.25">
      <c r="D4050" t="s">
        <v>6043</v>
      </c>
      <c r="E4050" t="s">
        <v>6044</v>
      </c>
      <c r="F4050" t="s">
        <v>15371</v>
      </c>
      <c r="G4050" s="59">
        <v>18353000</v>
      </c>
      <c r="H4050" s="122">
        <v>4</v>
      </c>
      <c r="I4050" s="97" t="b">
        <f>NOT(ISERROR(_xlfn.XLOOKUP(tblStocks2022[[#This Row],[Ticker]],tblTickers[Ticker],tblTickers[Ticker],NA(),0,1)))</f>
        <v>0</v>
      </c>
      <c r="K4050" t="s">
        <v>9569</v>
      </c>
      <c r="L4050" s="122">
        <v>19.170000000000002</v>
      </c>
      <c r="O4050" t="s">
        <v>13305</v>
      </c>
      <c r="P4050" s="122">
        <v>1.44</v>
      </c>
    </row>
    <row r="4051" spans="4:16" x14ac:dyDescent="0.25">
      <c r="D4051" t="s">
        <v>5502</v>
      </c>
      <c r="E4051" t="s">
        <v>5503</v>
      </c>
      <c r="F4051" t="s">
        <v>15368</v>
      </c>
      <c r="G4051" s="59">
        <v>43564000</v>
      </c>
      <c r="H4051" s="122">
        <v>24.64</v>
      </c>
      <c r="I4051" s="97" t="b">
        <f>NOT(ISERROR(_xlfn.XLOOKUP(tblStocks2022[[#This Row],[Ticker]],tblTickers[Ticker],tblTickers[Ticker],NA(),0,1)))</f>
        <v>0</v>
      </c>
      <c r="K4051" t="s">
        <v>2269</v>
      </c>
      <c r="L4051" s="122">
        <v>0.52</v>
      </c>
      <c r="O4051" t="s">
        <v>10642</v>
      </c>
      <c r="P4051" s="122">
        <v>1.26</v>
      </c>
    </row>
    <row r="4052" spans="4:16" x14ac:dyDescent="0.25">
      <c r="D4052" t="s">
        <v>7858</v>
      </c>
      <c r="E4052" t="s">
        <v>7859</v>
      </c>
      <c r="F4052" t="s">
        <v>15382</v>
      </c>
      <c r="G4052" s="59">
        <v>45573000</v>
      </c>
      <c r="H4052" s="122">
        <v>3.3</v>
      </c>
      <c r="I4052" s="97" t="b">
        <f>NOT(ISERROR(_xlfn.XLOOKUP(tblStocks2022[[#This Row],[Ticker]],tblTickers[Ticker],tblTickers[Ticker],NA(),0,1)))</f>
        <v>0</v>
      </c>
      <c r="K4052" t="s">
        <v>1403</v>
      </c>
      <c r="L4052" s="122">
        <v>0.87</v>
      </c>
      <c r="O4052" t="s">
        <v>14943</v>
      </c>
      <c r="P4052" s="122">
        <v>7.29</v>
      </c>
    </row>
    <row r="4053" spans="4:16" x14ac:dyDescent="0.25">
      <c r="D4053" t="s">
        <v>11625</v>
      </c>
      <c r="E4053" t="s">
        <v>11626</v>
      </c>
      <c r="F4053" t="s">
        <v>5172</v>
      </c>
      <c r="G4053" s="59">
        <v>222747000</v>
      </c>
      <c r="H4053" s="122">
        <v>80.319999999999993</v>
      </c>
      <c r="I4053" s="97" t="b">
        <f>NOT(ISERROR(_xlfn.XLOOKUP(tblStocks2022[[#This Row],[Ticker]],tblTickers[Ticker],tblTickers[Ticker],NA(),0,1)))</f>
        <v>1</v>
      </c>
      <c r="K4053" t="s">
        <v>3000</v>
      </c>
      <c r="L4053" s="122">
        <v>45.71</v>
      </c>
      <c r="O4053" t="s">
        <v>2086</v>
      </c>
      <c r="P4053" s="122">
        <v>0.6</v>
      </c>
    </row>
    <row r="4054" spans="4:16" x14ac:dyDescent="0.25">
      <c r="D4054" t="s">
        <v>3704</v>
      </c>
      <c r="E4054" t="s">
        <v>283</v>
      </c>
      <c r="F4054" t="s">
        <v>15382</v>
      </c>
      <c r="G4054" s="59">
        <v>109100000</v>
      </c>
      <c r="H4054" s="122">
        <v>41.74</v>
      </c>
      <c r="I4054" s="97" t="b">
        <f>NOT(ISERROR(_xlfn.XLOOKUP(tblStocks2022[[#This Row],[Ticker]],tblTickers[Ticker],tblTickers[Ticker],NA(),0,1)))</f>
        <v>0</v>
      </c>
      <c r="K4054" t="s">
        <v>5363</v>
      </c>
      <c r="L4054" s="122">
        <v>36.49</v>
      </c>
      <c r="O4054" t="s">
        <v>10754</v>
      </c>
      <c r="P4054" s="122">
        <v>1.39</v>
      </c>
    </row>
    <row r="4055" spans="4:16" x14ac:dyDescent="0.25">
      <c r="D4055" t="s">
        <v>30</v>
      </c>
      <c r="E4055" t="s">
        <v>31</v>
      </c>
      <c r="F4055" t="s">
        <v>14252</v>
      </c>
      <c r="G4055" s="59">
        <v>45641000</v>
      </c>
      <c r="H4055" s="122">
        <v>84.43</v>
      </c>
      <c r="I4055" s="97" t="b">
        <f>NOT(ISERROR(_xlfn.XLOOKUP(tblStocks2022[[#This Row],[Ticker]],tblTickers[Ticker],tblTickers[Ticker],NA(),0,1)))</f>
        <v>0</v>
      </c>
      <c r="K4055" t="s">
        <v>12256</v>
      </c>
      <c r="L4055" s="122">
        <v>39.840000000000003</v>
      </c>
      <c r="O4055" t="s">
        <v>10275</v>
      </c>
      <c r="P4055" s="122">
        <v>5.2</v>
      </c>
    </row>
    <row r="4056" spans="4:16" x14ac:dyDescent="0.25">
      <c r="D4056" t="s">
        <v>5691</v>
      </c>
      <c r="E4056" t="s">
        <v>1363</v>
      </c>
      <c r="F4056" t="s">
        <v>15391</v>
      </c>
      <c r="G4056" s="59">
        <v>250000</v>
      </c>
      <c r="H4056" s="122">
        <v>31.78</v>
      </c>
      <c r="I4056" s="97" t="b">
        <f>NOT(ISERROR(_xlfn.XLOOKUP(tblStocks2022[[#This Row],[Ticker]],tblTickers[Ticker],tblTickers[Ticker],NA(),0,1)))</f>
        <v>0</v>
      </c>
      <c r="K4056" t="s">
        <v>14297</v>
      </c>
      <c r="L4056" s="122">
        <v>52.43</v>
      </c>
      <c r="O4056" t="s">
        <v>12258</v>
      </c>
      <c r="P4056" s="122">
        <v>0.48</v>
      </c>
    </row>
    <row r="4057" spans="4:16" x14ac:dyDescent="0.25">
      <c r="D4057" t="s">
        <v>7332</v>
      </c>
      <c r="E4057" t="s">
        <v>7333</v>
      </c>
      <c r="F4057" t="s">
        <v>15368</v>
      </c>
      <c r="G4057" s="59">
        <v>126824000</v>
      </c>
      <c r="H4057" s="122">
        <v>5.83</v>
      </c>
      <c r="I4057" s="97" t="b">
        <f>NOT(ISERROR(_xlfn.XLOOKUP(tblStocks2022[[#This Row],[Ticker]],tblTickers[Ticker],tblTickers[Ticker],NA(),0,1)))</f>
        <v>0</v>
      </c>
      <c r="K4057" t="s">
        <v>3011</v>
      </c>
      <c r="L4057" s="122">
        <v>13.23</v>
      </c>
      <c r="O4057" t="s">
        <v>8861</v>
      </c>
      <c r="P4057" s="122">
        <v>0.42</v>
      </c>
    </row>
    <row r="4058" spans="4:16" x14ac:dyDescent="0.25">
      <c r="D4058" t="s">
        <v>15254</v>
      </c>
      <c r="E4058" t="s">
        <v>131</v>
      </c>
      <c r="F4058" t="s">
        <v>15371</v>
      </c>
      <c r="G4058" s="59">
        <v>1100000</v>
      </c>
      <c r="H4058" s="122">
        <v>45.96</v>
      </c>
      <c r="I4058" s="97" t="b">
        <f>NOT(ISERROR(_xlfn.XLOOKUP(tblStocks2022[[#This Row],[Ticker]],tblTickers[Ticker],tblTickers[Ticker],NA(),0,1)))</f>
        <v>0</v>
      </c>
      <c r="K4058" t="s">
        <v>13811</v>
      </c>
      <c r="L4058" s="122">
        <v>22.86</v>
      </c>
      <c r="O4058" t="s">
        <v>15090</v>
      </c>
      <c r="P4058" s="122">
        <v>0.4</v>
      </c>
    </row>
    <row r="4059" spans="4:16" x14ac:dyDescent="0.25">
      <c r="D4059" t="s">
        <v>4973</v>
      </c>
      <c r="E4059" t="s">
        <v>4974</v>
      </c>
      <c r="F4059" t="s">
        <v>15382</v>
      </c>
      <c r="G4059" s="59">
        <v>9299000</v>
      </c>
      <c r="H4059" s="122">
        <v>4.66</v>
      </c>
      <c r="I4059" s="97" t="b">
        <f>NOT(ISERROR(_xlfn.XLOOKUP(tblStocks2022[[#This Row],[Ticker]],tblTickers[Ticker],tblTickers[Ticker],NA(),0,1)))</f>
        <v>0</v>
      </c>
      <c r="K4059" t="s">
        <v>4929</v>
      </c>
      <c r="L4059" s="122">
        <v>0.56000000000000005</v>
      </c>
      <c r="O4059" t="s">
        <v>12873</v>
      </c>
      <c r="P4059" s="122">
        <v>6.48</v>
      </c>
    </row>
    <row r="4060" spans="4:16" x14ac:dyDescent="0.25">
      <c r="D4060" t="s">
        <v>2332</v>
      </c>
      <c r="E4060" t="s">
        <v>2333</v>
      </c>
      <c r="F4060" t="s">
        <v>15371</v>
      </c>
      <c r="G4060" s="59">
        <v>8401000</v>
      </c>
      <c r="H4060" s="122">
        <v>1.45</v>
      </c>
      <c r="I4060" s="97" t="b">
        <f>NOT(ISERROR(_xlfn.XLOOKUP(tblStocks2022[[#This Row],[Ticker]],tblTickers[Ticker],tblTickers[Ticker],NA(),0,1)))</f>
        <v>0</v>
      </c>
      <c r="K4060" t="s">
        <v>2672</v>
      </c>
      <c r="L4060" s="122">
        <v>33.4</v>
      </c>
      <c r="O4060" t="s">
        <v>15287</v>
      </c>
      <c r="P4060" s="122">
        <v>0.92</v>
      </c>
    </row>
    <row r="4061" spans="4:16" x14ac:dyDescent="0.25">
      <c r="D4061" t="s">
        <v>3846</v>
      </c>
      <c r="E4061" t="s">
        <v>3656</v>
      </c>
      <c r="F4061" t="s">
        <v>15378</v>
      </c>
      <c r="G4061" s="59">
        <v>5750000</v>
      </c>
      <c r="H4061" s="122">
        <v>36.79</v>
      </c>
      <c r="I4061" s="97" t="b">
        <f>NOT(ISERROR(_xlfn.XLOOKUP(tblStocks2022[[#This Row],[Ticker]],tblTickers[Ticker],tblTickers[Ticker],NA(),0,1)))</f>
        <v>0</v>
      </c>
      <c r="K4061" t="s">
        <v>134</v>
      </c>
      <c r="L4061" s="122">
        <v>2.4500000000000002</v>
      </c>
      <c r="O4061" t="s">
        <v>14553</v>
      </c>
      <c r="P4061" s="122">
        <v>1.27</v>
      </c>
    </row>
    <row r="4062" spans="4:16" x14ac:dyDescent="0.25">
      <c r="D4062" t="s">
        <v>12562</v>
      </c>
      <c r="E4062" t="s">
        <v>12563</v>
      </c>
      <c r="F4062" t="s">
        <v>15371</v>
      </c>
      <c r="G4062" s="59">
        <v>10194000</v>
      </c>
      <c r="H4062" s="122">
        <v>63.49</v>
      </c>
      <c r="I4062" s="97" t="b">
        <f>NOT(ISERROR(_xlfn.XLOOKUP(tblStocks2022[[#This Row],[Ticker]],tblTickers[Ticker],tblTickers[Ticker],NA(),0,1)))</f>
        <v>0</v>
      </c>
      <c r="K4062" t="s">
        <v>6617</v>
      </c>
      <c r="L4062" s="122">
        <v>10.74</v>
      </c>
      <c r="O4062" t="s">
        <v>365</v>
      </c>
      <c r="P4062" s="122">
        <v>1.68</v>
      </c>
    </row>
    <row r="4063" spans="4:16" x14ac:dyDescent="0.25">
      <c r="D4063" t="s">
        <v>15189</v>
      </c>
      <c r="E4063" t="s">
        <v>283</v>
      </c>
      <c r="F4063" t="s">
        <v>15368</v>
      </c>
      <c r="G4063" s="59">
        <v>13750000</v>
      </c>
      <c r="H4063" s="122">
        <v>42.31</v>
      </c>
      <c r="I4063" s="97" t="b">
        <f>NOT(ISERROR(_xlfn.XLOOKUP(tblStocks2022[[#This Row],[Ticker]],tblTickers[Ticker],tblTickers[Ticker],NA(),0,1)))</f>
        <v>0</v>
      </c>
      <c r="K4063" t="s">
        <v>2104</v>
      </c>
      <c r="L4063" s="122">
        <v>19.16</v>
      </c>
      <c r="O4063" t="s">
        <v>14552</v>
      </c>
      <c r="P4063" s="122">
        <v>0.84</v>
      </c>
    </row>
    <row r="4064" spans="4:16" x14ac:dyDescent="0.25">
      <c r="D4064" t="s">
        <v>7995</v>
      </c>
      <c r="E4064" t="s">
        <v>7996</v>
      </c>
      <c r="F4064" t="s">
        <v>15368</v>
      </c>
      <c r="G4064" s="59">
        <v>238994000</v>
      </c>
      <c r="H4064" s="122">
        <v>16.29</v>
      </c>
      <c r="I4064" s="97" t="b">
        <f>NOT(ISERROR(_xlfn.XLOOKUP(tblStocks2022[[#This Row],[Ticker]],tblTickers[Ticker],tblTickers[Ticker],NA(),0,1)))</f>
        <v>0</v>
      </c>
      <c r="K4064" t="s">
        <v>13943</v>
      </c>
      <c r="L4064" s="122">
        <v>8.9700000000000006</v>
      </c>
      <c r="O4064" t="s">
        <v>12486</v>
      </c>
      <c r="P4064" s="122">
        <v>5.92</v>
      </c>
    </row>
    <row r="4065" spans="4:16" x14ac:dyDescent="0.25">
      <c r="D4065" t="s">
        <v>13040</v>
      </c>
      <c r="E4065" t="s">
        <v>13041</v>
      </c>
      <c r="F4065" t="s">
        <v>14252</v>
      </c>
      <c r="G4065" s="59">
        <v>89411000</v>
      </c>
      <c r="H4065" s="122">
        <v>0.56000000000000005</v>
      </c>
      <c r="I4065" s="97" t="b">
        <f>NOT(ISERROR(_xlfn.XLOOKUP(tblStocks2022[[#This Row],[Ticker]],tblTickers[Ticker],tblTickers[Ticker],NA(),0,1)))</f>
        <v>0</v>
      </c>
      <c r="K4065" t="s">
        <v>13635</v>
      </c>
      <c r="L4065" s="122">
        <v>9.94</v>
      </c>
      <c r="O4065" t="s">
        <v>9172</v>
      </c>
      <c r="P4065" s="122">
        <v>1.75</v>
      </c>
    </row>
    <row r="4066" spans="4:16" x14ac:dyDescent="0.25">
      <c r="D4066" t="s">
        <v>6140</v>
      </c>
      <c r="E4066" t="s">
        <v>4616</v>
      </c>
      <c r="F4066" t="s">
        <v>15371</v>
      </c>
      <c r="G4066" s="59">
        <v>40600000</v>
      </c>
      <c r="H4066" s="122">
        <v>31.48</v>
      </c>
      <c r="I4066" s="97" t="b">
        <f>NOT(ISERROR(_xlfn.XLOOKUP(tblStocks2022[[#This Row],[Ticker]],tblTickers[Ticker],tblTickers[Ticker],NA(),0,1)))</f>
        <v>0</v>
      </c>
      <c r="K4066" t="s">
        <v>5662</v>
      </c>
      <c r="L4066" s="122">
        <v>1.25</v>
      </c>
      <c r="O4066" t="s">
        <v>697</v>
      </c>
      <c r="P4066" s="122">
        <v>2.2599999999999998</v>
      </c>
    </row>
    <row r="4067" spans="4:16" x14ac:dyDescent="0.25">
      <c r="D4067" t="s">
        <v>14699</v>
      </c>
      <c r="E4067" t="s">
        <v>14700</v>
      </c>
      <c r="F4067" t="s">
        <v>15368</v>
      </c>
      <c r="G4067" s="59">
        <v>220408000</v>
      </c>
      <c r="H4067" s="122">
        <v>6.74</v>
      </c>
      <c r="I4067" s="97" t="b">
        <f>NOT(ISERROR(_xlfn.XLOOKUP(tblStocks2022[[#This Row],[Ticker]],tblTickers[Ticker],tblTickers[Ticker],NA(),0,1)))</f>
        <v>0</v>
      </c>
      <c r="K4067" t="s">
        <v>7557</v>
      </c>
      <c r="L4067" s="122">
        <v>10.74</v>
      </c>
      <c r="O4067" t="s">
        <v>15233</v>
      </c>
      <c r="P4067" s="122">
        <v>0.26</v>
      </c>
    </row>
    <row r="4068" spans="4:16" x14ac:dyDescent="0.25">
      <c r="D4068" t="s">
        <v>9830</v>
      </c>
      <c r="E4068" t="s">
        <v>2647</v>
      </c>
      <c r="F4068" t="s">
        <v>15382</v>
      </c>
      <c r="G4068" s="59">
        <v>100000</v>
      </c>
      <c r="H4068" s="122">
        <v>24.19</v>
      </c>
      <c r="I4068" s="97" t="b">
        <f>NOT(ISERROR(_xlfn.XLOOKUP(tblStocks2022[[#This Row],[Ticker]],tblTickers[Ticker],tblTickers[Ticker],NA(),0,1)))</f>
        <v>0</v>
      </c>
      <c r="K4068" t="s">
        <v>5170</v>
      </c>
      <c r="L4068" s="122">
        <v>39.76</v>
      </c>
      <c r="O4068" t="s">
        <v>10746</v>
      </c>
      <c r="P4068" s="122">
        <v>0.61</v>
      </c>
    </row>
    <row r="4069" spans="4:16" x14ac:dyDescent="0.25">
      <c r="D4069" t="s">
        <v>396</v>
      </c>
      <c r="E4069" t="s">
        <v>397</v>
      </c>
      <c r="F4069" t="s">
        <v>15386</v>
      </c>
      <c r="G4069" s="59">
        <v>20656000</v>
      </c>
      <c r="H4069" s="122">
        <v>8.68</v>
      </c>
      <c r="I4069" s="97" t="b">
        <f>NOT(ISERROR(_xlfn.XLOOKUP(tblStocks2022[[#This Row],[Ticker]],tblTickers[Ticker],tblTickers[Ticker],NA(),0,1)))</f>
        <v>0</v>
      </c>
      <c r="K4069" t="s">
        <v>2914</v>
      </c>
      <c r="L4069" s="122">
        <v>15.05</v>
      </c>
      <c r="O4069" t="s">
        <v>1002</v>
      </c>
      <c r="P4069" s="122">
        <v>2.1</v>
      </c>
    </row>
    <row r="4070" spans="4:16" x14ac:dyDescent="0.25">
      <c r="D4070" t="s">
        <v>12703</v>
      </c>
      <c r="E4070" t="s">
        <v>12704</v>
      </c>
      <c r="F4070" t="s">
        <v>15382</v>
      </c>
      <c r="G4070" s="59">
        <v>727010000</v>
      </c>
      <c r="H4070" s="122">
        <v>18.010000000000002</v>
      </c>
      <c r="I4070" s="97" t="b">
        <f>NOT(ISERROR(_xlfn.XLOOKUP(tblStocks2022[[#This Row],[Ticker]],tblTickers[Ticker],tblTickers[Ticker],NA(),0,1)))</f>
        <v>0</v>
      </c>
      <c r="K4070" t="s">
        <v>6902</v>
      </c>
      <c r="L4070" s="122">
        <v>24.85</v>
      </c>
      <c r="O4070" t="s">
        <v>4965</v>
      </c>
      <c r="P4070" s="122">
        <v>1.44</v>
      </c>
    </row>
    <row r="4071" spans="4:16" x14ac:dyDescent="0.25">
      <c r="D4071" t="s">
        <v>12352</v>
      </c>
      <c r="E4071" t="s">
        <v>12353</v>
      </c>
      <c r="F4071" t="s">
        <v>15382</v>
      </c>
      <c r="G4071" s="59">
        <v>143991000</v>
      </c>
      <c r="H4071" s="122">
        <v>12.17</v>
      </c>
      <c r="I4071" s="97" t="b">
        <f>NOT(ISERROR(_xlfn.XLOOKUP(tblStocks2022[[#This Row],[Ticker]],tblTickers[Ticker],tblTickers[Ticker],NA(),0,1)))</f>
        <v>0</v>
      </c>
      <c r="K4071" t="s">
        <v>4639</v>
      </c>
      <c r="L4071" s="122">
        <v>316.51</v>
      </c>
      <c r="O4071" t="s">
        <v>10664</v>
      </c>
      <c r="P4071" s="122">
        <v>1.93</v>
      </c>
    </row>
    <row r="4072" spans="4:16" x14ac:dyDescent="0.25">
      <c r="D4072" t="s">
        <v>1482</v>
      </c>
      <c r="E4072" t="s">
        <v>1483</v>
      </c>
      <c r="F4072" t="s">
        <v>15368</v>
      </c>
      <c r="G4072" s="59">
        <v>22942000</v>
      </c>
      <c r="H4072" s="122">
        <v>19.71</v>
      </c>
      <c r="I4072" s="97" t="b">
        <f>NOT(ISERROR(_xlfn.XLOOKUP(tblStocks2022[[#This Row],[Ticker]],tblTickers[Ticker],tblTickers[Ticker],NA(),0,1)))</f>
        <v>0</v>
      </c>
      <c r="K4072" t="s">
        <v>4744</v>
      </c>
      <c r="L4072" s="122">
        <v>76</v>
      </c>
      <c r="O4072" t="s">
        <v>14551</v>
      </c>
      <c r="P4072" s="122">
        <v>0.03</v>
      </c>
    </row>
    <row r="4073" spans="4:16" x14ac:dyDescent="0.25">
      <c r="D4073" t="s">
        <v>12480</v>
      </c>
      <c r="E4073" t="s">
        <v>12481</v>
      </c>
      <c r="F4073" t="s">
        <v>15375</v>
      </c>
      <c r="G4073" s="59">
        <v>65555000</v>
      </c>
      <c r="H4073" s="122">
        <v>97.93</v>
      </c>
      <c r="I4073" s="97" t="b">
        <f>NOT(ISERROR(_xlfn.XLOOKUP(tblStocks2022[[#This Row],[Ticker]],tblTickers[Ticker],tblTickers[Ticker],NA(),0,1)))</f>
        <v>0</v>
      </c>
      <c r="K4073" t="s">
        <v>3204</v>
      </c>
      <c r="L4073" s="122">
        <v>124.06</v>
      </c>
      <c r="O4073" t="s">
        <v>1876</v>
      </c>
      <c r="P4073" s="122">
        <v>0.12</v>
      </c>
    </row>
    <row r="4074" spans="4:16" x14ac:dyDescent="0.25">
      <c r="D4074" t="s">
        <v>6605</v>
      </c>
      <c r="E4074" t="s">
        <v>6606</v>
      </c>
      <c r="F4074" t="s">
        <v>15382</v>
      </c>
      <c r="G4074" s="59">
        <v>10404000</v>
      </c>
      <c r="H4074" s="122">
        <v>10.24</v>
      </c>
      <c r="I4074" s="97" t="b">
        <f>NOT(ISERROR(_xlfn.XLOOKUP(tblStocks2022[[#This Row],[Ticker]],tblTickers[Ticker],tblTickers[Ticker],NA(),0,1)))</f>
        <v>0</v>
      </c>
      <c r="K4074" t="s">
        <v>2367</v>
      </c>
      <c r="L4074" s="122">
        <v>42.33</v>
      </c>
      <c r="O4074" t="s">
        <v>9402</v>
      </c>
      <c r="P4074" s="122">
        <v>0.3</v>
      </c>
    </row>
    <row r="4075" spans="4:16" x14ac:dyDescent="0.25">
      <c r="D4075" t="s">
        <v>793</v>
      </c>
      <c r="E4075" t="s">
        <v>792</v>
      </c>
      <c r="F4075" t="s">
        <v>14252</v>
      </c>
      <c r="G4075" s="59">
        <v>2940000</v>
      </c>
      <c r="H4075" s="122">
        <v>29.49</v>
      </c>
      <c r="I4075" s="97" t="b">
        <f>NOT(ISERROR(_xlfn.XLOOKUP(tblStocks2022[[#This Row],[Ticker]],tblTickers[Ticker],tblTickers[Ticker],NA(),0,1)))</f>
        <v>0</v>
      </c>
      <c r="K4075" t="s">
        <v>8771</v>
      </c>
      <c r="L4075" s="122">
        <v>0.6</v>
      </c>
      <c r="O4075" t="s">
        <v>11447</v>
      </c>
      <c r="P4075" s="122">
        <v>0.05</v>
      </c>
    </row>
    <row r="4076" spans="4:16" x14ac:dyDescent="0.25">
      <c r="D4076" t="s">
        <v>8151</v>
      </c>
      <c r="E4076" t="s">
        <v>8152</v>
      </c>
      <c r="F4076" t="s">
        <v>15371</v>
      </c>
      <c r="G4076" s="59">
        <v>33856000</v>
      </c>
      <c r="H4076" s="122">
        <v>2.61</v>
      </c>
      <c r="I4076" s="97" t="b">
        <f>NOT(ISERROR(_xlfn.XLOOKUP(tblStocks2022[[#This Row],[Ticker]],tblTickers[Ticker],tblTickers[Ticker],NA(),0,1)))</f>
        <v>0</v>
      </c>
      <c r="K4076" t="s">
        <v>9165</v>
      </c>
      <c r="L4076" s="122">
        <v>0.94</v>
      </c>
      <c r="O4076" t="s">
        <v>10654</v>
      </c>
      <c r="P4076" s="122">
        <v>0.8</v>
      </c>
    </row>
    <row r="4077" spans="4:16" x14ac:dyDescent="0.25">
      <c r="D4077" t="s">
        <v>9572</v>
      </c>
      <c r="E4077" t="s">
        <v>9573</v>
      </c>
      <c r="F4077" t="s">
        <v>15376</v>
      </c>
      <c r="G4077" s="59">
        <v>4074000</v>
      </c>
      <c r="H4077" s="122">
        <v>4.2699999999999996</v>
      </c>
      <c r="I4077" s="97" t="b">
        <f>NOT(ISERROR(_xlfn.XLOOKUP(tblStocks2022[[#This Row],[Ticker]],tblTickers[Ticker],tblTickers[Ticker],NA(),0,1)))</f>
        <v>0</v>
      </c>
      <c r="K4077" t="s">
        <v>11247</v>
      </c>
      <c r="L4077" s="122">
        <v>28.68</v>
      </c>
      <c r="O4077" t="s">
        <v>3274</v>
      </c>
      <c r="P4077" s="122">
        <v>0.63</v>
      </c>
    </row>
    <row r="4078" spans="4:16" x14ac:dyDescent="0.25">
      <c r="D4078" t="s">
        <v>5903</v>
      </c>
      <c r="E4078" t="s">
        <v>5904</v>
      </c>
      <c r="F4078" t="s">
        <v>96</v>
      </c>
      <c r="G4078" s="59">
        <v>5600000</v>
      </c>
      <c r="H4078" s="122">
        <v>2.02</v>
      </c>
      <c r="I4078" s="97" t="b">
        <f>NOT(ISERROR(_xlfn.XLOOKUP(tblStocks2022[[#This Row],[Ticker]],tblTickers[Ticker],tblTickers[Ticker],NA(),0,1)))</f>
        <v>0</v>
      </c>
      <c r="K4078" t="s">
        <v>6135</v>
      </c>
      <c r="L4078" s="122">
        <v>12.28</v>
      </c>
      <c r="O4078" t="s">
        <v>3701</v>
      </c>
      <c r="P4078" s="122">
        <v>0.56000000000000005</v>
      </c>
    </row>
    <row r="4079" spans="4:16" x14ac:dyDescent="0.25">
      <c r="D4079" t="s">
        <v>4356</v>
      </c>
      <c r="E4079" t="s">
        <v>4357</v>
      </c>
      <c r="F4079" t="s">
        <v>2235</v>
      </c>
      <c r="G4079" s="59">
        <v>17946000</v>
      </c>
      <c r="H4079" s="122">
        <v>6.34</v>
      </c>
      <c r="I4079" s="97" t="b">
        <f>NOT(ISERROR(_xlfn.XLOOKUP(tblStocks2022[[#This Row],[Ticker]],tblTickers[Ticker],tblTickers[Ticker],NA(),0,1)))</f>
        <v>0</v>
      </c>
      <c r="K4079" t="s">
        <v>12731</v>
      </c>
      <c r="L4079" s="122">
        <v>13.44</v>
      </c>
      <c r="O4079" t="s">
        <v>646</v>
      </c>
      <c r="P4079" s="122">
        <v>1.42</v>
      </c>
    </row>
    <row r="4080" spans="4:16" x14ac:dyDescent="0.25">
      <c r="D4080" t="s">
        <v>4740</v>
      </c>
      <c r="E4080" t="s">
        <v>4741</v>
      </c>
      <c r="F4080" t="s">
        <v>15382</v>
      </c>
      <c r="G4080" s="59">
        <v>82545000</v>
      </c>
      <c r="H4080" s="122">
        <v>35.700000000000003</v>
      </c>
      <c r="I4080" s="97" t="b">
        <f>NOT(ISERROR(_xlfn.XLOOKUP(tblStocks2022[[#This Row],[Ticker]],tblTickers[Ticker],tblTickers[Ticker],NA(),0,1)))</f>
        <v>0</v>
      </c>
      <c r="K4080" t="s">
        <v>4498</v>
      </c>
      <c r="L4080" s="122">
        <v>62.42</v>
      </c>
      <c r="O4080" t="s">
        <v>11253</v>
      </c>
      <c r="P4080" s="122">
        <v>1.72</v>
      </c>
    </row>
    <row r="4081" spans="4:16" x14ac:dyDescent="0.25">
      <c r="D4081" t="s">
        <v>463</v>
      </c>
      <c r="E4081" t="s">
        <v>464</v>
      </c>
      <c r="F4081" t="s">
        <v>14201</v>
      </c>
      <c r="G4081" s="59">
        <v>106896000</v>
      </c>
      <c r="H4081" s="122">
        <v>7.22</v>
      </c>
      <c r="I4081" s="97" t="b">
        <f>NOT(ISERROR(_xlfn.XLOOKUP(tblStocks2022[[#This Row],[Ticker]],tblTickers[Ticker],tblTickers[Ticker],NA(),0,1)))</f>
        <v>0</v>
      </c>
      <c r="K4081" t="s">
        <v>10243</v>
      </c>
      <c r="L4081" s="122">
        <v>4.32</v>
      </c>
      <c r="O4081" t="s">
        <v>2650</v>
      </c>
      <c r="P4081" s="122">
        <v>0.56000000000000005</v>
      </c>
    </row>
    <row r="4082" spans="4:16" x14ac:dyDescent="0.25">
      <c r="D4082" t="s">
        <v>8481</v>
      </c>
      <c r="E4082" t="s">
        <v>8482</v>
      </c>
      <c r="F4082" t="s">
        <v>15375</v>
      </c>
      <c r="G4082" s="59">
        <v>625000</v>
      </c>
      <c r="H4082" s="122">
        <v>10.87</v>
      </c>
      <c r="I4082" s="97" t="b">
        <f>NOT(ISERROR(_xlfn.XLOOKUP(tblStocks2022[[#This Row],[Ticker]],tblTickers[Ticker],tblTickers[Ticker],NA(),0,1)))</f>
        <v>0</v>
      </c>
      <c r="K4082" t="s">
        <v>7249</v>
      </c>
      <c r="L4082" s="122">
        <v>11.54</v>
      </c>
      <c r="O4082" t="s">
        <v>14690</v>
      </c>
      <c r="P4082" s="122">
        <v>1.73</v>
      </c>
    </row>
    <row r="4083" spans="4:16" x14ac:dyDescent="0.25">
      <c r="D4083" t="s">
        <v>6411</v>
      </c>
      <c r="E4083" t="s">
        <v>6412</v>
      </c>
      <c r="F4083" t="s">
        <v>15367</v>
      </c>
      <c r="G4083" s="59">
        <v>135596000</v>
      </c>
      <c r="H4083" s="122">
        <v>7.18</v>
      </c>
      <c r="I4083" s="97" t="b">
        <f>NOT(ISERROR(_xlfn.XLOOKUP(tblStocks2022[[#This Row],[Ticker]],tblTickers[Ticker],tblTickers[Ticker],NA(),0,1)))</f>
        <v>0</v>
      </c>
      <c r="K4083" t="s">
        <v>10882</v>
      </c>
      <c r="L4083" s="122">
        <v>8.89</v>
      </c>
      <c r="O4083" t="s">
        <v>4387</v>
      </c>
      <c r="P4083" s="122">
        <v>0.71</v>
      </c>
    </row>
    <row r="4084" spans="4:16" x14ac:dyDescent="0.25">
      <c r="D4084" t="s">
        <v>12652</v>
      </c>
      <c r="E4084" t="s">
        <v>12653</v>
      </c>
      <c r="F4084" t="s">
        <v>15378</v>
      </c>
      <c r="G4084" s="59">
        <v>253091000</v>
      </c>
      <c r="H4084" s="122">
        <v>1.56</v>
      </c>
      <c r="I4084" s="97" t="b">
        <f>NOT(ISERROR(_xlfn.XLOOKUP(tblStocks2022[[#This Row],[Ticker]],tblTickers[Ticker],tblTickers[Ticker],NA(),0,1)))</f>
        <v>0</v>
      </c>
      <c r="K4084" t="s">
        <v>12861</v>
      </c>
      <c r="L4084" s="122">
        <v>20.29</v>
      </c>
      <c r="O4084" t="s">
        <v>15218</v>
      </c>
      <c r="P4084" s="122">
        <v>1.59</v>
      </c>
    </row>
    <row r="4085" spans="4:16" x14ac:dyDescent="0.25">
      <c r="D4085" t="s">
        <v>11535</v>
      </c>
      <c r="E4085" t="s">
        <v>11536</v>
      </c>
      <c r="F4085" t="s">
        <v>15365</v>
      </c>
      <c r="G4085" s="59">
        <v>27405000</v>
      </c>
      <c r="H4085" s="122">
        <v>2.96</v>
      </c>
      <c r="I4085" s="97" t="b">
        <f>NOT(ISERROR(_xlfn.XLOOKUP(tblStocks2022[[#This Row],[Ticker]],tblTickers[Ticker],tblTickers[Ticker],NA(),0,1)))</f>
        <v>0</v>
      </c>
      <c r="K4085" t="s">
        <v>2666</v>
      </c>
      <c r="L4085" s="122">
        <v>0.17</v>
      </c>
      <c r="O4085" t="s">
        <v>4683</v>
      </c>
      <c r="P4085" s="122">
        <v>2.2200000000000002</v>
      </c>
    </row>
    <row r="4086" spans="4:16" x14ac:dyDescent="0.25">
      <c r="D4086" t="s">
        <v>1609</v>
      </c>
      <c r="E4086" t="s">
        <v>1610</v>
      </c>
      <c r="F4086" t="s">
        <v>15368</v>
      </c>
      <c r="G4086" s="59">
        <v>3571000</v>
      </c>
      <c r="H4086" s="122">
        <v>0.89</v>
      </c>
      <c r="I4086" s="97" t="b">
        <f>NOT(ISERROR(_xlfn.XLOOKUP(tblStocks2022[[#This Row],[Ticker]],tblTickers[Ticker],tblTickers[Ticker],NA(),0,1)))</f>
        <v>0</v>
      </c>
      <c r="K4086" t="s">
        <v>7864</v>
      </c>
      <c r="L4086" s="122">
        <v>0.37</v>
      </c>
      <c r="O4086" t="s">
        <v>4686</v>
      </c>
      <c r="P4086" s="122">
        <v>1.2</v>
      </c>
    </row>
    <row r="4087" spans="4:16" x14ac:dyDescent="0.25">
      <c r="D4087" t="s">
        <v>9157</v>
      </c>
      <c r="E4087" t="s">
        <v>1363</v>
      </c>
      <c r="F4087" t="s">
        <v>15391</v>
      </c>
      <c r="G4087" s="59">
        <v>120000</v>
      </c>
      <c r="H4087" s="122">
        <v>10.47</v>
      </c>
      <c r="I4087" s="97" t="b">
        <f>NOT(ISERROR(_xlfn.XLOOKUP(tblStocks2022[[#This Row],[Ticker]],tblTickers[Ticker],tblTickers[Ticker],NA(),0,1)))</f>
        <v>0</v>
      </c>
      <c r="K4087" t="s">
        <v>6136</v>
      </c>
      <c r="L4087" s="122">
        <v>1.03</v>
      </c>
      <c r="O4087" t="s">
        <v>7967</v>
      </c>
      <c r="P4087" s="122">
        <v>0.82</v>
      </c>
    </row>
    <row r="4088" spans="4:16" x14ac:dyDescent="0.25">
      <c r="D4088" t="s">
        <v>1987</v>
      </c>
      <c r="E4088" t="s">
        <v>1988</v>
      </c>
      <c r="F4088" t="s">
        <v>15371</v>
      </c>
      <c r="G4088" s="59">
        <v>25910000</v>
      </c>
      <c r="H4088" s="122">
        <v>12.67</v>
      </c>
      <c r="I4088" s="97" t="b">
        <f>NOT(ISERROR(_xlfn.XLOOKUP(tblStocks2022[[#This Row],[Ticker]],tblTickers[Ticker],tblTickers[Ticker],NA(),0,1)))</f>
        <v>0</v>
      </c>
      <c r="K4088" t="s">
        <v>7250</v>
      </c>
      <c r="L4088" s="122">
        <v>0.19</v>
      </c>
      <c r="O4088" t="s">
        <v>5320</v>
      </c>
      <c r="P4088" s="122">
        <v>0.48</v>
      </c>
    </row>
    <row r="4089" spans="4:16" x14ac:dyDescent="0.25">
      <c r="D4089" t="s">
        <v>13117</v>
      </c>
      <c r="E4089" t="s">
        <v>13118</v>
      </c>
      <c r="F4089" t="s">
        <v>15368</v>
      </c>
      <c r="G4089" s="59">
        <v>108476000</v>
      </c>
      <c r="H4089" s="122">
        <v>0.84</v>
      </c>
      <c r="I4089" s="97" t="b">
        <f>NOT(ISERROR(_xlfn.XLOOKUP(tblStocks2022[[#This Row],[Ticker]],tblTickers[Ticker],tblTickers[Ticker],NA(),0,1)))</f>
        <v>0</v>
      </c>
      <c r="K4089" t="s">
        <v>2448</v>
      </c>
      <c r="L4089" s="122">
        <v>14.38</v>
      </c>
      <c r="O4089" t="s">
        <v>2357</v>
      </c>
      <c r="P4089" s="122">
        <v>1.0900000000000001</v>
      </c>
    </row>
    <row r="4090" spans="4:16" x14ac:dyDescent="0.25">
      <c r="D4090" t="s">
        <v>13007</v>
      </c>
      <c r="E4090" t="s">
        <v>13008</v>
      </c>
      <c r="F4090" t="s">
        <v>15365</v>
      </c>
      <c r="G4090" s="59">
        <v>135654000</v>
      </c>
      <c r="H4090" s="122">
        <v>19.98</v>
      </c>
      <c r="I4090" s="97" t="b">
        <f>NOT(ISERROR(_xlfn.XLOOKUP(tblStocks2022[[#This Row],[Ticker]],tblTickers[Ticker],tblTickers[Ticker],NA(),0,1)))</f>
        <v>0</v>
      </c>
      <c r="K4090" t="s">
        <v>3510</v>
      </c>
      <c r="L4090" s="122">
        <v>17.489999999999998</v>
      </c>
      <c r="O4090" t="s">
        <v>13687</v>
      </c>
      <c r="P4090" s="122">
        <v>1.86</v>
      </c>
    </row>
    <row r="4091" spans="4:16" x14ac:dyDescent="0.25">
      <c r="D4091" t="s">
        <v>3806</v>
      </c>
      <c r="E4091" t="s">
        <v>3807</v>
      </c>
      <c r="F4091" t="s">
        <v>15377</v>
      </c>
      <c r="G4091" s="59">
        <v>28892000</v>
      </c>
      <c r="H4091" s="122">
        <v>251.88</v>
      </c>
      <c r="I4091" s="97" t="b">
        <f>NOT(ISERROR(_xlfn.XLOOKUP(tblStocks2022[[#This Row],[Ticker]],tblTickers[Ticker],tblTickers[Ticker],NA(),0,1)))</f>
        <v>0</v>
      </c>
      <c r="K4091" t="s">
        <v>12088</v>
      </c>
      <c r="L4091" s="122">
        <v>5.26</v>
      </c>
      <c r="O4091" t="s">
        <v>10684</v>
      </c>
      <c r="P4091" s="122">
        <v>1.62</v>
      </c>
    </row>
    <row r="4092" spans="4:16" x14ac:dyDescent="0.25">
      <c r="D4092" t="s">
        <v>7451</v>
      </c>
      <c r="E4092" t="s">
        <v>7452</v>
      </c>
      <c r="F4092" t="s">
        <v>15374</v>
      </c>
      <c r="G4092" s="59">
        <v>142503000</v>
      </c>
      <c r="H4092" s="122">
        <v>23.44</v>
      </c>
      <c r="I4092" s="97" t="b">
        <f>NOT(ISERROR(_xlfn.XLOOKUP(tblStocks2022[[#This Row],[Ticker]],tblTickers[Ticker],tblTickers[Ticker],NA(),0,1)))</f>
        <v>0</v>
      </c>
      <c r="K4092" t="s">
        <v>14868</v>
      </c>
      <c r="L4092" s="122">
        <v>12.38</v>
      </c>
      <c r="O4092" t="s">
        <v>11589</v>
      </c>
      <c r="P4092" s="122">
        <v>1.18</v>
      </c>
    </row>
    <row r="4093" spans="4:16" x14ac:dyDescent="0.25">
      <c r="D4093" t="s">
        <v>10818</v>
      </c>
      <c r="E4093" t="s">
        <v>10819</v>
      </c>
      <c r="F4093" t="s">
        <v>2235</v>
      </c>
      <c r="G4093" s="59">
        <v>61919000</v>
      </c>
      <c r="H4093" s="122">
        <v>27.33</v>
      </c>
      <c r="I4093" s="97" t="b">
        <f>NOT(ISERROR(_xlfn.XLOOKUP(tblStocks2022[[#This Row],[Ticker]],tblTickers[Ticker],tblTickers[Ticker],NA(),0,1)))</f>
        <v>0</v>
      </c>
      <c r="K4093" t="s">
        <v>9833</v>
      </c>
      <c r="L4093" s="122">
        <v>0.9</v>
      </c>
      <c r="O4093" t="s">
        <v>4072</v>
      </c>
      <c r="P4093" s="122">
        <v>0.65</v>
      </c>
    </row>
    <row r="4094" spans="4:16" x14ac:dyDescent="0.25">
      <c r="D4094" t="s">
        <v>7334</v>
      </c>
      <c r="E4094" t="s">
        <v>7335</v>
      </c>
      <c r="F4094" t="s">
        <v>15368</v>
      </c>
      <c r="G4094" s="59">
        <v>63651000</v>
      </c>
      <c r="H4094" s="122">
        <v>24.94</v>
      </c>
      <c r="I4094" s="97" t="b">
        <f>NOT(ISERROR(_xlfn.XLOOKUP(tblStocks2022[[#This Row],[Ticker]],tblTickers[Ticker],tblTickers[Ticker],NA(),0,1)))</f>
        <v>0</v>
      </c>
      <c r="K4094" t="s">
        <v>10626</v>
      </c>
      <c r="L4094" s="122">
        <v>213.42</v>
      </c>
      <c r="O4094" t="s">
        <v>3049</v>
      </c>
      <c r="P4094" s="122">
        <v>0.76</v>
      </c>
    </row>
    <row r="4095" spans="4:16" x14ac:dyDescent="0.25">
      <c r="D4095" t="s">
        <v>10483</v>
      </c>
      <c r="E4095" t="s">
        <v>10484</v>
      </c>
      <c r="F4095" t="s">
        <v>15368</v>
      </c>
      <c r="G4095" s="59">
        <v>4137000000</v>
      </c>
      <c r="H4095" s="122">
        <v>26.43</v>
      </c>
      <c r="I4095" s="97" t="b">
        <f>NOT(ISERROR(_xlfn.XLOOKUP(tblStocks2022[[#This Row],[Ticker]],tblTickers[Ticker],tblTickers[Ticker],NA(),0,1)))</f>
        <v>1</v>
      </c>
      <c r="K4095" t="s">
        <v>14372</v>
      </c>
      <c r="L4095" s="122">
        <v>59.29</v>
      </c>
      <c r="O4095" t="s">
        <v>4236</v>
      </c>
      <c r="P4095" s="122">
        <v>0.23</v>
      </c>
    </row>
    <row r="4096" spans="4:16" x14ac:dyDescent="0.25">
      <c r="D4096" t="s">
        <v>8611</v>
      </c>
      <c r="E4096" t="s">
        <v>8612</v>
      </c>
      <c r="F4096" t="s">
        <v>15382</v>
      </c>
      <c r="G4096" s="59">
        <v>11500000</v>
      </c>
      <c r="H4096" s="122">
        <v>10.11</v>
      </c>
      <c r="I4096" s="97" t="b">
        <f>NOT(ISERROR(_xlfn.XLOOKUP(tblStocks2022[[#This Row],[Ticker]],tblTickers[Ticker],tblTickers[Ticker],NA(),0,1)))</f>
        <v>0</v>
      </c>
      <c r="K4096" t="s">
        <v>3370</v>
      </c>
      <c r="L4096" s="122">
        <v>0.88</v>
      </c>
      <c r="O4096" t="s">
        <v>14537</v>
      </c>
      <c r="P4096" s="122">
        <v>1.75</v>
      </c>
    </row>
    <row r="4097" spans="4:16" x14ac:dyDescent="0.25">
      <c r="D4097" t="s">
        <v>2129</v>
      </c>
      <c r="E4097" t="s">
        <v>283</v>
      </c>
      <c r="F4097" t="s">
        <v>15368</v>
      </c>
      <c r="G4097" s="59">
        <v>34900000</v>
      </c>
      <c r="H4097" s="122">
        <v>24.6</v>
      </c>
      <c r="I4097" s="97" t="b">
        <f>NOT(ISERROR(_xlfn.XLOOKUP(tblStocks2022[[#This Row],[Ticker]],tblTickers[Ticker],tblTickers[Ticker],NA(),0,1)))</f>
        <v>0</v>
      </c>
      <c r="K4097" t="s">
        <v>9067</v>
      </c>
      <c r="L4097" s="122">
        <v>10.87</v>
      </c>
      <c r="O4097" t="s">
        <v>13567</v>
      </c>
      <c r="P4097" s="122">
        <v>0.84</v>
      </c>
    </row>
    <row r="4098" spans="4:16" x14ac:dyDescent="0.25">
      <c r="D4098" t="s">
        <v>10401</v>
      </c>
      <c r="E4098" t="s">
        <v>10402</v>
      </c>
      <c r="F4098" t="s">
        <v>15368</v>
      </c>
      <c r="G4098" s="59">
        <v>2211000</v>
      </c>
      <c r="H4098" s="122">
        <v>47.13</v>
      </c>
      <c r="I4098" s="97" t="b">
        <f>NOT(ISERROR(_xlfn.XLOOKUP(tblStocks2022[[#This Row],[Ticker]],tblTickers[Ticker],tblTickers[Ticker],NA(),0,1)))</f>
        <v>0</v>
      </c>
      <c r="K4098" t="s">
        <v>5436</v>
      </c>
      <c r="L4098" s="122">
        <v>25.46</v>
      </c>
      <c r="O4098" t="s">
        <v>2890</v>
      </c>
      <c r="P4098" s="122">
        <v>3.18</v>
      </c>
    </row>
    <row r="4099" spans="4:16" x14ac:dyDescent="0.25">
      <c r="D4099" t="s">
        <v>9794</v>
      </c>
      <c r="E4099" t="s">
        <v>2917</v>
      </c>
      <c r="F4099" t="s">
        <v>15368</v>
      </c>
      <c r="G4099" s="59">
        <v>2860000</v>
      </c>
      <c r="H4099" s="122">
        <v>19.39</v>
      </c>
      <c r="I4099" s="97" t="b">
        <f>NOT(ISERROR(_xlfn.XLOOKUP(tblStocks2022[[#This Row],[Ticker]],tblTickers[Ticker],tblTickers[Ticker],NA(),0,1)))</f>
        <v>0</v>
      </c>
      <c r="K4099" t="s">
        <v>13824</v>
      </c>
      <c r="L4099" s="122">
        <v>8.7799999999999994</v>
      </c>
      <c r="O4099" t="s">
        <v>14520</v>
      </c>
      <c r="P4099" s="122">
        <v>0.13</v>
      </c>
    </row>
    <row r="4100" spans="4:16" x14ac:dyDescent="0.25">
      <c r="D4100" t="s">
        <v>9374</v>
      </c>
      <c r="E4100" t="s">
        <v>9375</v>
      </c>
      <c r="F4100" t="s">
        <v>15382</v>
      </c>
      <c r="G4100" s="59">
        <v>284766000</v>
      </c>
      <c r="H4100" s="122">
        <v>2.37</v>
      </c>
      <c r="I4100" s="97" t="b">
        <f>NOT(ISERROR(_xlfn.XLOOKUP(tblStocks2022[[#This Row],[Ticker]],tblTickers[Ticker],tblTickers[Ticker],NA(),0,1)))</f>
        <v>0</v>
      </c>
      <c r="K4100" t="s">
        <v>12689</v>
      </c>
      <c r="L4100" s="122">
        <v>0.44</v>
      </c>
      <c r="O4100" t="s">
        <v>5137</v>
      </c>
      <c r="P4100" s="122">
        <v>0.4</v>
      </c>
    </row>
    <row r="4101" spans="4:16" x14ac:dyDescent="0.25">
      <c r="D4101" t="s">
        <v>12334</v>
      </c>
      <c r="E4101" t="s">
        <v>12335</v>
      </c>
      <c r="F4101" t="s">
        <v>15365</v>
      </c>
      <c r="G4101" s="59">
        <v>11023000</v>
      </c>
      <c r="H4101" s="122">
        <v>10.3</v>
      </c>
      <c r="I4101" s="97" t="b">
        <f>NOT(ISERROR(_xlfn.XLOOKUP(tblStocks2022[[#This Row],[Ticker]],tblTickers[Ticker],tblTickers[Ticker],NA(),0,1)))</f>
        <v>0</v>
      </c>
      <c r="K4101" t="s">
        <v>3890</v>
      </c>
      <c r="L4101" s="122">
        <v>0.95</v>
      </c>
      <c r="O4101" t="s">
        <v>14556</v>
      </c>
      <c r="P4101" s="122">
        <v>0.06</v>
      </c>
    </row>
    <row r="4102" spans="4:16" x14ac:dyDescent="0.25">
      <c r="D4102" t="s">
        <v>11425</v>
      </c>
      <c r="E4102" t="s">
        <v>11426</v>
      </c>
      <c r="F4102" t="s">
        <v>15368</v>
      </c>
      <c r="G4102" s="59">
        <v>280925000</v>
      </c>
      <c r="H4102" s="122">
        <v>389.22</v>
      </c>
      <c r="I4102" s="97" t="b">
        <f>NOT(ISERROR(_xlfn.XLOOKUP(tblStocks2022[[#This Row],[Ticker]],tblTickers[Ticker],tblTickers[Ticker],NA(),0,1)))</f>
        <v>1</v>
      </c>
      <c r="K4102" t="s">
        <v>9918</v>
      </c>
      <c r="L4102" s="122">
        <v>69.59</v>
      </c>
      <c r="O4102" t="s">
        <v>14558</v>
      </c>
      <c r="P4102" s="122">
        <v>0.44</v>
      </c>
    </row>
    <row r="4103" spans="4:16" x14ac:dyDescent="0.25">
      <c r="D4103" t="s">
        <v>11251</v>
      </c>
      <c r="E4103" t="s">
        <v>11252</v>
      </c>
      <c r="F4103" t="s">
        <v>14201</v>
      </c>
      <c r="G4103" s="59">
        <v>21188000</v>
      </c>
      <c r="H4103" s="122">
        <v>3.16</v>
      </c>
      <c r="I4103" s="97" t="b">
        <f>NOT(ISERROR(_xlfn.XLOOKUP(tblStocks2022[[#This Row],[Ticker]],tblTickers[Ticker],tblTickers[Ticker],NA(),0,1)))</f>
        <v>0</v>
      </c>
      <c r="K4103" t="s">
        <v>471</v>
      </c>
      <c r="L4103" s="122">
        <v>2.21</v>
      </c>
      <c r="O4103" t="s">
        <v>14561</v>
      </c>
      <c r="P4103" s="122">
        <v>7.0000000000000007E-2</v>
      </c>
    </row>
    <row r="4104" spans="4:16" x14ac:dyDescent="0.25">
      <c r="D4104" t="s">
        <v>13955</v>
      </c>
      <c r="E4104" t="s">
        <v>13956</v>
      </c>
      <c r="F4104" t="s">
        <v>1296</v>
      </c>
      <c r="G4104" s="59">
        <v>120135000</v>
      </c>
      <c r="H4104" s="122">
        <v>0.22</v>
      </c>
      <c r="I4104" s="97" t="b">
        <f>NOT(ISERROR(_xlfn.XLOOKUP(tblStocks2022[[#This Row],[Ticker]],tblTickers[Ticker],tblTickers[Ticker],NA(),0,1)))</f>
        <v>0</v>
      </c>
      <c r="K4104" t="s">
        <v>2149</v>
      </c>
      <c r="L4104" s="122">
        <v>9.69</v>
      </c>
      <c r="O4104" t="s">
        <v>14930</v>
      </c>
      <c r="P4104" s="122">
        <v>1.87</v>
      </c>
    </row>
    <row r="4105" spans="4:16" x14ac:dyDescent="0.25">
      <c r="D4105" t="s">
        <v>13859</v>
      </c>
      <c r="E4105" t="s">
        <v>13860</v>
      </c>
      <c r="F4105" t="s">
        <v>15368</v>
      </c>
      <c r="G4105" s="59">
        <v>69188000</v>
      </c>
      <c r="H4105" s="122">
        <v>13.25</v>
      </c>
      <c r="I4105" s="97" t="b">
        <f>NOT(ISERROR(_xlfn.XLOOKUP(tblStocks2022[[#This Row],[Ticker]],tblTickers[Ticker],tblTickers[Ticker],NA(),0,1)))</f>
        <v>0</v>
      </c>
      <c r="K4105" t="s">
        <v>6356</v>
      </c>
      <c r="L4105" s="122">
        <v>3.66</v>
      </c>
      <c r="O4105" t="s">
        <v>6433</v>
      </c>
      <c r="P4105" s="122">
        <v>1.32</v>
      </c>
    </row>
    <row r="4106" spans="4:16" x14ac:dyDescent="0.25">
      <c r="D4106" t="s">
        <v>12448</v>
      </c>
      <c r="E4106" t="s">
        <v>12449</v>
      </c>
      <c r="F4106" t="s">
        <v>15368</v>
      </c>
      <c r="G4106" s="59">
        <v>22623000</v>
      </c>
      <c r="H4106" s="122">
        <v>7.24</v>
      </c>
      <c r="I4106" s="97" t="b">
        <f>NOT(ISERROR(_xlfn.XLOOKUP(tblStocks2022[[#This Row],[Ticker]],tblTickers[Ticker],tblTickers[Ticker],NA(),0,1)))</f>
        <v>0</v>
      </c>
      <c r="K4106" t="s">
        <v>3472</v>
      </c>
      <c r="L4106" s="122">
        <v>6.32</v>
      </c>
      <c r="O4106" t="s">
        <v>6282</v>
      </c>
      <c r="P4106" s="122">
        <v>0.98</v>
      </c>
    </row>
    <row r="4107" spans="4:16" x14ac:dyDescent="0.25">
      <c r="D4107" t="s">
        <v>2912</v>
      </c>
      <c r="E4107" t="s">
        <v>2913</v>
      </c>
      <c r="F4107" t="s">
        <v>14201</v>
      </c>
      <c r="G4107" s="59">
        <v>611410000</v>
      </c>
      <c r="H4107" s="122">
        <v>29.64</v>
      </c>
      <c r="I4107" s="97" t="b">
        <f>NOT(ISERROR(_xlfn.XLOOKUP(tblStocks2022[[#This Row],[Ticker]],tblTickers[Ticker],tblTickers[Ticker],NA(),0,1)))</f>
        <v>1</v>
      </c>
      <c r="K4107" t="s">
        <v>12236</v>
      </c>
      <c r="L4107" s="122">
        <v>329.28</v>
      </c>
      <c r="O4107" t="s">
        <v>662</v>
      </c>
      <c r="P4107" s="122">
        <v>2.92</v>
      </c>
    </row>
    <row r="4108" spans="4:16" x14ac:dyDescent="0.25">
      <c r="D4108" t="s">
        <v>5905</v>
      </c>
      <c r="E4108" t="s">
        <v>5906</v>
      </c>
      <c r="F4108" t="s">
        <v>15382</v>
      </c>
      <c r="G4108" s="59">
        <v>13971000</v>
      </c>
      <c r="H4108" s="122">
        <v>8.48</v>
      </c>
      <c r="I4108" s="97" t="b">
        <f>NOT(ISERROR(_xlfn.XLOOKUP(tblStocks2022[[#This Row],[Ticker]],tblTickers[Ticker],tblTickers[Ticker],NA(),0,1)))</f>
        <v>0</v>
      </c>
      <c r="K4108" t="s">
        <v>1500</v>
      </c>
      <c r="L4108" s="122">
        <v>11.51</v>
      </c>
      <c r="O4108" t="s">
        <v>13324</v>
      </c>
      <c r="P4108" s="122">
        <v>1.23</v>
      </c>
    </row>
    <row r="4109" spans="4:16" x14ac:dyDescent="0.25">
      <c r="D4109" t="s">
        <v>6894</v>
      </c>
      <c r="E4109" t="s">
        <v>6895</v>
      </c>
      <c r="F4109" t="s">
        <v>15382</v>
      </c>
      <c r="G4109" s="59">
        <v>136185000</v>
      </c>
      <c r="H4109" s="122">
        <v>3.93</v>
      </c>
      <c r="I4109" s="97" t="b">
        <f>NOT(ISERROR(_xlfn.XLOOKUP(tblStocks2022[[#This Row],[Ticker]],tblTickers[Ticker],tblTickers[Ticker],NA(),0,1)))</f>
        <v>0</v>
      </c>
      <c r="K4109" t="s">
        <v>74</v>
      </c>
      <c r="L4109" s="122">
        <v>18.54</v>
      </c>
      <c r="O4109" t="s">
        <v>3460</v>
      </c>
      <c r="P4109" s="122">
        <v>0.93</v>
      </c>
    </row>
    <row r="4110" spans="4:16" x14ac:dyDescent="0.25">
      <c r="D4110" t="s">
        <v>5396</v>
      </c>
      <c r="E4110" t="s">
        <v>5397</v>
      </c>
      <c r="F4110" t="s">
        <v>14252</v>
      </c>
      <c r="G4110" s="59">
        <v>40394000</v>
      </c>
      <c r="H4110" s="122">
        <v>1.05</v>
      </c>
      <c r="I4110" s="97" t="b">
        <f>NOT(ISERROR(_xlfn.XLOOKUP(tblStocks2022[[#This Row],[Ticker]],tblTickers[Ticker],tblTickers[Ticker],NA(),0,1)))</f>
        <v>0</v>
      </c>
      <c r="K4110" t="s">
        <v>10271</v>
      </c>
      <c r="L4110" s="122">
        <v>166.39</v>
      </c>
      <c r="O4110" t="s">
        <v>11663</v>
      </c>
      <c r="P4110" s="122">
        <v>1.0900000000000001</v>
      </c>
    </row>
    <row r="4111" spans="4:16" x14ac:dyDescent="0.25">
      <c r="D4111" t="s">
        <v>8765</v>
      </c>
      <c r="E4111" t="s">
        <v>8766</v>
      </c>
      <c r="F4111" t="s">
        <v>15382</v>
      </c>
      <c r="G4111" s="59">
        <v>24060000</v>
      </c>
      <c r="H4111" s="122">
        <v>10.3</v>
      </c>
      <c r="I4111" s="97" t="b">
        <f>NOT(ISERROR(_xlfn.XLOOKUP(tblStocks2022[[#This Row],[Ticker]],tblTickers[Ticker],tblTickers[Ticker],NA(),0,1)))</f>
        <v>0</v>
      </c>
      <c r="K4111" t="s">
        <v>1010</v>
      </c>
      <c r="L4111" s="122">
        <v>14.45</v>
      </c>
      <c r="O4111" t="s">
        <v>2360</v>
      </c>
      <c r="P4111" s="122">
        <v>0.38</v>
      </c>
    </row>
    <row r="4112" spans="4:16" x14ac:dyDescent="0.25">
      <c r="D4112" t="s">
        <v>8304</v>
      </c>
      <c r="E4112" t="s">
        <v>8305</v>
      </c>
      <c r="F4112" t="s">
        <v>15382</v>
      </c>
      <c r="G4112" s="59">
        <v>28815000</v>
      </c>
      <c r="H4112" s="122">
        <v>2.2999999999999998</v>
      </c>
      <c r="I4112" s="97" t="b">
        <f>NOT(ISERROR(_xlfn.XLOOKUP(tblStocks2022[[#This Row],[Ticker]],tblTickers[Ticker],tblTickers[Ticker],NA(),0,1)))</f>
        <v>0</v>
      </c>
      <c r="K4112" t="s">
        <v>9813</v>
      </c>
      <c r="L4112" s="122">
        <v>2.95</v>
      </c>
      <c r="O4112" t="s">
        <v>13662</v>
      </c>
      <c r="P4112" s="122">
        <v>3.26</v>
      </c>
    </row>
    <row r="4113" spans="4:16" x14ac:dyDescent="0.25">
      <c r="D4113" t="s">
        <v>8035</v>
      </c>
      <c r="E4113" t="s">
        <v>2118</v>
      </c>
      <c r="F4113" t="s">
        <v>15375</v>
      </c>
      <c r="G4113" s="59">
        <v>4600000</v>
      </c>
      <c r="H4113" s="122">
        <v>23.77</v>
      </c>
      <c r="I4113" s="97" t="b">
        <f>NOT(ISERROR(_xlfn.XLOOKUP(tblStocks2022[[#This Row],[Ticker]],tblTickers[Ticker],tblTickers[Ticker],NA(),0,1)))</f>
        <v>0</v>
      </c>
      <c r="K4113" t="s">
        <v>11695</v>
      </c>
      <c r="L4113" s="122">
        <v>19.8</v>
      </c>
      <c r="O4113" t="s">
        <v>13670</v>
      </c>
      <c r="P4113" s="122">
        <v>3.32</v>
      </c>
    </row>
    <row r="4114" spans="4:16" x14ac:dyDescent="0.25">
      <c r="D4114" t="s">
        <v>9799</v>
      </c>
      <c r="E4114" t="s">
        <v>498</v>
      </c>
      <c r="F4114" t="s">
        <v>11941</v>
      </c>
      <c r="G4114" s="59">
        <v>100000</v>
      </c>
      <c r="H4114" s="122">
        <v>38.299999999999997</v>
      </c>
      <c r="I4114" s="97" t="b">
        <f>NOT(ISERROR(_xlfn.XLOOKUP(tblStocks2022[[#This Row],[Ticker]],tblTickers[Ticker],tblTickers[Ticker],NA(),0,1)))</f>
        <v>0</v>
      </c>
      <c r="K4114" t="s">
        <v>9619</v>
      </c>
      <c r="L4114" s="122">
        <v>1.18</v>
      </c>
      <c r="O4114" t="s">
        <v>13447</v>
      </c>
      <c r="P4114" s="122">
        <v>0.66</v>
      </c>
    </row>
    <row r="4115" spans="4:16" x14ac:dyDescent="0.25">
      <c r="D4115" t="s">
        <v>7862</v>
      </c>
      <c r="E4115" t="s">
        <v>7863</v>
      </c>
      <c r="F4115" t="s">
        <v>15367</v>
      </c>
      <c r="G4115" s="59">
        <v>19009000</v>
      </c>
      <c r="H4115" s="122">
        <v>5.21</v>
      </c>
      <c r="I4115" s="97" t="b">
        <f>NOT(ISERROR(_xlfn.XLOOKUP(tblStocks2022[[#This Row],[Ticker]],tblTickers[Ticker],tblTickers[Ticker],NA(),0,1)))</f>
        <v>0</v>
      </c>
      <c r="K4115" t="s">
        <v>3731</v>
      </c>
      <c r="L4115" s="122">
        <v>13.5</v>
      </c>
      <c r="O4115" t="s">
        <v>13664</v>
      </c>
      <c r="P4115" s="122">
        <v>1.64</v>
      </c>
    </row>
    <row r="4116" spans="4:16" x14ac:dyDescent="0.25">
      <c r="D4116" t="s">
        <v>6118</v>
      </c>
      <c r="E4116" t="s">
        <v>6119</v>
      </c>
      <c r="F4116" t="s">
        <v>11941</v>
      </c>
      <c r="G4116" s="59">
        <v>199959000</v>
      </c>
      <c r="H4116" s="122">
        <v>3.45</v>
      </c>
      <c r="I4116" s="97" t="b">
        <f>NOT(ISERROR(_xlfn.XLOOKUP(tblStocks2022[[#This Row],[Ticker]],tblTickers[Ticker],tblTickers[Ticker],NA(),0,1)))</f>
        <v>0</v>
      </c>
      <c r="K4116" t="s">
        <v>9069</v>
      </c>
      <c r="L4116" s="122">
        <v>11.03</v>
      </c>
      <c r="O4116" t="s">
        <v>1905</v>
      </c>
      <c r="P4116" s="122">
        <v>1.72</v>
      </c>
    </row>
    <row r="4117" spans="4:16" x14ac:dyDescent="0.25">
      <c r="D4117" t="s">
        <v>9376</v>
      </c>
      <c r="E4117" t="s">
        <v>9377</v>
      </c>
      <c r="F4117" t="s">
        <v>15382</v>
      </c>
      <c r="G4117" s="59">
        <v>1052000</v>
      </c>
      <c r="H4117" s="122">
        <v>10.88</v>
      </c>
      <c r="I4117" s="97" t="b">
        <f>NOT(ISERROR(_xlfn.XLOOKUP(tblStocks2022[[#This Row],[Ticker]],tblTickers[Ticker],tblTickers[Ticker],NA(),0,1)))</f>
        <v>0</v>
      </c>
      <c r="K4117" t="s">
        <v>2922</v>
      </c>
      <c r="L4117" s="122">
        <v>13.71</v>
      </c>
      <c r="O4117" t="s">
        <v>7909</v>
      </c>
      <c r="P4117" s="122">
        <v>7.0000000000000007E-2</v>
      </c>
    </row>
    <row r="4118" spans="4:16" x14ac:dyDescent="0.25">
      <c r="D4118" t="s">
        <v>11063</v>
      </c>
      <c r="E4118" t="s">
        <v>11064</v>
      </c>
      <c r="F4118" t="s">
        <v>15368</v>
      </c>
      <c r="G4118" s="59">
        <v>142058000</v>
      </c>
      <c r="H4118" s="122">
        <v>37.770000000000003</v>
      </c>
      <c r="I4118" s="97" t="b">
        <f>NOT(ISERROR(_xlfn.XLOOKUP(tblStocks2022[[#This Row],[Ticker]],tblTickers[Ticker],tblTickers[Ticker],NA(),0,1)))</f>
        <v>0</v>
      </c>
      <c r="K4118" t="s">
        <v>7402</v>
      </c>
      <c r="L4118" s="122">
        <v>7.59</v>
      </c>
      <c r="O4118" t="s">
        <v>13665</v>
      </c>
      <c r="P4118" s="122">
        <v>3.81</v>
      </c>
    </row>
    <row r="4119" spans="4:16" x14ac:dyDescent="0.25">
      <c r="D4119" t="s">
        <v>13133</v>
      </c>
      <c r="E4119" t="s">
        <v>283</v>
      </c>
      <c r="F4119" t="s">
        <v>15368</v>
      </c>
      <c r="G4119" s="59">
        <v>51850000</v>
      </c>
      <c r="H4119" s="122">
        <v>64.05</v>
      </c>
      <c r="I4119" s="97" t="b">
        <f>NOT(ISERROR(_xlfn.XLOOKUP(tblStocks2022[[#This Row],[Ticker]],tblTickers[Ticker],tblTickers[Ticker],NA(),0,1)))</f>
        <v>0</v>
      </c>
      <c r="K4119" t="s">
        <v>13994</v>
      </c>
      <c r="L4119" s="122">
        <v>34.799999999999997</v>
      </c>
      <c r="O4119" t="s">
        <v>1906</v>
      </c>
      <c r="P4119" s="122">
        <v>0.8</v>
      </c>
    </row>
    <row r="4120" spans="4:16" x14ac:dyDescent="0.25">
      <c r="D4120" t="s">
        <v>10816</v>
      </c>
      <c r="E4120" t="s">
        <v>10817</v>
      </c>
      <c r="F4120" t="s">
        <v>14201</v>
      </c>
      <c r="G4120" s="59">
        <v>4168000</v>
      </c>
      <c r="H4120" s="122">
        <v>12.23</v>
      </c>
      <c r="I4120" s="97" t="b">
        <f>NOT(ISERROR(_xlfn.XLOOKUP(tblStocks2022[[#This Row],[Ticker]],tblTickers[Ticker],tblTickers[Ticker],NA(),0,1)))</f>
        <v>0</v>
      </c>
      <c r="K4120" t="s">
        <v>4399</v>
      </c>
      <c r="L4120" s="122">
        <v>3.37</v>
      </c>
      <c r="O4120" t="s">
        <v>4582</v>
      </c>
      <c r="P4120" s="122">
        <v>1.88</v>
      </c>
    </row>
    <row r="4121" spans="4:16" x14ac:dyDescent="0.25">
      <c r="D4121" t="s">
        <v>12568</v>
      </c>
      <c r="E4121" t="s">
        <v>12569</v>
      </c>
      <c r="F4121" t="s">
        <v>15367</v>
      </c>
      <c r="G4121" s="59">
        <v>24766000</v>
      </c>
      <c r="H4121" s="122">
        <v>102.86</v>
      </c>
      <c r="I4121" s="97" t="b">
        <f>NOT(ISERROR(_xlfn.XLOOKUP(tblStocks2022[[#This Row],[Ticker]],tblTickers[Ticker],tblTickers[Ticker],NA(),0,1)))</f>
        <v>0</v>
      </c>
      <c r="K4121" t="s">
        <v>3575</v>
      </c>
      <c r="L4121" s="122">
        <v>7.05</v>
      </c>
      <c r="O4121" t="s">
        <v>7675</v>
      </c>
      <c r="P4121" s="122">
        <v>0.21</v>
      </c>
    </row>
    <row r="4122" spans="4:16" x14ac:dyDescent="0.25">
      <c r="D4122" t="s">
        <v>8440</v>
      </c>
      <c r="E4122" t="s">
        <v>8441</v>
      </c>
      <c r="F4122" t="s">
        <v>15368</v>
      </c>
      <c r="G4122" s="59">
        <v>126026000</v>
      </c>
      <c r="H4122" s="122">
        <v>12.43</v>
      </c>
      <c r="I4122" s="97" t="b">
        <f>NOT(ISERROR(_xlfn.XLOOKUP(tblStocks2022[[#This Row],[Ticker]],tblTickers[Ticker],tblTickers[Ticker],NA(),0,1)))</f>
        <v>0</v>
      </c>
      <c r="K4122" t="s">
        <v>12900</v>
      </c>
      <c r="L4122" s="122">
        <v>14.79</v>
      </c>
      <c r="O4122" t="s">
        <v>13656</v>
      </c>
      <c r="P4122" s="122">
        <v>2.5499999999999998</v>
      </c>
    </row>
    <row r="4123" spans="4:16" x14ac:dyDescent="0.25">
      <c r="D4123" t="s">
        <v>2055</v>
      </c>
      <c r="E4123" t="s">
        <v>2056</v>
      </c>
      <c r="F4123" t="s">
        <v>15368</v>
      </c>
      <c r="G4123" s="59">
        <v>187812000</v>
      </c>
      <c r="H4123" s="122">
        <v>6.39</v>
      </c>
      <c r="I4123" s="97" t="b">
        <f>NOT(ISERROR(_xlfn.XLOOKUP(tblStocks2022[[#This Row],[Ticker]],tblTickers[Ticker],tblTickers[Ticker],NA(),0,1)))</f>
        <v>0</v>
      </c>
      <c r="K4123" t="s">
        <v>5859</v>
      </c>
      <c r="L4123" s="122">
        <v>25.96</v>
      </c>
      <c r="O4123" t="s">
        <v>3540</v>
      </c>
      <c r="P4123" s="122">
        <v>1.28</v>
      </c>
    </row>
    <row r="4124" spans="4:16" x14ac:dyDescent="0.25">
      <c r="D4124" t="s">
        <v>7356</v>
      </c>
      <c r="E4124" t="s">
        <v>7357</v>
      </c>
      <c r="F4124" t="s">
        <v>15373</v>
      </c>
      <c r="G4124" s="59">
        <v>355670000</v>
      </c>
      <c r="H4124" s="122">
        <v>34.630000000000003</v>
      </c>
      <c r="I4124" s="97" t="b">
        <f>NOT(ISERROR(_xlfn.XLOOKUP(tblStocks2022[[#This Row],[Ticker]],tblTickers[Ticker],tblTickers[Ticker],NA(),0,1)))</f>
        <v>0</v>
      </c>
      <c r="K4124" t="s">
        <v>9222</v>
      </c>
      <c r="L4124" s="122">
        <v>11</v>
      </c>
      <c r="O4124" t="s">
        <v>11511</v>
      </c>
      <c r="P4124" s="122">
        <v>0.41</v>
      </c>
    </row>
    <row r="4125" spans="4:16" x14ac:dyDescent="0.25">
      <c r="D4125" t="s">
        <v>6050</v>
      </c>
      <c r="E4125" t="s">
        <v>6051</v>
      </c>
      <c r="F4125" t="s">
        <v>96</v>
      </c>
      <c r="G4125" s="59">
        <v>24935000</v>
      </c>
      <c r="H4125" s="122">
        <v>5.21</v>
      </c>
      <c r="I4125" s="97" t="b">
        <f>NOT(ISERROR(_xlfn.XLOOKUP(tblStocks2022[[#This Row],[Ticker]],tblTickers[Ticker],tblTickers[Ticker],NA(),0,1)))</f>
        <v>0</v>
      </c>
      <c r="K4125" t="s">
        <v>3421</v>
      </c>
      <c r="L4125" s="122">
        <v>10.71</v>
      </c>
      <c r="O4125" t="s">
        <v>13658</v>
      </c>
      <c r="P4125" s="122">
        <v>5.05</v>
      </c>
    </row>
    <row r="4126" spans="4:16" x14ac:dyDescent="0.25">
      <c r="D4126" t="s">
        <v>1712</v>
      </c>
      <c r="E4126" t="s">
        <v>283</v>
      </c>
      <c r="F4126" t="s">
        <v>15368</v>
      </c>
      <c r="G4126" s="59">
        <v>30300000</v>
      </c>
      <c r="H4126" s="122">
        <v>53.67</v>
      </c>
      <c r="I4126" s="97" t="b">
        <f>NOT(ISERROR(_xlfn.XLOOKUP(tblStocks2022[[#This Row],[Ticker]],tblTickers[Ticker],tblTickers[Ticker],NA(),0,1)))</f>
        <v>0</v>
      </c>
      <c r="K4126" t="s">
        <v>6625</v>
      </c>
      <c r="L4126" s="122">
        <v>6.03</v>
      </c>
      <c r="O4126" t="s">
        <v>13828</v>
      </c>
      <c r="P4126" s="122">
        <v>3.92</v>
      </c>
    </row>
    <row r="4127" spans="4:16" x14ac:dyDescent="0.25">
      <c r="D4127" t="s">
        <v>226</v>
      </c>
      <c r="E4127" t="s">
        <v>227</v>
      </c>
      <c r="F4127" t="s">
        <v>15371</v>
      </c>
      <c r="G4127" s="59">
        <v>31967000</v>
      </c>
      <c r="H4127" s="122">
        <v>96.52</v>
      </c>
      <c r="I4127" s="97" t="b">
        <f>NOT(ISERROR(_xlfn.XLOOKUP(tblStocks2022[[#This Row],[Ticker]],tblTickers[Ticker],tblTickers[Ticker],NA(),0,1)))</f>
        <v>0</v>
      </c>
      <c r="K4127" t="s">
        <v>1851</v>
      </c>
      <c r="L4127" s="122">
        <v>80.64</v>
      </c>
      <c r="O4127" t="s">
        <v>8496</v>
      </c>
      <c r="P4127" s="122">
        <v>0.31</v>
      </c>
    </row>
    <row r="4128" spans="4:16" x14ac:dyDescent="0.25">
      <c r="D4128" t="s">
        <v>8306</v>
      </c>
      <c r="E4128" t="s">
        <v>8307</v>
      </c>
      <c r="F4128" t="s">
        <v>15382</v>
      </c>
      <c r="G4128" s="59">
        <v>32975000</v>
      </c>
      <c r="H4128" s="122">
        <v>10</v>
      </c>
      <c r="I4128" s="97" t="b">
        <f>NOT(ISERROR(_xlfn.XLOOKUP(tblStocks2022[[#This Row],[Ticker]],tblTickers[Ticker],tblTickers[Ticker],NA(),0,1)))</f>
        <v>0</v>
      </c>
      <c r="K4128" t="s">
        <v>1886</v>
      </c>
      <c r="L4128" s="122">
        <v>80.59</v>
      </c>
      <c r="O4128" t="s">
        <v>14739</v>
      </c>
      <c r="P4128" s="122">
        <v>1.51</v>
      </c>
    </row>
    <row r="4129" spans="4:16" x14ac:dyDescent="0.25">
      <c r="D4129" t="s">
        <v>2296</v>
      </c>
      <c r="E4129" t="s">
        <v>952</v>
      </c>
      <c r="F4129" t="s">
        <v>15368</v>
      </c>
      <c r="G4129" s="59">
        <v>12400000</v>
      </c>
      <c r="H4129" s="122">
        <v>39.26</v>
      </c>
      <c r="I4129" s="97" t="b">
        <f>NOT(ISERROR(_xlfn.XLOOKUP(tblStocks2022[[#This Row],[Ticker]],tblTickers[Ticker],tblTickers[Ticker],NA(),0,1)))</f>
        <v>0</v>
      </c>
      <c r="K4129" t="s">
        <v>3450</v>
      </c>
      <c r="L4129" s="122">
        <v>18.14</v>
      </c>
      <c r="O4129" t="s">
        <v>723</v>
      </c>
      <c r="P4129" s="122">
        <v>0.97</v>
      </c>
    </row>
    <row r="4130" spans="4:16" x14ac:dyDescent="0.25">
      <c r="D4130" t="s">
        <v>1071</v>
      </c>
      <c r="E4130" t="s">
        <v>1072</v>
      </c>
      <c r="F4130" t="s">
        <v>15375</v>
      </c>
      <c r="G4130" s="59">
        <v>17650000</v>
      </c>
      <c r="H4130" s="122">
        <v>2.0699999999999998</v>
      </c>
      <c r="I4130" s="97" t="b">
        <f>NOT(ISERROR(_xlfn.XLOOKUP(tblStocks2022[[#This Row],[Ticker]],tblTickers[Ticker],tblTickers[Ticker],NA(),0,1)))</f>
        <v>0</v>
      </c>
      <c r="K4130" t="s">
        <v>13767</v>
      </c>
      <c r="L4130" s="122">
        <v>17.77</v>
      </c>
      <c r="O4130" t="s">
        <v>4777</v>
      </c>
      <c r="P4130" s="122">
        <v>0.28999999999999998</v>
      </c>
    </row>
    <row r="4131" spans="4:16" x14ac:dyDescent="0.25">
      <c r="D4131" t="s">
        <v>9119</v>
      </c>
      <c r="E4131" t="s">
        <v>4616</v>
      </c>
      <c r="F4131" t="s">
        <v>15385</v>
      </c>
      <c r="G4131" s="59">
        <v>1074000</v>
      </c>
      <c r="H4131" s="122">
        <v>13.31</v>
      </c>
      <c r="I4131" s="97" t="b">
        <f>NOT(ISERROR(_xlfn.XLOOKUP(tblStocks2022[[#This Row],[Ticker]],tblTickers[Ticker],tblTickers[Ticker],NA(),0,1)))</f>
        <v>0</v>
      </c>
      <c r="K4131" t="s">
        <v>13769</v>
      </c>
      <c r="L4131" s="122">
        <v>17.809999999999999</v>
      </c>
      <c r="O4131" t="s">
        <v>9811</v>
      </c>
      <c r="P4131" s="122">
        <v>2.4700000000000002</v>
      </c>
    </row>
    <row r="4132" spans="4:16" x14ac:dyDescent="0.25">
      <c r="D4132" t="s">
        <v>10359</v>
      </c>
      <c r="E4132" t="s">
        <v>10360</v>
      </c>
      <c r="F4132" t="s">
        <v>15371</v>
      </c>
      <c r="G4132" s="59">
        <v>388525000</v>
      </c>
      <c r="H4132" s="122">
        <v>33.31</v>
      </c>
      <c r="I4132" s="97" t="b">
        <f>NOT(ISERROR(_xlfn.XLOOKUP(tblStocks2022[[#This Row],[Ticker]],tblTickers[Ticker],tblTickers[Ticker],NA(),0,1)))</f>
        <v>1</v>
      </c>
      <c r="K4132" t="s">
        <v>14069</v>
      </c>
      <c r="L4132" s="122">
        <v>18.64</v>
      </c>
      <c r="O4132" t="s">
        <v>9126</v>
      </c>
      <c r="P4132" s="122">
        <v>0.26</v>
      </c>
    </row>
    <row r="4133" spans="4:16" x14ac:dyDescent="0.25">
      <c r="D4133" t="s">
        <v>14485</v>
      </c>
      <c r="E4133" t="s">
        <v>14486</v>
      </c>
      <c r="F4133" t="s">
        <v>14252</v>
      </c>
      <c r="G4133" s="59">
        <v>48138000</v>
      </c>
      <c r="H4133" s="122">
        <v>94.67</v>
      </c>
      <c r="I4133" s="97" t="b">
        <f>NOT(ISERROR(_xlfn.XLOOKUP(tblStocks2022[[#This Row],[Ticker]],tblTickers[Ticker],tblTickers[Ticker],NA(),0,1)))</f>
        <v>0</v>
      </c>
      <c r="K4133" t="s">
        <v>1965</v>
      </c>
      <c r="L4133" s="122">
        <v>8.74</v>
      </c>
      <c r="O4133" t="s">
        <v>1067</v>
      </c>
      <c r="P4133" s="122">
        <v>0.3</v>
      </c>
    </row>
    <row r="4134" spans="4:16" x14ac:dyDescent="0.25">
      <c r="D4134" t="s">
        <v>4864</v>
      </c>
      <c r="E4134" t="s">
        <v>4865</v>
      </c>
      <c r="F4134" t="s">
        <v>15382</v>
      </c>
      <c r="G4134" s="59">
        <v>5806000</v>
      </c>
      <c r="H4134" s="122">
        <v>3.73</v>
      </c>
      <c r="I4134" s="97" t="b">
        <f>NOT(ISERROR(_xlfn.XLOOKUP(tblStocks2022[[#This Row],[Ticker]],tblTickers[Ticker],tblTickers[Ticker],NA(),0,1)))</f>
        <v>0</v>
      </c>
      <c r="K4134" t="s">
        <v>7123</v>
      </c>
      <c r="L4134" s="122">
        <v>10.4</v>
      </c>
      <c r="O4134" t="s">
        <v>14606</v>
      </c>
      <c r="P4134" s="122">
        <v>1.86</v>
      </c>
    </row>
    <row r="4135" spans="4:16" x14ac:dyDescent="0.25">
      <c r="D4135" t="s">
        <v>14936</v>
      </c>
      <c r="E4135" t="s">
        <v>14937</v>
      </c>
      <c r="F4135" t="s">
        <v>15367</v>
      </c>
      <c r="G4135" s="59">
        <v>13489000</v>
      </c>
      <c r="H4135" s="122">
        <v>28.87</v>
      </c>
      <c r="I4135" s="97" t="b">
        <f>NOT(ISERROR(_xlfn.XLOOKUP(tblStocks2022[[#This Row],[Ticker]],tblTickers[Ticker],tblTickers[Ticker],NA(),0,1)))</f>
        <v>0</v>
      </c>
      <c r="K4135" t="s">
        <v>7125</v>
      </c>
      <c r="L4135" s="122">
        <v>10.78</v>
      </c>
      <c r="O4135" t="s">
        <v>10182</v>
      </c>
      <c r="P4135" s="122">
        <v>0.99</v>
      </c>
    </row>
    <row r="4136" spans="4:16" x14ac:dyDescent="0.25">
      <c r="D4136" t="s">
        <v>1484</v>
      </c>
      <c r="E4136" t="s">
        <v>399</v>
      </c>
      <c r="F4136" t="s">
        <v>15375</v>
      </c>
      <c r="G4136" s="59">
        <v>2600000</v>
      </c>
      <c r="H4136" s="122">
        <v>33.46</v>
      </c>
      <c r="I4136" s="97" t="b">
        <f>NOT(ISERROR(_xlfn.XLOOKUP(tblStocks2022[[#This Row],[Ticker]],tblTickers[Ticker],tblTickers[Ticker],NA(),0,1)))</f>
        <v>0</v>
      </c>
      <c r="K4136" t="s">
        <v>9423</v>
      </c>
      <c r="L4136" s="122">
        <v>30.23</v>
      </c>
      <c r="O4136" t="s">
        <v>13659</v>
      </c>
      <c r="P4136" s="122">
        <v>1.92</v>
      </c>
    </row>
    <row r="4137" spans="4:16" x14ac:dyDescent="0.25">
      <c r="D4137" t="s">
        <v>1335</v>
      </c>
      <c r="E4137" t="s">
        <v>1336</v>
      </c>
      <c r="F4137" t="s">
        <v>15381</v>
      </c>
      <c r="G4137" s="59">
        <v>5200000</v>
      </c>
      <c r="H4137" s="122">
        <v>24.72</v>
      </c>
      <c r="I4137" s="97" t="b">
        <f>NOT(ISERROR(_xlfn.XLOOKUP(tblStocks2022[[#This Row],[Ticker]],tblTickers[Ticker],tblTickers[Ticker],NA(),0,1)))</f>
        <v>0</v>
      </c>
      <c r="K4137" t="s">
        <v>9071</v>
      </c>
      <c r="L4137" s="122">
        <v>9.07</v>
      </c>
      <c r="O4137" t="s">
        <v>11411</v>
      </c>
      <c r="P4137" s="122">
        <v>0.45</v>
      </c>
    </row>
    <row r="4138" spans="4:16" x14ac:dyDescent="0.25">
      <c r="D4138" t="s">
        <v>1875</v>
      </c>
      <c r="E4138" t="s">
        <v>1336</v>
      </c>
      <c r="F4138" t="s">
        <v>15381</v>
      </c>
      <c r="G4138" s="59">
        <v>500000</v>
      </c>
      <c r="H4138" s="122">
        <v>16.88</v>
      </c>
      <c r="I4138" s="97" t="b">
        <f>NOT(ISERROR(_xlfn.XLOOKUP(tblStocks2022[[#This Row],[Ticker]],tblTickers[Ticker],tblTickers[Ticker],NA(),0,1)))</f>
        <v>0</v>
      </c>
      <c r="K4138" t="s">
        <v>5456</v>
      </c>
      <c r="L4138" s="122">
        <v>28.48</v>
      </c>
      <c r="O4138" t="s">
        <v>3690</v>
      </c>
      <c r="P4138" s="122">
        <v>2.0499999999999998</v>
      </c>
    </row>
    <row r="4139" spans="4:16" x14ac:dyDescent="0.25">
      <c r="D4139" t="s">
        <v>9120</v>
      </c>
      <c r="E4139" t="s">
        <v>4616</v>
      </c>
      <c r="F4139" t="s">
        <v>15385</v>
      </c>
      <c r="G4139" s="59">
        <v>1322000</v>
      </c>
      <c r="H4139" s="122">
        <v>8.85</v>
      </c>
      <c r="I4139" s="97" t="b">
        <f>NOT(ISERROR(_xlfn.XLOOKUP(tblStocks2022[[#This Row],[Ticker]],tblTickers[Ticker],tblTickers[Ticker],NA(),0,1)))</f>
        <v>0</v>
      </c>
      <c r="K4139" t="s">
        <v>5556</v>
      </c>
      <c r="L4139" s="122">
        <v>4.21</v>
      </c>
      <c r="O4139" t="s">
        <v>3689</v>
      </c>
      <c r="P4139" s="122">
        <v>1.17</v>
      </c>
    </row>
    <row r="4140" spans="4:16" x14ac:dyDescent="0.25">
      <c r="D4140" t="s">
        <v>7336</v>
      </c>
      <c r="E4140" t="s">
        <v>7337</v>
      </c>
      <c r="F4140" t="s">
        <v>15378</v>
      </c>
      <c r="G4140" s="59">
        <v>58474000</v>
      </c>
      <c r="H4140" s="122">
        <v>5.13</v>
      </c>
      <c r="I4140" s="97" t="b">
        <f>NOT(ISERROR(_xlfn.XLOOKUP(tblStocks2022[[#This Row],[Ticker]],tblTickers[Ticker],tblTickers[Ticker],NA(),0,1)))</f>
        <v>0</v>
      </c>
      <c r="K4140" t="s">
        <v>12859</v>
      </c>
      <c r="L4140" s="122">
        <v>125.71</v>
      </c>
      <c r="O4140" t="s">
        <v>3687</v>
      </c>
      <c r="P4140" s="122">
        <v>2.2999999999999998</v>
      </c>
    </row>
    <row r="4141" spans="4:16" x14ac:dyDescent="0.25">
      <c r="D4141" t="s">
        <v>6750</v>
      </c>
      <c r="E4141" t="s">
        <v>6751</v>
      </c>
      <c r="F4141" t="s">
        <v>15382</v>
      </c>
      <c r="G4141" s="59">
        <v>26768000</v>
      </c>
      <c r="H4141" s="122">
        <v>10.17</v>
      </c>
      <c r="I4141" s="97" t="b">
        <f>NOT(ISERROR(_xlfn.XLOOKUP(tblStocks2022[[#This Row],[Ticker]],tblTickers[Ticker],tblTickers[Ticker],NA(),0,1)))</f>
        <v>0</v>
      </c>
      <c r="K4141" t="s">
        <v>9494</v>
      </c>
      <c r="L4141" s="122">
        <v>40.31</v>
      </c>
      <c r="O4141" t="s">
        <v>3691</v>
      </c>
      <c r="P4141" s="122">
        <v>1.74</v>
      </c>
    </row>
    <row r="4142" spans="4:16" x14ac:dyDescent="0.25">
      <c r="D4142" t="s">
        <v>6896</v>
      </c>
      <c r="E4142" t="s">
        <v>6897</v>
      </c>
      <c r="F4142" t="s">
        <v>15382</v>
      </c>
      <c r="G4142" s="59">
        <v>28750000</v>
      </c>
      <c r="H4142" s="122">
        <v>10.24</v>
      </c>
      <c r="I4142" s="97" t="b">
        <f>NOT(ISERROR(_xlfn.XLOOKUP(tblStocks2022[[#This Row],[Ticker]],tblTickers[Ticker],tblTickers[Ticker],NA(),0,1)))</f>
        <v>0</v>
      </c>
      <c r="K4142" t="s">
        <v>637</v>
      </c>
      <c r="L4142" s="122">
        <v>15.77</v>
      </c>
      <c r="O4142" t="s">
        <v>3692</v>
      </c>
      <c r="P4142" s="122">
        <v>2.76</v>
      </c>
    </row>
    <row r="4143" spans="4:16" x14ac:dyDescent="0.25">
      <c r="D4143" t="s">
        <v>7117</v>
      </c>
      <c r="E4143" t="s">
        <v>7118</v>
      </c>
      <c r="F4143" t="s">
        <v>15368</v>
      </c>
      <c r="G4143" s="59">
        <v>29572000</v>
      </c>
      <c r="H4143" s="122">
        <v>0.4</v>
      </c>
      <c r="I4143" s="97" t="b">
        <f>NOT(ISERROR(_xlfn.XLOOKUP(tblStocks2022[[#This Row],[Ticker]],tblTickers[Ticker],tblTickers[Ticker],NA(),0,1)))</f>
        <v>0</v>
      </c>
      <c r="K4143" t="s">
        <v>5013</v>
      </c>
      <c r="L4143" s="122">
        <v>32.17</v>
      </c>
      <c r="O4143" t="s">
        <v>734</v>
      </c>
      <c r="P4143" s="122">
        <v>0.88</v>
      </c>
    </row>
    <row r="4144" spans="4:16" x14ac:dyDescent="0.25">
      <c r="D4144" t="s">
        <v>1401</v>
      </c>
      <c r="E4144" t="s">
        <v>1402</v>
      </c>
      <c r="F4144" t="s">
        <v>14201</v>
      </c>
      <c r="G4144" s="59">
        <v>5925000</v>
      </c>
      <c r="H4144" s="122">
        <v>10.7</v>
      </c>
      <c r="I4144" s="97" t="b">
        <f>NOT(ISERROR(_xlfn.XLOOKUP(tblStocks2022[[#This Row],[Ticker]],tblTickers[Ticker],tblTickers[Ticker],NA(),0,1)))</f>
        <v>0</v>
      </c>
      <c r="K4144" t="s">
        <v>6713</v>
      </c>
      <c r="L4144" s="122">
        <v>43.73</v>
      </c>
      <c r="O4144" t="s">
        <v>14208</v>
      </c>
      <c r="P4144" s="122">
        <v>2.0299999999999998</v>
      </c>
    </row>
    <row r="4145" spans="4:16" x14ac:dyDescent="0.25">
      <c r="D4145" t="s">
        <v>9378</v>
      </c>
      <c r="E4145" t="s">
        <v>9379</v>
      </c>
      <c r="F4145" t="s">
        <v>9954</v>
      </c>
      <c r="G4145" s="59">
        <v>1191000</v>
      </c>
      <c r="H4145" s="122">
        <v>4.6100000000000003</v>
      </c>
      <c r="I4145" s="97" t="b">
        <f>NOT(ISERROR(_xlfn.XLOOKUP(tblStocks2022[[#This Row],[Ticker]],tblTickers[Ticker],tblTickers[Ticker],NA(),0,1)))</f>
        <v>0</v>
      </c>
      <c r="K4145" t="s">
        <v>6712</v>
      </c>
      <c r="L4145" s="122">
        <v>52.34</v>
      </c>
      <c r="O4145" t="s">
        <v>11181</v>
      </c>
      <c r="P4145" s="122">
        <v>0.44</v>
      </c>
    </row>
    <row r="4146" spans="4:16" x14ac:dyDescent="0.25">
      <c r="D4146" t="s">
        <v>3573</v>
      </c>
      <c r="E4146" t="s">
        <v>3574</v>
      </c>
      <c r="F4146" t="s">
        <v>15382</v>
      </c>
      <c r="G4146" s="59">
        <v>382975000</v>
      </c>
      <c r="H4146" s="122">
        <v>5.3</v>
      </c>
      <c r="I4146" s="97" t="b">
        <f>NOT(ISERROR(_xlfn.XLOOKUP(tblStocks2022[[#This Row],[Ticker]],tblTickers[Ticker],tblTickers[Ticker],NA(),0,1)))</f>
        <v>0</v>
      </c>
      <c r="K4146" t="s">
        <v>11197</v>
      </c>
      <c r="L4146" s="122">
        <v>1.0900000000000001</v>
      </c>
      <c r="O4146" t="s">
        <v>10844</v>
      </c>
      <c r="P4146" s="122">
        <v>0.8</v>
      </c>
    </row>
    <row r="4147" spans="4:16" x14ac:dyDescent="0.25">
      <c r="D4147" t="s">
        <v>1079</v>
      </c>
      <c r="E4147" t="s">
        <v>617</v>
      </c>
      <c r="F4147" t="s">
        <v>15375</v>
      </c>
      <c r="G4147" s="59">
        <v>2000000</v>
      </c>
      <c r="H4147" s="122">
        <v>19.38</v>
      </c>
      <c r="I4147" s="97" t="b">
        <f>NOT(ISERROR(_xlfn.XLOOKUP(tblStocks2022[[#This Row],[Ticker]],tblTickers[Ticker],tblTickers[Ticker],NA(),0,1)))</f>
        <v>0</v>
      </c>
      <c r="K4147" t="s">
        <v>11069</v>
      </c>
      <c r="L4147" s="122">
        <v>6.71</v>
      </c>
      <c r="O4147" t="s">
        <v>13661</v>
      </c>
      <c r="P4147" s="122">
        <v>3.12</v>
      </c>
    </row>
    <row r="4148" spans="4:16" x14ac:dyDescent="0.25">
      <c r="D4148" t="s">
        <v>1081</v>
      </c>
      <c r="E4148" t="s">
        <v>617</v>
      </c>
      <c r="F4148" t="s">
        <v>15375</v>
      </c>
      <c r="G4148" s="59">
        <v>23100000</v>
      </c>
      <c r="H4148" s="122">
        <v>20.63</v>
      </c>
      <c r="I4148" s="97" t="b">
        <f>NOT(ISERROR(_xlfn.XLOOKUP(tblStocks2022[[#This Row],[Ticker]],tblTickers[Ticker],tblTickers[Ticker],NA(),0,1)))</f>
        <v>0</v>
      </c>
      <c r="K4148" t="s">
        <v>8432</v>
      </c>
      <c r="L4148" s="122">
        <v>10.81</v>
      </c>
      <c r="O4148" t="s">
        <v>12795</v>
      </c>
      <c r="P4148" s="122">
        <v>20</v>
      </c>
    </row>
    <row r="4149" spans="4:16" x14ac:dyDescent="0.25">
      <c r="D4149" t="s">
        <v>3693</v>
      </c>
      <c r="E4149" t="s">
        <v>269</v>
      </c>
      <c r="F4149" t="s">
        <v>15371</v>
      </c>
      <c r="G4149" s="59">
        <v>15200000</v>
      </c>
      <c r="H4149" s="122">
        <v>30.61</v>
      </c>
      <c r="I4149" s="97" t="b">
        <f>NOT(ISERROR(_xlfn.XLOOKUP(tblStocks2022[[#This Row],[Ticker]],tblTickers[Ticker],tblTickers[Ticker],NA(),0,1)))</f>
        <v>0</v>
      </c>
      <c r="K4149" t="s">
        <v>6272</v>
      </c>
      <c r="L4149" s="122">
        <v>3.52</v>
      </c>
      <c r="O4149" t="s">
        <v>10202</v>
      </c>
      <c r="P4149" s="122">
        <v>0.32</v>
      </c>
    </row>
    <row r="4150" spans="4:16" x14ac:dyDescent="0.25">
      <c r="D4150" t="s">
        <v>1080</v>
      </c>
      <c r="E4150" t="s">
        <v>617</v>
      </c>
      <c r="F4150" t="s">
        <v>15375</v>
      </c>
      <c r="G4150" s="59">
        <v>3300000</v>
      </c>
      <c r="H4150" s="122">
        <v>24.15</v>
      </c>
      <c r="I4150" s="97" t="b">
        <f>NOT(ISERROR(_xlfn.XLOOKUP(tblStocks2022[[#This Row],[Ticker]],tblTickers[Ticker],tblTickers[Ticker],NA(),0,1)))</f>
        <v>0</v>
      </c>
      <c r="K4150" t="s">
        <v>14421</v>
      </c>
      <c r="L4150" s="122">
        <v>108.24</v>
      </c>
      <c r="O4150" t="s">
        <v>13660</v>
      </c>
      <c r="P4150" s="122">
        <v>3.41</v>
      </c>
    </row>
    <row r="4151" spans="4:16" x14ac:dyDescent="0.25">
      <c r="D4151" t="s">
        <v>3446</v>
      </c>
      <c r="E4151" t="s">
        <v>3447</v>
      </c>
      <c r="F4151" t="s">
        <v>15372</v>
      </c>
      <c r="G4151" s="59">
        <v>52884000</v>
      </c>
      <c r="H4151" s="122">
        <v>9.42</v>
      </c>
      <c r="I4151" s="97" t="b">
        <f>NOT(ISERROR(_xlfn.XLOOKUP(tblStocks2022[[#This Row],[Ticker]],tblTickers[Ticker],tblTickers[Ticker],NA(),0,1)))</f>
        <v>0</v>
      </c>
      <c r="K4151" t="s">
        <v>842</v>
      </c>
      <c r="L4151" s="122">
        <v>18.43</v>
      </c>
      <c r="O4151" t="s">
        <v>1782</v>
      </c>
      <c r="P4151" s="122">
        <v>0.91</v>
      </c>
    </row>
    <row r="4152" spans="4:16" x14ac:dyDescent="0.25">
      <c r="D4152" t="s">
        <v>4259</v>
      </c>
      <c r="E4152" t="s">
        <v>577</v>
      </c>
      <c r="F4152" t="s">
        <v>15371</v>
      </c>
      <c r="G4152" s="59">
        <v>6550000</v>
      </c>
      <c r="H4152" s="122">
        <v>28.28</v>
      </c>
      <c r="I4152" s="97" t="b">
        <f>NOT(ISERROR(_xlfn.XLOOKUP(tblStocks2022[[#This Row],[Ticker]],tblTickers[Ticker],tblTickers[Ticker],NA(),0,1)))</f>
        <v>0</v>
      </c>
      <c r="K4152" t="s">
        <v>4315</v>
      </c>
      <c r="L4152" s="122">
        <v>18.850000000000001</v>
      </c>
      <c r="O4152" t="s">
        <v>3397</v>
      </c>
      <c r="P4152" s="122">
        <v>0.46</v>
      </c>
    </row>
    <row r="4153" spans="4:16" x14ac:dyDescent="0.25">
      <c r="D4153" t="s">
        <v>2006</v>
      </c>
      <c r="E4153" t="s">
        <v>283</v>
      </c>
      <c r="F4153" t="s">
        <v>15368</v>
      </c>
      <c r="G4153" s="59">
        <v>126200000</v>
      </c>
      <c r="H4153" s="122">
        <v>32.39</v>
      </c>
      <c r="I4153" s="97" t="b">
        <f>NOT(ISERROR(_xlfn.XLOOKUP(tblStocks2022[[#This Row],[Ticker]],tblTickers[Ticker],tblTickers[Ticker],NA(),0,1)))</f>
        <v>0</v>
      </c>
      <c r="K4153" t="s">
        <v>1551</v>
      </c>
      <c r="L4153" s="122">
        <v>9.56</v>
      </c>
      <c r="O4153" t="s">
        <v>3511</v>
      </c>
      <c r="P4153" s="122">
        <v>1.61</v>
      </c>
    </row>
    <row r="4154" spans="4:16" x14ac:dyDescent="0.25">
      <c r="D4154" t="s">
        <v>5075</v>
      </c>
      <c r="E4154" t="s">
        <v>2647</v>
      </c>
      <c r="F4154" t="s">
        <v>15368</v>
      </c>
      <c r="G4154" s="59">
        <v>200000</v>
      </c>
      <c r="H4154" s="122">
        <v>36.17</v>
      </c>
      <c r="I4154" s="97" t="b">
        <f>NOT(ISERROR(_xlfn.XLOOKUP(tblStocks2022[[#This Row],[Ticker]],tblTickers[Ticker],tblTickers[Ticker],NA(),0,1)))</f>
        <v>0</v>
      </c>
      <c r="K4154" t="s">
        <v>15162</v>
      </c>
      <c r="L4154" s="122">
        <v>141.21</v>
      </c>
      <c r="O4154" t="s">
        <v>1368</v>
      </c>
      <c r="P4154" s="122">
        <v>1.02</v>
      </c>
    </row>
    <row r="4155" spans="4:16" x14ac:dyDescent="0.25">
      <c r="D4155" t="s">
        <v>8613</v>
      </c>
      <c r="E4155" t="s">
        <v>8614</v>
      </c>
      <c r="F4155" t="s">
        <v>15382</v>
      </c>
      <c r="G4155" s="59">
        <v>20700000</v>
      </c>
      <c r="H4155" s="122">
        <v>10.28</v>
      </c>
      <c r="I4155" s="97" t="b">
        <f>NOT(ISERROR(_xlfn.XLOOKUP(tblStocks2022[[#This Row],[Ticker]],tblTickers[Ticker],tblTickers[Ticker],NA(),0,1)))</f>
        <v>0</v>
      </c>
      <c r="K4155" t="s">
        <v>5854</v>
      </c>
      <c r="L4155" s="122">
        <v>60.82</v>
      </c>
      <c r="O4155" t="s">
        <v>14237</v>
      </c>
      <c r="P4155" s="122">
        <v>3.21</v>
      </c>
    </row>
    <row r="4156" spans="4:16" x14ac:dyDescent="0.25">
      <c r="D4156" t="s">
        <v>4954</v>
      </c>
      <c r="E4156" t="s">
        <v>577</v>
      </c>
      <c r="F4156" t="s">
        <v>15371</v>
      </c>
      <c r="G4156" s="59">
        <v>7450000</v>
      </c>
      <c r="H4156" s="122">
        <v>24.8</v>
      </c>
      <c r="I4156" s="97" t="b">
        <f>NOT(ISERROR(_xlfn.XLOOKUP(tblStocks2022[[#This Row],[Ticker]],tblTickers[Ticker],tblTickers[Ticker],NA(),0,1)))</f>
        <v>0</v>
      </c>
      <c r="K4156" t="s">
        <v>11889</v>
      </c>
      <c r="L4156" s="122">
        <v>217.46</v>
      </c>
      <c r="O4156" t="s">
        <v>2528</v>
      </c>
      <c r="P4156" s="122">
        <v>1.53</v>
      </c>
    </row>
    <row r="4157" spans="4:16" x14ac:dyDescent="0.25">
      <c r="D4157" t="s">
        <v>9687</v>
      </c>
      <c r="E4157" t="s">
        <v>577</v>
      </c>
      <c r="F4157" t="s">
        <v>15371</v>
      </c>
      <c r="G4157" s="59">
        <v>200000</v>
      </c>
      <c r="H4157" s="122">
        <v>26.31</v>
      </c>
      <c r="I4157" s="97" t="b">
        <f>NOT(ISERROR(_xlfn.XLOOKUP(tblStocks2022[[#This Row],[Ticker]],tblTickers[Ticker],tblTickers[Ticker],NA(),0,1)))</f>
        <v>0</v>
      </c>
      <c r="K4157" t="s">
        <v>414</v>
      </c>
      <c r="L4157" s="122">
        <v>1.39</v>
      </c>
      <c r="O4157" t="s">
        <v>6227</v>
      </c>
      <c r="P4157" s="122">
        <v>0.7</v>
      </c>
    </row>
    <row r="4158" spans="4:16" x14ac:dyDescent="0.25">
      <c r="D4158" t="s">
        <v>4955</v>
      </c>
      <c r="E4158" t="s">
        <v>577</v>
      </c>
      <c r="F4158" t="s">
        <v>15371</v>
      </c>
      <c r="G4158" s="59">
        <v>11350000</v>
      </c>
      <c r="H4158" s="122">
        <v>31.98</v>
      </c>
      <c r="I4158" s="97" t="b">
        <f>NOT(ISERROR(_xlfn.XLOOKUP(tblStocks2022[[#This Row],[Ticker]],tblTickers[Ticker],tblTickers[Ticker],NA(),0,1)))</f>
        <v>0</v>
      </c>
      <c r="K4158" t="s">
        <v>10301</v>
      </c>
      <c r="L4158" s="122">
        <v>7.87</v>
      </c>
      <c r="O4158" t="s">
        <v>305</v>
      </c>
      <c r="P4158" s="122">
        <v>1.24</v>
      </c>
    </row>
    <row r="4159" spans="4:16" x14ac:dyDescent="0.25">
      <c r="D4159" t="s">
        <v>1124</v>
      </c>
      <c r="E4159" t="s">
        <v>1125</v>
      </c>
      <c r="F4159" t="s">
        <v>9954</v>
      </c>
      <c r="G4159" s="59">
        <v>185740000</v>
      </c>
      <c r="H4159" s="122">
        <v>204.89</v>
      </c>
      <c r="I4159" s="97" t="b">
        <f>NOT(ISERROR(_xlfn.XLOOKUP(tblStocks2022[[#This Row],[Ticker]],tblTickers[Ticker],tblTickers[Ticker],NA(),0,1)))</f>
        <v>1</v>
      </c>
      <c r="K4159" t="s">
        <v>10531</v>
      </c>
      <c r="L4159" s="122">
        <v>26.17</v>
      </c>
      <c r="O4159" t="s">
        <v>306</v>
      </c>
      <c r="P4159" s="122">
        <v>1.46</v>
      </c>
    </row>
    <row r="4160" spans="4:16" x14ac:dyDescent="0.25">
      <c r="D4160" t="s">
        <v>3013</v>
      </c>
      <c r="E4160" t="s">
        <v>3014</v>
      </c>
      <c r="F4160" t="s">
        <v>9954</v>
      </c>
      <c r="G4160" s="59">
        <v>404926000</v>
      </c>
      <c r="H4160" s="122">
        <v>52.25</v>
      </c>
      <c r="I4160" s="97" t="b">
        <f>NOT(ISERROR(_xlfn.XLOOKUP(tblStocks2022[[#This Row],[Ticker]],tblTickers[Ticker],tblTickers[Ticker],NA(),0,1)))</f>
        <v>1</v>
      </c>
      <c r="K4160" t="s">
        <v>4281</v>
      </c>
      <c r="L4160" s="122">
        <v>25.22</v>
      </c>
      <c r="O4160" t="s">
        <v>304</v>
      </c>
      <c r="P4160" s="122">
        <v>1.64</v>
      </c>
    </row>
    <row r="4161" spans="4:16" x14ac:dyDescent="0.25">
      <c r="D4161" t="s">
        <v>7067</v>
      </c>
      <c r="E4161" t="s">
        <v>7068</v>
      </c>
      <c r="F4161" t="s">
        <v>15382</v>
      </c>
      <c r="G4161" s="59">
        <v>1413000</v>
      </c>
      <c r="H4161" s="122">
        <v>10.119999999999999</v>
      </c>
      <c r="I4161" s="97" t="b">
        <f>NOT(ISERROR(_xlfn.XLOOKUP(tblStocks2022[[#This Row],[Ticker]],tblTickers[Ticker],tblTickers[Ticker],NA(),0,1)))</f>
        <v>0</v>
      </c>
      <c r="K4161" t="s">
        <v>5294</v>
      </c>
      <c r="L4161" s="122">
        <v>60.17</v>
      </c>
      <c r="O4161" t="s">
        <v>10501</v>
      </c>
      <c r="P4161" s="122">
        <v>0.02</v>
      </c>
    </row>
    <row r="4162" spans="4:16" x14ac:dyDescent="0.25">
      <c r="D4162" t="s">
        <v>9009</v>
      </c>
      <c r="E4162" t="s">
        <v>7951</v>
      </c>
      <c r="F4162" t="s">
        <v>15368</v>
      </c>
      <c r="G4162" s="59">
        <v>950000</v>
      </c>
      <c r="H4162" s="122">
        <v>8.8699999999999992</v>
      </c>
      <c r="I4162" s="97" t="b">
        <f>NOT(ISERROR(_xlfn.XLOOKUP(tblStocks2022[[#This Row],[Ticker]],tblTickers[Ticker],tblTickers[Ticker],NA(),0,1)))</f>
        <v>0</v>
      </c>
      <c r="K4162" t="s">
        <v>3488</v>
      </c>
      <c r="L4162" s="122">
        <v>40.909999999999997</v>
      </c>
      <c r="O4162" t="s">
        <v>5260</v>
      </c>
      <c r="P4162" s="122">
        <v>0.31</v>
      </c>
    </row>
    <row r="4163" spans="4:16" x14ac:dyDescent="0.25">
      <c r="D4163" t="s">
        <v>3935</v>
      </c>
      <c r="E4163" t="s">
        <v>283</v>
      </c>
      <c r="F4163" t="s">
        <v>15368</v>
      </c>
      <c r="G4163" s="59">
        <v>8600000</v>
      </c>
      <c r="H4163" s="122">
        <v>25.53</v>
      </c>
      <c r="I4163" s="97" t="b">
        <f>NOT(ISERROR(_xlfn.XLOOKUP(tblStocks2022[[#This Row],[Ticker]],tblTickers[Ticker],tblTickers[Ticker],NA(),0,1)))</f>
        <v>0</v>
      </c>
      <c r="K4163" t="s">
        <v>1579</v>
      </c>
      <c r="L4163" s="122">
        <v>1.6</v>
      </c>
      <c r="O4163" t="s">
        <v>2109</v>
      </c>
      <c r="P4163" s="122">
        <v>0.96</v>
      </c>
    </row>
    <row r="4164" spans="4:16" x14ac:dyDescent="0.25">
      <c r="D4164" t="s">
        <v>14123</v>
      </c>
      <c r="E4164" t="s">
        <v>14124</v>
      </c>
      <c r="F4164" t="s">
        <v>14252</v>
      </c>
      <c r="G4164" s="59">
        <v>27423000</v>
      </c>
      <c r="H4164" s="122">
        <v>48.13</v>
      </c>
      <c r="I4164" s="97" t="b">
        <f>NOT(ISERROR(_xlfn.XLOOKUP(tblStocks2022[[#This Row],[Ticker]],tblTickers[Ticker],tblTickers[Ticker],NA(),0,1)))</f>
        <v>0</v>
      </c>
      <c r="K4164" t="s">
        <v>642</v>
      </c>
      <c r="L4164" s="122">
        <v>36.72</v>
      </c>
      <c r="O4164" t="s">
        <v>13829</v>
      </c>
      <c r="P4164" s="122">
        <v>2.99</v>
      </c>
    </row>
    <row r="4165" spans="4:16" x14ac:dyDescent="0.25">
      <c r="D4165" t="s">
        <v>14916</v>
      </c>
      <c r="E4165" t="s">
        <v>14917</v>
      </c>
      <c r="F4165" t="s">
        <v>15370</v>
      </c>
      <c r="G4165" s="59">
        <v>125902000</v>
      </c>
      <c r="H4165" s="122">
        <v>51.4</v>
      </c>
      <c r="I4165" s="97" t="b">
        <f>NOT(ISERROR(_xlfn.XLOOKUP(tblStocks2022[[#This Row],[Ticker]],tblTickers[Ticker],tblTickers[Ticker],NA(),0,1)))</f>
        <v>0</v>
      </c>
      <c r="K4165" t="s">
        <v>10832</v>
      </c>
      <c r="L4165" s="122">
        <v>5.86</v>
      </c>
      <c r="O4165" t="s">
        <v>5856</v>
      </c>
      <c r="P4165" s="122">
        <v>0.6</v>
      </c>
    </row>
    <row r="4166" spans="4:16" x14ac:dyDescent="0.25">
      <c r="D4166" t="s">
        <v>8308</v>
      </c>
      <c r="E4166" t="s">
        <v>8309</v>
      </c>
      <c r="F4166" t="s">
        <v>15382</v>
      </c>
      <c r="G4166" s="59">
        <v>54983000</v>
      </c>
      <c r="H4166" s="122">
        <v>1.25</v>
      </c>
      <c r="I4166" s="97" t="b">
        <f>NOT(ISERROR(_xlfn.XLOOKUP(tblStocks2022[[#This Row],[Ticker]],tblTickers[Ticker],tblTickers[Ticker],NA(),0,1)))</f>
        <v>0</v>
      </c>
      <c r="K4166" t="s">
        <v>5735</v>
      </c>
      <c r="L4166" s="122">
        <v>6.91</v>
      </c>
      <c r="O4166" t="s">
        <v>11583</v>
      </c>
      <c r="P4166" s="122">
        <v>0.39</v>
      </c>
    </row>
    <row r="4167" spans="4:16" x14ac:dyDescent="0.25">
      <c r="D4167" t="s">
        <v>12053</v>
      </c>
      <c r="E4167" t="s">
        <v>12054</v>
      </c>
      <c r="F4167" t="s">
        <v>15368</v>
      </c>
      <c r="G4167" s="59">
        <v>15990000</v>
      </c>
      <c r="H4167" s="122">
        <v>2.0099999999999998</v>
      </c>
      <c r="I4167" s="97" t="b">
        <f>NOT(ISERROR(_xlfn.XLOOKUP(tblStocks2022[[#This Row],[Ticker]],tblTickers[Ticker],tblTickers[Ticker],NA(),0,1)))</f>
        <v>0</v>
      </c>
      <c r="K4167" t="s">
        <v>12622</v>
      </c>
      <c r="L4167" s="122">
        <v>54.41</v>
      </c>
      <c r="O4167" t="s">
        <v>11147</v>
      </c>
      <c r="P4167" s="122">
        <v>0.44</v>
      </c>
    </row>
    <row r="4168" spans="4:16" x14ac:dyDescent="0.25">
      <c r="D4168" t="s">
        <v>10996</v>
      </c>
      <c r="E4168" t="s">
        <v>10997</v>
      </c>
      <c r="F4168" t="s">
        <v>14252</v>
      </c>
      <c r="G4168" s="59">
        <v>3627000</v>
      </c>
      <c r="H4168" s="122">
        <v>9.35</v>
      </c>
      <c r="I4168" s="97" t="b">
        <f>NOT(ISERROR(_xlfn.XLOOKUP(tblStocks2022[[#This Row],[Ticker]],tblTickers[Ticker],tblTickers[Ticker],NA(),0,1)))</f>
        <v>0</v>
      </c>
      <c r="K4168" t="s">
        <v>7010</v>
      </c>
      <c r="L4168" s="122">
        <v>1.77</v>
      </c>
      <c r="O4168" t="s">
        <v>11765</v>
      </c>
      <c r="P4168" s="122">
        <v>1</v>
      </c>
    </row>
    <row r="4169" spans="4:16" x14ac:dyDescent="0.25">
      <c r="D4169" t="s">
        <v>12051</v>
      </c>
      <c r="E4169" t="s">
        <v>12052</v>
      </c>
      <c r="F4169" t="s">
        <v>2622</v>
      </c>
      <c r="G4169" s="59">
        <v>290714000</v>
      </c>
      <c r="H4169" s="122">
        <v>49.85</v>
      </c>
      <c r="I4169" s="97" t="b">
        <f>NOT(ISERROR(_xlfn.XLOOKUP(tblStocks2022[[#This Row],[Ticker]],tblTickers[Ticker],tblTickers[Ticker],NA(),0,1)))</f>
        <v>1</v>
      </c>
      <c r="K4169" t="s">
        <v>4377</v>
      </c>
      <c r="L4169" s="122">
        <v>16.54</v>
      </c>
      <c r="O4169" t="s">
        <v>12386</v>
      </c>
      <c r="P4169" s="122">
        <v>4.08</v>
      </c>
    </row>
    <row r="4170" spans="4:16" x14ac:dyDescent="0.25">
      <c r="D4170" t="s">
        <v>1757</v>
      </c>
      <c r="E4170" t="s">
        <v>1758</v>
      </c>
      <c r="F4170" t="s">
        <v>2235</v>
      </c>
      <c r="G4170" s="59">
        <v>12593000</v>
      </c>
      <c r="H4170" s="122">
        <v>28.29</v>
      </c>
      <c r="I4170" s="97" t="b">
        <f>NOT(ISERROR(_xlfn.XLOOKUP(tblStocks2022[[#This Row],[Ticker]],tblTickers[Ticker],tblTickers[Ticker],NA(),0,1)))</f>
        <v>0</v>
      </c>
      <c r="K4170" t="s">
        <v>7462</v>
      </c>
      <c r="L4170" s="122">
        <v>26.43</v>
      </c>
      <c r="O4170" t="s">
        <v>10902</v>
      </c>
      <c r="P4170" s="122">
        <v>1.1599999999999999</v>
      </c>
    </row>
    <row r="4171" spans="4:16" x14ac:dyDescent="0.25">
      <c r="D4171" t="s">
        <v>5129</v>
      </c>
      <c r="E4171" t="s">
        <v>5130</v>
      </c>
      <c r="F4171" t="s">
        <v>15370</v>
      </c>
      <c r="G4171" s="59">
        <v>103708000</v>
      </c>
      <c r="H4171" s="122">
        <v>0.23</v>
      </c>
      <c r="I4171" s="97" t="b">
        <f>NOT(ISERROR(_xlfn.XLOOKUP(tblStocks2022[[#This Row],[Ticker]],tblTickers[Ticker],tblTickers[Ticker],NA(),0,1)))</f>
        <v>0</v>
      </c>
      <c r="K4171" t="s">
        <v>6199</v>
      </c>
      <c r="L4171" s="122">
        <v>1.25</v>
      </c>
      <c r="O4171" t="s">
        <v>923</v>
      </c>
      <c r="P4171" s="122">
        <v>3.23</v>
      </c>
    </row>
    <row r="4172" spans="4:16" x14ac:dyDescent="0.25">
      <c r="D4172" t="s">
        <v>5486</v>
      </c>
      <c r="E4172" t="s">
        <v>5487</v>
      </c>
      <c r="F4172" t="s">
        <v>14252</v>
      </c>
      <c r="G4172" s="59">
        <v>17403000</v>
      </c>
      <c r="H4172" s="122">
        <v>19.89</v>
      </c>
      <c r="I4172" s="97" t="b">
        <f>NOT(ISERROR(_xlfn.XLOOKUP(tblStocks2022[[#This Row],[Ticker]],tblTickers[Ticker],tblTickers[Ticker],NA(),0,1)))</f>
        <v>0</v>
      </c>
      <c r="K4172" t="s">
        <v>12055</v>
      </c>
      <c r="L4172" s="122">
        <v>6.19</v>
      </c>
      <c r="O4172" t="s">
        <v>1088</v>
      </c>
      <c r="P4172" s="122">
        <v>2.69</v>
      </c>
    </row>
    <row r="4173" spans="4:16" x14ac:dyDescent="0.25">
      <c r="D4173" t="s">
        <v>604</v>
      </c>
      <c r="E4173" t="s">
        <v>605</v>
      </c>
      <c r="F4173" t="s">
        <v>15375</v>
      </c>
      <c r="G4173" s="59">
        <v>3338000</v>
      </c>
      <c r="H4173" s="122">
        <v>17.25</v>
      </c>
      <c r="I4173" s="97" t="b">
        <f>NOT(ISERROR(_xlfn.XLOOKUP(tblStocks2022[[#This Row],[Ticker]],tblTickers[Ticker],tblTickers[Ticker],NA(),0,1)))</f>
        <v>0</v>
      </c>
      <c r="K4173" t="s">
        <v>3286</v>
      </c>
      <c r="L4173" s="122">
        <v>40.08</v>
      </c>
      <c r="O4173" t="s">
        <v>11647</v>
      </c>
      <c r="P4173" s="122">
        <v>0.44</v>
      </c>
    </row>
    <row r="4174" spans="4:16" x14ac:dyDescent="0.25">
      <c r="D4174" t="s">
        <v>8842</v>
      </c>
      <c r="E4174" t="s">
        <v>8843</v>
      </c>
      <c r="F4174" t="s">
        <v>15382</v>
      </c>
      <c r="G4174" s="59">
        <v>23000000</v>
      </c>
      <c r="H4174" s="122">
        <v>10.23</v>
      </c>
      <c r="I4174" s="97" t="b">
        <f>NOT(ISERROR(_xlfn.XLOOKUP(tblStocks2022[[#This Row],[Ticker]],tblTickers[Ticker],tblTickers[Ticker],NA(),0,1)))</f>
        <v>0</v>
      </c>
      <c r="K4174" t="s">
        <v>4988</v>
      </c>
      <c r="L4174" s="122">
        <v>4.8099999999999996</v>
      </c>
      <c r="O4174" t="s">
        <v>2039</v>
      </c>
      <c r="P4174" s="122">
        <v>1.72</v>
      </c>
    </row>
    <row r="4175" spans="4:16" x14ac:dyDescent="0.25">
      <c r="D4175" t="s">
        <v>11819</v>
      </c>
      <c r="E4175" t="s">
        <v>11820</v>
      </c>
      <c r="F4175" t="s">
        <v>15382</v>
      </c>
      <c r="G4175" s="59">
        <v>34728000</v>
      </c>
      <c r="H4175" s="122">
        <v>5.17</v>
      </c>
      <c r="I4175" s="97" t="b">
        <f>NOT(ISERROR(_xlfn.XLOOKUP(tblStocks2022[[#This Row],[Ticker]],tblTickers[Ticker],tblTickers[Ticker],NA(),0,1)))</f>
        <v>0</v>
      </c>
      <c r="K4175" t="s">
        <v>6030</v>
      </c>
      <c r="L4175" s="122">
        <v>8.2899999999999991</v>
      </c>
      <c r="O4175" t="s">
        <v>11659</v>
      </c>
      <c r="P4175" s="122">
        <v>2.4</v>
      </c>
    </row>
    <row r="4176" spans="4:16" x14ac:dyDescent="0.25">
      <c r="D4176" t="s">
        <v>1221</v>
      </c>
      <c r="E4176" t="s">
        <v>1222</v>
      </c>
      <c r="F4176" t="s">
        <v>15378</v>
      </c>
      <c r="G4176" s="59">
        <v>224074000</v>
      </c>
      <c r="H4176" s="122">
        <v>16.86</v>
      </c>
      <c r="I4176" s="97" t="b">
        <f>NOT(ISERROR(_xlfn.XLOOKUP(tblStocks2022[[#This Row],[Ticker]],tblTickers[Ticker],tblTickers[Ticker],NA(),0,1)))</f>
        <v>0</v>
      </c>
      <c r="K4176" t="s">
        <v>7179</v>
      </c>
      <c r="L4176" s="122">
        <v>7.83</v>
      </c>
      <c r="O4176" t="s">
        <v>11257</v>
      </c>
      <c r="P4176" s="122">
        <v>0.43</v>
      </c>
    </row>
    <row r="4177" spans="4:16" x14ac:dyDescent="0.25">
      <c r="D4177" t="s">
        <v>2782</v>
      </c>
      <c r="E4177" t="s">
        <v>2783</v>
      </c>
      <c r="F4177" t="s">
        <v>15368</v>
      </c>
      <c r="G4177" s="59">
        <v>30193000</v>
      </c>
      <c r="H4177" s="122">
        <v>93.67</v>
      </c>
      <c r="I4177" s="97" t="b">
        <f>NOT(ISERROR(_xlfn.XLOOKUP(tblStocks2022[[#This Row],[Ticker]],tblTickers[Ticker],tblTickers[Ticker],NA(),0,1)))</f>
        <v>0</v>
      </c>
      <c r="K4177" t="s">
        <v>1059</v>
      </c>
      <c r="L4177" s="122">
        <v>2.33</v>
      </c>
      <c r="O4177" t="s">
        <v>3614</v>
      </c>
      <c r="P4177" s="122">
        <v>0.96</v>
      </c>
    </row>
    <row r="4178" spans="4:16" x14ac:dyDescent="0.25">
      <c r="D4178" t="s">
        <v>15242</v>
      </c>
      <c r="E4178" t="s">
        <v>15243</v>
      </c>
      <c r="F4178" t="s">
        <v>14252</v>
      </c>
      <c r="G4178" s="59">
        <v>154027000</v>
      </c>
      <c r="H4178" s="122">
        <v>12.39</v>
      </c>
      <c r="I4178" s="97" t="b">
        <f>NOT(ISERROR(_xlfn.XLOOKUP(tblStocks2022[[#This Row],[Ticker]],tblTickers[Ticker],tblTickers[Ticker],NA(),0,1)))</f>
        <v>0</v>
      </c>
      <c r="K4178" t="s">
        <v>11309</v>
      </c>
      <c r="L4178" s="122">
        <v>267.56</v>
      </c>
      <c r="O4178" t="s">
        <v>8479</v>
      </c>
      <c r="P4178" s="122">
        <v>0.08</v>
      </c>
    </row>
    <row r="4179" spans="4:16" x14ac:dyDescent="0.25">
      <c r="D4179" t="s">
        <v>13784</v>
      </c>
      <c r="E4179" t="s">
        <v>283</v>
      </c>
      <c r="F4179" t="s">
        <v>15368</v>
      </c>
      <c r="G4179" s="59">
        <v>4300000</v>
      </c>
      <c r="H4179" s="122">
        <v>45.6</v>
      </c>
      <c r="I4179" s="97" t="b">
        <f>NOT(ISERROR(_xlfn.XLOOKUP(tblStocks2022[[#This Row],[Ticker]],tblTickers[Ticker],tblTickers[Ticker],NA(),0,1)))</f>
        <v>0</v>
      </c>
      <c r="K4179" t="s">
        <v>900</v>
      </c>
      <c r="L4179" s="122">
        <v>6</v>
      </c>
      <c r="O4179" t="s">
        <v>5583</v>
      </c>
      <c r="P4179" s="122">
        <v>0.35</v>
      </c>
    </row>
    <row r="4180" spans="4:16" x14ac:dyDescent="0.25">
      <c r="D4180" t="s">
        <v>2126</v>
      </c>
      <c r="E4180" t="s">
        <v>283</v>
      </c>
      <c r="F4180" t="s">
        <v>15368</v>
      </c>
      <c r="G4180" s="59">
        <v>17200000</v>
      </c>
      <c r="H4180" s="122">
        <v>30</v>
      </c>
      <c r="I4180" s="97" t="b">
        <f>NOT(ISERROR(_xlfn.XLOOKUP(tblStocks2022[[#This Row],[Ticker]],tblTickers[Ticker],tblTickers[Ticker],NA(),0,1)))</f>
        <v>0</v>
      </c>
      <c r="K4180" t="s">
        <v>4837</v>
      </c>
      <c r="L4180" s="122">
        <v>41.16</v>
      </c>
      <c r="O4180" t="s">
        <v>9962</v>
      </c>
      <c r="P4180" s="122">
        <v>0.68</v>
      </c>
    </row>
    <row r="4181" spans="4:16" x14ac:dyDescent="0.25">
      <c r="D4181" t="s">
        <v>13785</v>
      </c>
      <c r="E4181" t="s">
        <v>283</v>
      </c>
      <c r="F4181" t="s">
        <v>15368</v>
      </c>
      <c r="G4181" s="59">
        <v>10250000</v>
      </c>
      <c r="H4181" s="122">
        <v>36.04</v>
      </c>
      <c r="I4181" s="97" t="b">
        <f>NOT(ISERROR(_xlfn.XLOOKUP(tblStocks2022[[#This Row],[Ticker]],tblTickers[Ticker],tblTickers[Ticker],NA(),0,1)))</f>
        <v>0</v>
      </c>
      <c r="K4181" t="s">
        <v>4645</v>
      </c>
      <c r="L4181" s="122">
        <v>1.35</v>
      </c>
      <c r="O4181" t="s">
        <v>1997</v>
      </c>
      <c r="P4181" s="122">
        <v>1.75</v>
      </c>
    </row>
    <row r="4182" spans="4:16" x14ac:dyDescent="0.25">
      <c r="D4182" t="s">
        <v>13786</v>
      </c>
      <c r="E4182" t="s">
        <v>283</v>
      </c>
      <c r="F4182" t="s">
        <v>15368</v>
      </c>
      <c r="G4182" s="59">
        <v>7700000</v>
      </c>
      <c r="H4182" s="122">
        <v>52.06</v>
      </c>
      <c r="I4182" s="97" t="b">
        <f>NOT(ISERROR(_xlfn.XLOOKUP(tblStocks2022[[#This Row],[Ticker]],tblTickers[Ticker],tblTickers[Ticker],NA(),0,1)))</f>
        <v>0</v>
      </c>
      <c r="K4182" t="s">
        <v>13719</v>
      </c>
      <c r="L4182" s="122">
        <v>15.32</v>
      </c>
      <c r="O4182" t="s">
        <v>13831</v>
      </c>
      <c r="P4182" s="122">
        <v>3.49</v>
      </c>
    </row>
    <row r="4183" spans="4:16" x14ac:dyDescent="0.25">
      <c r="D4183" t="s">
        <v>9788</v>
      </c>
      <c r="E4183" t="s">
        <v>991</v>
      </c>
      <c r="F4183" t="s">
        <v>15382</v>
      </c>
      <c r="G4183" s="59">
        <v>400000</v>
      </c>
      <c r="H4183" s="122">
        <v>25.01</v>
      </c>
      <c r="I4183" s="97" t="b">
        <f>NOT(ISERROR(_xlfn.XLOOKUP(tblStocks2022[[#This Row],[Ticker]],tblTickers[Ticker],tblTickers[Ticker],NA(),0,1)))</f>
        <v>0</v>
      </c>
      <c r="K4183" t="s">
        <v>1405</v>
      </c>
      <c r="L4183" s="122">
        <v>133.16</v>
      </c>
      <c r="O4183" t="s">
        <v>5581</v>
      </c>
      <c r="P4183" s="122">
        <v>0.06</v>
      </c>
    </row>
    <row r="4184" spans="4:16" x14ac:dyDescent="0.25">
      <c r="D4184" t="s">
        <v>10942</v>
      </c>
      <c r="E4184" t="s">
        <v>10943</v>
      </c>
      <c r="F4184" t="s">
        <v>9954</v>
      </c>
      <c r="G4184" s="59">
        <v>3791000</v>
      </c>
      <c r="H4184" s="122">
        <v>25.04</v>
      </c>
      <c r="I4184" s="97" t="b">
        <f>NOT(ISERROR(_xlfn.XLOOKUP(tblStocks2022[[#This Row],[Ticker]],tblTickers[Ticker],tblTickers[Ticker],NA(),0,1)))</f>
        <v>0</v>
      </c>
      <c r="K4184" t="s">
        <v>10036</v>
      </c>
      <c r="L4184" s="122">
        <v>6.14</v>
      </c>
      <c r="O4184" t="s">
        <v>5600</v>
      </c>
      <c r="P4184" s="122">
        <v>0.1</v>
      </c>
    </row>
    <row r="4185" spans="4:16" x14ac:dyDescent="0.25">
      <c r="D4185" t="s">
        <v>4118</v>
      </c>
      <c r="E4185" t="s">
        <v>3784</v>
      </c>
      <c r="F4185" t="s">
        <v>15375</v>
      </c>
      <c r="G4185" s="59">
        <v>15050000</v>
      </c>
      <c r="H4185" s="122">
        <v>26.86</v>
      </c>
      <c r="I4185" s="97" t="b">
        <f>NOT(ISERROR(_xlfn.XLOOKUP(tblStocks2022[[#This Row],[Ticker]],tblTickers[Ticker],tblTickers[Ticker],NA(),0,1)))</f>
        <v>0</v>
      </c>
      <c r="K4185" t="s">
        <v>1037</v>
      </c>
      <c r="L4185" s="122">
        <v>145.01</v>
      </c>
      <c r="O4185" t="s">
        <v>13666</v>
      </c>
      <c r="P4185" s="122">
        <v>3.53</v>
      </c>
    </row>
    <row r="4186" spans="4:16" x14ac:dyDescent="0.25">
      <c r="D4186" t="s">
        <v>1285</v>
      </c>
      <c r="E4186" t="s">
        <v>1286</v>
      </c>
      <c r="F4186" t="s">
        <v>15365</v>
      </c>
      <c r="G4186" s="59">
        <v>136640000</v>
      </c>
      <c r="H4186" s="122">
        <v>21.41</v>
      </c>
      <c r="I4186" s="97" t="b">
        <f>NOT(ISERROR(_xlfn.XLOOKUP(tblStocks2022[[#This Row],[Ticker]],tblTickers[Ticker],tblTickers[Ticker],NA(),0,1)))</f>
        <v>0</v>
      </c>
      <c r="K4186" t="s">
        <v>1835</v>
      </c>
      <c r="L4186" s="122">
        <v>1.06</v>
      </c>
      <c r="O4186" t="s">
        <v>556</v>
      </c>
      <c r="P4186" s="122">
        <v>0.89</v>
      </c>
    </row>
    <row r="4187" spans="4:16" x14ac:dyDescent="0.25">
      <c r="D4187" t="s">
        <v>4119</v>
      </c>
      <c r="E4187" t="s">
        <v>3784</v>
      </c>
      <c r="F4187" t="s">
        <v>15375</v>
      </c>
      <c r="G4187" s="59">
        <v>1800000</v>
      </c>
      <c r="H4187" s="122">
        <v>22.66</v>
      </c>
      <c r="I4187" s="97" t="b">
        <f>NOT(ISERROR(_xlfn.XLOOKUP(tblStocks2022[[#This Row],[Ticker]],tblTickers[Ticker],tblTickers[Ticker],NA(),0,1)))</f>
        <v>0</v>
      </c>
      <c r="K4187" t="s">
        <v>11345</v>
      </c>
      <c r="L4187" s="122">
        <v>71.42</v>
      </c>
      <c r="O4187" t="s">
        <v>10892</v>
      </c>
      <c r="P4187" s="122">
        <v>0.97</v>
      </c>
    </row>
    <row r="4188" spans="4:16" x14ac:dyDescent="0.25">
      <c r="D4188" t="s">
        <v>15049</v>
      </c>
      <c r="E4188" t="s">
        <v>283</v>
      </c>
      <c r="F4188" t="s">
        <v>15368</v>
      </c>
      <c r="G4188" s="59">
        <v>850000</v>
      </c>
      <c r="H4188" s="122">
        <v>69.59</v>
      </c>
      <c r="I4188" s="97" t="b">
        <f>NOT(ISERROR(_xlfn.XLOOKUP(tblStocks2022[[#This Row],[Ticker]],tblTickers[Ticker],tblTickers[Ticker],NA(),0,1)))</f>
        <v>0</v>
      </c>
      <c r="K4188" t="s">
        <v>6906</v>
      </c>
      <c r="L4188" s="122">
        <v>2.31</v>
      </c>
      <c r="O4188" t="s">
        <v>14363</v>
      </c>
      <c r="P4188" s="122">
        <v>3.29</v>
      </c>
    </row>
    <row r="4189" spans="4:16" x14ac:dyDescent="0.25">
      <c r="D4189" t="s">
        <v>2723</v>
      </c>
      <c r="E4189" t="s">
        <v>872</v>
      </c>
      <c r="F4189" t="s">
        <v>15375</v>
      </c>
      <c r="G4189" s="59">
        <v>200000</v>
      </c>
      <c r="H4189" s="122">
        <v>23.93</v>
      </c>
      <c r="I4189" s="97" t="b">
        <f>NOT(ISERROR(_xlfn.XLOOKUP(tblStocks2022[[#This Row],[Ticker]],tblTickers[Ticker],tblTickers[Ticker],NA(),0,1)))</f>
        <v>0</v>
      </c>
      <c r="K4189" t="s">
        <v>4297</v>
      </c>
      <c r="L4189" s="122">
        <v>22.13</v>
      </c>
      <c r="O4189" t="s">
        <v>318</v>
      </c>
      <c r="P4189" s="122">
        <v>3.04</v>
      </c>
    </row>
    <row r="4190" spans="4:16" x14ac:dyDescent="0.25">
      <c r="D4190" t="s">
        <v>11121</v>
      </c>
      <c r="E4190" t="s">
        <v>11122</v>
      </c>
      <c r="F4190" t="s">
        <v>15377</v>
      </c>
      <c r="G4190" s="59">
        <v>1798000</v>
      </c>
      <c r="H4190" s="122">
        <v>7.81</v>
      </c>
      <c r="I4190" s="97" t="b">
        <f>NOT(ISERROR(_xlfn.XLOOKUP(tblStocks2022[[#This Row],[Ticker]],tblTickers[Ticker],tblTickers[Ticker],NA(),0,1)))</f>
        <v>0</v>
      </c>
      <c r="K4190" t="s">
        <v>8775</v>
      </c>
      <c r="L4190" s="122">
        <v>11.13</v>
      </c>
      <c r="O4190" t="s">
        <v>320</v>
      </c>
      <c r="P4190" s="122">
        <v>0.55000000000000004</v>
      </c>
    </row>
    <row r="4191" spans="4:16" x14ac:dyDescent="0.25">
      <c r="D4191" t="s">
        <v>2916</v>
      </c>
      <c r="E4191" t="s">
        <v>2917</v>
      </c>
      <c r="F4191" t="s">
        <v>3344</v>
      </c>
      <c r="G4191" s="59">
        <v>3950000</v>
      </c>
      <c r="H4191" s="122">
        <v>30.11</v>
      </c>
      <c r="I4191" s="97" t="b">
        <f>NOT(ISERROR(_xlfn.XLOOKUP(tblStocks2022[[#This Row],[Ticker]],tblTickers[Ticker],tblTickers[Ticker],NA(),0,1)))</f>
        <v>0</v>
      </c>
      <c r="K4191" t="s">
        <v>8617</v>
      </c>
      <c r="L4191" s="122">
        <v>5.16</v>
      </c>
      <c r="O4191" t="s">
        <v>321</v>
      </c>
      <c r="P4191" s="122">
        <v>1.52</v>
      </c>
    </row>
    <row r="4192" spans="4:16" x14ac:dyDescent="0.25">
      <c r="D4192" t="s">
        <v>8153</v>
      </c>
      <c r="E4192" t="s">
        <v>8154</v>
      </c>
      <c r="F4192" t="s">
        <v>15381</v>
      </c>
      <c r="G4192" s="59">
        <v>39671000</v>
      </c>
      <c r="H4192" s="122">
        <v>1.55</v>
      </c>
      <c r="I4192" s="97" t="b">
        <f>NOT(ISERROR(_xlfn.XLOOKUP(tblStocks2022[[#This Row],[Ticker]],tblTickers[Ticker],tblTickers[Ticker],NA(),0,1)))</f>
        <v>0</v>
      </c>
      <c r="K4192" t="s">
        <v>8619</v>
      </c>
      <c r="L4192" s="122">
        <v>11.31</v>
      </c>
      <c r="O4192" t="s">
        <v>310</v>
      </c>
      <c r="P4192" s="122">
        <v>6.36</v>
      </c>
    </row>
    <row r="4193" spans="4:16" x14ac:dyDescent="0.25">
      <c r="D4193" t="s">
        <v>7338</v>
      </c>
      <c r="E4193" t="s">
        <v>7339</v>
      </c>
      <c r="F4193" t="s">
        <v>14252</v>
      </c>
      <c r="G4193" s="59">
        <v>8926000</v>
      </c>
      <c r="H4193" s="122">
        <v>1.38</v>
      </c>
      <c r="I4193" s="97" t="b">
        <f>NOT(ISERROR(_xlfn.XLOOKUP(tblStocks2022[[#This Row],[Ticker]],tblTickers[Ticker],tblTickers[Ticker],NA(),0,1)))</f>
        <v>0</v>
      </c>
      <c r="K4193" t="s">
        <v>6358</v>
      </c>
      <c r="L4193" s="122">
        <v>1.36</v>
      </c>
      <c r="O4193" t="s">
        <v>301</v>
      </c>
      <c r="P4193" s="122">
        <v>3.05</v>
      </c>
    </row>
    <row r="4194" spans="4:16" x14ac:dyDescent="0.25">
      <c r="D4194" t="s">
        <v>6393</v>
      </c>
      <c r="E4194" t="s">
        <v>6394</v>
      </c>
      <c r="F4194" t="s">
        <v>15367</v>
      </c>
      <c r="G4194" s="59">
        <v>62716000</v>
      </c>
      <c r="H4194" s="122">
        <v>23.8</v>
      </c>
      <c r="I4194" s="97" t="b">
        <f>NOT(ISERROR(_xlfn.XLOOKUP(tblStocks2022[[#This Row],[Ticker]],tblTickers[Ticker],tblTickers[Ticker],NA(),0,1)))</f>
        <v>0</v>
      </c>
      <c r="K4194" t="s">
        <v>260</v>
      </c>
      <c r="L4194" s="122">
        <v>227.29</v>
      </c>
      <c r="O4194" t="s">
        <v>303</v>
      </c>
      <c r="P4194" s="122">
        <v>2.83</v>
      </c>
    </row>
    <row r="4195" spans="4:16" x14ac:dyDescent="0.25">
      <c r="D4195" t="s">
        <v>8320</v>
      </c>
      <c r="E4195" t="s">
        <v>8321</v>
      </c>
      <c r="F4195" t="s">
        <v>15369</v>
      </c>
      <c r="G4195" s="59">
        <v>142113000</v>
      </c>
      <c r="H4195" s="122">
        <v>0.25</v>
      </c>
      <c r="I4195" s="97" t="b">
        <f>NOT(ISERROR(_xlfn.XLOOKUP(tblStocks2022[[#This Row],[Ticker]],tblTickers[Ticker],tblTickers[Ticker],NA(),0,1)))</f>
        <v>0</v>
      </c>
      <c r="K4195" t="s">
        <v>9898</v>
      </c>
      <c r="L4195" s="122">
        <v>210.62</v>
      </c>
      <c r="O4195" t="s">
        <v>14364</v>
      </c>
      <c r="P4195" s="122">
        <v>1.57</v>
      </c>
    </row>
    <row r="4196" spans="4:16" x14ac:dyDescent="0.25">
      <c r="D4196" t="s">
        <v>1179</v>
      </c>
      <c r="E4196" t="s">
        <v>257</v>
      </c>
      <c r="F4196" t="s">
        <v>15371</v>
      </c>
      <c r="G4196" s="59">
        <v>1650000</v>
      </c>
      <c r="H4196" s="122">
        <v>35.69</v>
      </c>
      <c r="I4196" s="97" t="b">
        <f>NOT(ISERROR(_xlfn.XLOOKUP(tblStocks2022[[#This Row],[Ticker]],tblTickers[Ticker],tblTickers[Ticker],NA(),0,1)))</f>
        <v>0</v>
      </c>
      <c r="K4196" t="s">
        <v>5404</v>
      </c>
      <c r="L4196" s="122">
        <v>37.43</v>
      </c>
      <c r="O4196" t="s">
        <v>7226</v>
      </c>
      <c r="P4196" s="122">
        <v>0.74</v>
      </c>
    </row>
    <row r="4197" spans="4:16" x14ac:dyDescent="0.25">
      <c r="D4197" t="s">
        <v>13009</v>
      </c>
      <c r="E4197" t="s">
        <v>13010</v>
      </c>
      <c r="F4197" t="s">
        <v>15368</v>
      </c>
      <c r="G4197" s="59">
        <v>350034000</v>
      </c>
      <c r="H4197" s="122">
        <v>265.35000000000002</v>
      </c>
      <c r="I4197" s="97" t="b">
        <f>NOT(ISERROR(_xlfn.XLOOKUP(tblStocks2022[[#This Row],[Ticker]],tblTickers[Ticker],tblTickers[Ticker],NA(),0,1)))</f>
        <v>1</v>
      </c>
      <c r="K4197" t="s">
        <v>8314</v>
      </c>
      <c r="L4197" s="122">
        <v>4.47</v>
      </c>
      <c r="O4197" t="s">
        <v>13830</v>
      </c>
      <c r="P4197" s="122">
        <v>1.22</v>
      </c>
    </row>
    <row r="4198" spans="4:16" x14ac:dyDescent="0.25">
      <c r="D4198" t="s">
        <v>13070</v>
      </c>
      <c r="E4198" t="s">
        <v>13071</v>
      </c>
      <c r="F4198" t="s">
        <v>15378</v>
      </c>
      <c r="G4198" s="59">
        <v>17374000</v>
      </c>
      <c r="H4198" s="122">
        <v>8.2200000000000006</v>
      </c>
      <c r="I4198" s="97" t="b">
        <f>NOT(ISERROR(_xlfn.XLOOKUP(tblStocks2022[[#This Row],[Ticker]],tblTickers[Ticker],tblTickers[Ticker],NA(),0,1)))</f>
        <v>0</v>
      </c>
      <c r="K4198" t="s">
        <v>8621</v>
      </c>
      <c r="L4198" s="122">
        <v>10.94</v>
      </c>
      <c r="O4198" t="s">
        <v>9658</v>
      </c>
      <c r="P4198" s="122">
        <v>0.14000000000000001</v>
      </c>
    </row>
    <row r="4199" spans="4:16" x14ac:dyDescent="0.25">
      <c r="D4199" t="s">
        <v>1759</v>
      </c>
      <c r="E4199" t="s">
        <v>1760</v>
      </c>
      <c r="F4199" t="s">
        <v>15390</v>
      </c>
      <c r="G4199" s="59">
        <v>9902000</v>
      </c>
      <c r="H4199" s="122">
        <v>21.53</v>
      </c>
      <c r="I4199" s="97" t="b">
        <f>NOT(ISERROR(_xlfn.XLOOKUP(tblStocks2022[[#This Row],[Ticker]],tblTickers[Ticker],tblTickers[Ticker],NA(),0,1)))</f>
        <v>0</v>
      </c>
      <c r="K4199" t="s">
        <v>7665</v>
      </c>
      <c r="L4199" s="122">
        <v>0.57999999999999996</v>
      </c>
      <c r="O4199" t="s">
        <v>1116</v>
      </c>
      <c r="P4199" s="122">
        <v>1.2</v>
      </c>
    </row>
    <row r="4200" spans="4:16" x14ac:dyDescent="0.25">
      <c r="D4200" t="s">
        <v>2556</v>
      </c>
      <c r="E4200" t="s">
        <v>2557</v>
      </c>
      <c r="F4200" t="s">
        <v>14973</v>
      </c>
      <c r="G4200" s="59">
        <v>15083000</v>
      </c>
      <c r="H4200" s="122">
        <v>1.34</v>
      </c>
      <c r="I4200" s="97" t="b">
        <f>NOT(ISERROR(_xlfn.XLOOKUP(tblStocks2022[[#This Row],[Ticker]],tblTickers[Ticker],tblTickers[Ticker],NA(),0,1)))</f>
        <v>0</v>
      </c>
      <c r="K4200" t="s">
        <v>6179</v>
      </c>
      <c r="L4200" s="122">
        <v>2.29</v>
      </c>
      <c r="O4200" t="s">
        <v>4336</v>
      </c>
      <c r="P4200" s="122">
        <v>2.57</v>
      </c>
    </row>
    <row r="4201" spans="4:16" x14ac:dyDescent="0.25">
      <c r="D4201" t="s">
        <v>6477</v>
      </c>
      <c r="E4201" t="s">
        <v>283</v>
      </c>
      <c r="F4201" t="s">
        <v>15368</v>
      </c>
      <c r="G4201" s="59">
        <v>5000000</v>
      </c>
      <c r="H4201" s="122">
        <v>30.15</v>
      </c>
      <c r="I4201" s="97" t="b">
        <f>NOT(ISERROR(_xlfn.XLOOKUP(tblStocks2022[[#This Row],[Ticker]],tblTickers[Ticker],tblTickers[Ticker],NA(),0,1)))</f>
        <v>0</v>
      </c>
      <c r="K4201" t="s">
        <v>2169</v>
      </c>
      <c r="L4201" s="122">
        <v>1.41</v>
      </c>
      <c r="O4201" t="s">
        <v>14207</v>
      </c>
      <c r="P4201" s="122">
        <v>2.25</v>
      </c>
    </row>
    <row r="4202" spans="4:16" x14ac:dyDescent="0.25">
      <c r="D4202" t="s">
        <v>6115</v>
      </c>
      <c r="E4202" t="s">
        <v>2555</v>
      </c>
      <c r="F4202" t="s">
        <v>15375</v>
      </c>
      <c r="G4202" s="59">
        <v>1900000</v>
      </c>
      <c r="H4202" s="122">
        <v>18.36</v>
      </c>
      <c r="I4202" s="97" t="b">
        <f>NOT(ISERROR(_xlfn.XLOOKUP(tblStocks2022[[#This Row],[Ticker]],tblTickers[Ticker],tblTickers[Ticker],NA(),0,1)))</f>
        <v>0</v>
      </c>
      <c r="K4202" t="s">
        <v>12773</v>
      </c>
      <c r="L4202" s="122">
        <v>447.52</v>
      </c>
      <c r="O4202" t="s">
        <v>13663</v>
      </c>
      <c r="P4202" s="122">
        <v>4.78</v>
      </c>
    </row>
    <row r="4203" spans="4:16" x14ac:dyDescent="0.25">
      <c r="D4203" t="s">
        <v>2240</v>
      </c>
      <c r="E4203" t="s">
        <v>283</v>
      </c>
      <c r="F4203" t="s">
        <v>15368</v>
      </c>
      <c r="G4203" s="59">
        <v>1200000</v>
      </c>
      <c r="H4203" s="122">
        <v>24.02</v>
      </c>
      <c r="I4203" s="97" t="b">
        <f>NOT(ISERROR(_xlfn.XLOOKUP(tblStocks2022[[#This Row],[Ticker]],tblTickers[Ticker],tblTickers[Ticker],NA(),0,1)))</f>
        <v>0</v>
      </c>
      <c r="K4203" t="s">
        <v>3396</v>
      </c>
      <c r="L4203" s="122">
        <v>7.31</v>
      </c>
      <c r="O4203" t="s">
        <v>11513</v>
      </c>
      <c r="P4203" s="122">
        <v>0.38</v>
      </c>
    </row>
    <row r="4204" spans="4:16" x14ac:dyDescent="0.25">
      <c r="D4204" t="s">
        <v>11573</v>
      </c>
      <c r="E4204" t="s">
        <v>11574</v>
      </c>
      <c r="F4204" t="s">
        <v>15381</v>
      </c>
      <c r="G4204" s="59">
        <v>79024000</v>
      </c>
      <c r="H4204" s="122">
        <v>336.14</v>
      </c>
      <c r="I4204" s="97" t="b">
        <f>NOT(ISERROR(_xlfn.XLOOKUP(tblStocks2022[[#This Row],[Ticker]],tblTickers[Ticker],tblTickers[Ticker],NA(),0,1)))</f>
        <v>1</v>
      </c>
      <c r="K4204" t="s">
        <v>3394</v>
      </c>
      <c r="L4204" s="122">
        <v>7.34</v>
      </c>
      <c r="O4204" t="s">
        <v>9252</v>
      </c>
      <c r="P4204" s="122">
        <v>1.63</v>
      </c>
    </row>
    <row r="4205" spans="4:16" x14ac:dyDescent="0.25">
      <c r="D4205" t="s">
        <v>14242</v>
      </c>
      <c r="E4205" t="s">
        <v>283</v>
      </c>
      <c r="F4205" t="s">
        <v>15368</v>
      </c>
      <c r="G4205" s="59">
        <v>41600000</v>
      </c>
      <c r="H4205" s="122">
        <v>111.86</v>
      </c>
      <c r="I4205" s="97" t="b">
        <f>NOT(ISERROR(_xlfn.XLOOKUP(tblStocks2022[[#This Row],[Ticker]],tblTickers[Ticker],tblTickers[Ticker],NA(),0,1)))</f>
        <v>0</v>
      </c>
      <c r="K4205" t="s">
        <v>7866</v>
      </c>
      <c r="L4205" s="122">
        <v>1.18</v>
      </c>
      <c r="O4205" t="s">
        <v>4335</v>
      </c>
      <c r="P4205" s="122">
        <v>1.2</v>
      </c>
    </row>
    <row r="4206" spans="4:16" x14ac:dyDescent="0.25">
      <c r="D4206" t="s">
        <v>7203</v>
      </c>
      <c r="E4206" t="s">
        <v>3610</v>
      </c>
      <c r="F4206" t="s">
        <v>15378</v>
      </c>
      <c r="G4206" s="59">
        <v>470000</v>
      </c>
      <c r="H4206" s="122">
        <v>20.059999999999999</v>
      </c>
      <c r="I4206" s="97" t="b">
        <f>NOT(ISERROR(_xlfn.XLOOKUP(tblStocks2022[[#This Row],[Ticker]],tblTickers[Ticker],tblTickers[Ticker],NA(),0,1)))</f>
        <v>0</v>
      </c>
      <c r="K4206" t="s">
        <v>4146</v>
      </c>
      <c r="L4206" s="122">
        <v>410.71</v>
      </c>
      <c r="O4206" t="s">
        <v>11751</v>
      </c>
      <c r="P4206" s="122">
        <v>0.1</v>
      </c>
    </row>
    <row r="4207" spans="4:16" x14ac:dyDescent="0.25">
      <c r="D4207" t="s">
        <v>9065</v>
      </c>
      <c r="E4207" t="s">
        <v>9066</v>
      </c>
      <c r="F4207" t="s">
        <v>15382</v>
      </c>
      <c r="G4207" s="59">
        <v>17250000</v>
      </c>
      <c r="H4207" s="122">
        <v>10.18</v>
      </c>
      <c r="I4207" s="97" t="b">
        <f>NOT(ISERROR(_xlfn.XLOOKUP(tblStocks2022[[#This Row],[Ticker]],tblTickers[Ticker],tblTickers[Ticker],NA(),0,1)))</f>
        <v>0</v>
      </c>
      <c r="K4207" t="s">
        <v>14016</v>
      </c>
      <c r="L4207" s="122">
        <v>10.039999999999999</v>
      </c>
      <c r="O4207" t="s">
        <v>2743</v>
      </c>
      <c r="P4207" s="122">
        <v>1.49</v>
      </c>
    </row>
    <row r="4208" spans="4:16" x14ac:dyDescent="0.25">
      <c r="D4208" t="s">
        <v>14241</v>
      </c>
      <c r="E4208" t="s">
        <v>283</v>
      </c>
      <c r="F4208" t="s">
        <v>15368</v>
      </c>
      <c r="G4208" s="59">
        <v>22600000</v>
      </c>
      <c r="H4208" s="122">
        <v>60.6</v>
      </c>
      <c r="I4208" s="97" t="b">
        <f>NOT(ISERROR(_xlfn.XLOOKUP(tblStocks2022[[#This Row],[Ticker]],tblTickers[Ticker],tblTickers[Ticker],NA(),0,1)))</f>
        <v>0</v>
      </c>
      <c r="K4208" t="s">
        <v>1203</v>
      </c>
      <c r="L4208" s="122">
        <v>11.27</v>
      </c>
      <c r="O4208" t="s">
        <v>1631</v>
      </c>
      <c r="P4208" s="122">
        <v>1.53</v>
      </c>
    </row>
    <row r="4209" spans="4:16" x14ac:dyDescent="0.25">
      <c r="D4209" t="s">
        <v>13865</v>
      </c>
      <c r="E4209" t="s">
        <v>13866</v>
      </c>
      <c r="F4209" t="s">
        <v>15382</v>
      </c>
      <c r="G4209" s="59">
        <v>793000</v>
      </c>
      <c r="H4209" s="122">
        <v>3.23</v>
      </c>
      <c r="I4209" s="97" t="b">
        <f>NOT(ISERROR(_xlfn.XLOOKUP(tblStocks2022[[#This Row],[Ticker]],tblTickers[Ticker],tblTickers[Ticker],NA(),0,1)))</f>
        <v>0</v>
      </c>
      <c r="K4209" t="s">
        <v>11501</v>
      </c>
      <c r="L4209" s="122">
        <v>12.77</v>
      </c>
      <c r="O4209" t="s">
        <v>15153</v>
      </c>
      <c r="P4209" s="122">
        <v>1.36</v>
      </c>
    </row>
    <row r="4210" spans="4:16" x14ac:dyDescent="0.25">
      <c r="D4210" t="s">
        <v>1458</v>
      </c>
      <c r="E4210" t="s">
        <v>1459</v>
      </c>
      <c r="F4210" t="s">
        <v>15371</v>
      </c>
      <c r="G4210" s="59">
        <v>94830000</v>
      </c>
      <c r="H4210" s="122">
        <v>52.92</v>
      </c>
      <c r="I4210" s="97" t="b">
        <f>NOT(ISERROR(_xlfn.XLOOKUP(tblStocks2022[[#This Row],[Ticker]],tblTickers[Ticker],tblTickers[Ticker],NA(),0,1)))</f>
        <v>0</v>
      </c>
      <c r="K4210" t="s">
        <v>9835</v>
      </c>
      <c r="L4210" s="122">
        <v>1.02</v>
      </c>
      <c r="O4210" t="s">
        <v>4004</v>
      </c>
      <c r="P4210" s="122">
        <v>0.03</v>
      </c>
    </row>
    <row r="4211" spans="4:16" x14ac:dyDescent="0.25">
      <c r="D4211" t="s">
        <v>2445</v>
      </c>
      <c r="E4211" t="s">
        <v>952</v>
      </c>
      <c r="F4211" t="s">
        <v>15375</v>
      </c>
      <c r="G4211" s="59">
        <v>2500000</v>
      </c>
      <c r="H4211" s="122">
        <v>44.02</v>
      </c>
      <c r="I4211" s="97" t="b">
        <f>NOT(ISERROR(_xlfn.XLOOKUP(tblStocks2022[[#This Row],[Ticker]],tblTickers[Ticker],tblTickers[Ticker],NA(),0,1)))</f>
        <v>0</v>
      </c>
      <c r="K4211" t="s">
        <v>1425</v>
      </c>
      <c r="L4211" s="122">
        <v>3.41</v>
      </c>
      <c r="O4211" t="s">
        <v>15046</v>
      </c>
      <c r="P4211" s="122">
        <v>6.85</v>
      </c>
    </row>
    <row r="4212" spans="4:16" x14ac:dyDescent="0.25">
      <c r="D4212" t="s">
        <v>13094</v>
      </c>
      <c r="E4212" t="s">
        <v>13095</v>
      </c>
      <c r="F4212" t="s">
        <v>14201</v>
      </c>
      <c r="G4212" s="59">
        <v>33131000</v>
      </c>
      <c r="H4212" s="122">
        <v>68.459999999999994</v>
      </c>
      <c r="I4212" s="97" t="b">
        <f>NOT(ISERROR(_xlfn.XLOOKUP(tblStocks2022[[#This Row],[Ticker]],tblTickers[Ticker],tblTickers[Ticker],NA(),0,1)))</f>
        <v>0</v>
      </c>
      <c r="K4212" t="s">
        <v>160</v>
      </c>
      <c r="L4212" s="122">
        <v>50.94</v>
      </c>
      <c r="O4212" t="s">
        <v>1719</v>
      </c>
      <c r="P4212" s="122">
        <v>1.89</v>
      </c>
    </row>
    <row r="4213" spans="4:16" x14ac:dyDescent="0.25">
      <c r="D4213" t="s">
        <v>10682</v>
      </c>
      <c r="E4213" t="s">
        <v>10683</v>
      </c>
      <c r="F4213" t="s">
        <v>14201</v>
      </c>
      <c r="G4213" s="59">
        <v>42346000</v>
      </c>
      <c r="H4213" s="122">
        <v>3.11</v>
      </c>
      <c r="I4213" s="97" t="b">
        <f>NOT(ISERROR(_xlfn.XLOOKUP(tblStocks2022[[#This Row],[Ticker]],tblTickers[Ticker],tblTickers[Ticker],NA(),0,1)))</f>
        <v>0</v>
      </c>
      <c r="K4213" t="s">
        <v>1177</v>
      </c>
      <c r="L4213" s="122">
        <v>1.07</v>
      </c>
      <c r="O4213" t="s">
        <v>3008</v>
      </c>
      <c r="P4213" s="122">
        <v>0.92</v>
      </c>
    </row>
    <row r="4214" spans="4:16" x14ac:dyDescent="0.25">
      <c r="D4214" t="s">
        <v>104</v>
      </c>
      <c r="E4214" t="s">
        <v>105</v>
      </c>
      <c r="F4214" t="s">
        <v>9954</v>
      </c>
      <c r="G4214" s="59">
        <v>1897000</v>
      </c>
      <c r="H4214" s="122">
        <v>147.55000000000001</v>
      </c>
      <c r="I4214" s="97" t="b">
        <f>NOT(ISERROR(_xlfn.XLOOKUP(tblStocks2022[[#This Row],[Ticker]],tblTickers[Ticker],tblTickers[Ticker],NA(),0,1)))</f>
        <v>0</v>
      </c>
      <c r="K4214" t="s">
        <v>2253</v>
      </c>
      <c r="L4214" s="122">
        <v>52.42</v>
      </c>
      <c r="O4214" t="s">
        <v>11611</v>
      </c>
      <c r="P4214" s="122">
        <v>0.4</v>
      </c>
    </row>
    <row r="4215" spans="4:16" x14ac:dyDescent="0.25">
      <c r="D4215" t="s">
        <v>5398</v>
      </c>
      <c r="E4215" t="s">
        <v>5399</v>
      </c>
      <c r="F4215" t="s">
        <v>14252</v>
      </c>
      <c r="G4215" s="59">
        <v>35611000</v>
      </c>
      <c r="H4215" s="122">
        <v>19.53</v>
      </c>
      <c r="I4215" s="97" t="b">
        <f>NOT(ISERROR(_xlfn.XLOOKUP(tblStocks2022[[#This Row],[Ticker]],tblTickers[Ticker],tblTickers[Ticker],NA(),0,1)))</f>
        <v>0</v>
      </c>
      <c r="K4215" t="s">
        <v>8316</v>
      </c>
      <c r="L4215" s="122">
        <v>1.17</v>
      </c>
      <c r="O4215" t="s">
        <v>4087</v>
      </c>
      <c r="P4215" s="122">
        <v>1.53</v>
      </c>
    </row>
    <row r="4216" spans="4:16" x14ac:dyDescent="0.25">
      <c r="D4216" t="s">
        <v>13655</v>
      </c>
      <c r="E4216" t="s">
        <v>283</v>
      </c>
      <c r="F4216" t="s">
        <v>15368</v>
      </c>
      <c r="G4216" s="59">
        <v>462150000</v>
      </c>
      <c r="H4216" s="122">
        <v>84.8</v>
      </c>
      <c r="I4216" s="97" t="b">
        <f>NOT(ISERROR(_xlfn.XLOOKUP(tblStocks2022[[#This Row],[Ticker]],tblTickers[Ticker],tblTickers[Ticker],NA(),0,1)))</f>
        <v>0</v>
      </c>
      <c r="K4216" t="s">
        <v>14894</v>
      </c>
      <c r="L4216" s="122">
        <v>25.4</v>
      </c>
      <c r="O4216" t="s">
        <v>10441</v>
      </c>
      <c r="P4216" s="122">
        <v>0.4</v>
      </c>
    </row>
    <row r="4217" spans="4:16" x14ac:dyDescent="0.25">
      <c r="D4217" t="s">
        <v>15201</v>
      </c>
      <c r="E4217" t="s">
        <v>15202</v>
      </c>
      <c r="F4217" t="s">
        <v>15382</v>
      </c>
      <c r="G4217" s="59">
        <v>11416000</v>
      </c>
      <c r="H4217" s="122">
        <v>0.46</v>
      </c>
      <c r="I4217" s="97" t="b">
        <f>NOT(ISERROR(_xlfn.XLOOKUP(tblStocks2022[[#This Row],[Ticker]],tblTickers[Ticker],tblTickers[Ticker],NA(),0,1)))</f>
        <v>0</v>
      </c>
      <c r="K4217" t="s">
        <v>2379</v>
      </c>
      <c r="L4217" s="122">
        <v>51.74</v>
      </c>
      <c r="O4217" t="s">
        <v>6727</v>
      </c>
      <c r="P4217" s="122">
        <v>0.18</v>
      </c>
    </row>
    <row r="4218" spans="4:16" x14ac:dyDescent="0.25">
      <c r="D4218" t="s">
        <v>6609</v>
      </c>
      <c r="E4218" t="s">
        <v>6610</v>
      </c>
      <c r="F4218" t="s">
        <v>15382</v>
      </c>
      <c r="G4218" s="59">
        <v>23000000</v>
      </c>
      <c r="H4218" s="122">
        <v>10.09</v>
      </c>
      <c r="I4218" s="97" t="b">
        <f>NOT(ISERROR(_xlfn.XLOOKUP(tblStocks2022[[#This Row],[Ticker]],tblTickers[Ticker],tblTickers[Ticker],NA(),0,1)))</f>
        <v>0</v>
      </c>
      <c r="K4218" t="s">
        <v>5910</v>
      </c>
      <c r="L4218" s="122">
        <v>2.35</v>
      </c>
      <c r="O4218" t="s">
        <v>3117</v>
      </c>
      <c r="P4218" s="122">
        <v>0.75</v>
      </c>
    </row>
    <row r="4219" spans="4:16" x14ac:dyDescent="0.25">
      <c r="D4219" t="s">
        <v>5360</v>
      </c>
      <c r="E4219" t="s">
        <v>5361</v>
      </c>
      <c r="F4219" t="s">
        <v>15382</v>
      </c>
      <c r="G4219" s="59">
        <v>79605000</v>
      </c>
      <c r="H4219" s="122">
        <v>1.58</v>
      </c>
      <c r="I4219" s="97" t="b">
        <f>NOT(ISERROR(_xlfn.XLOOKUP(tblStocks2022[[#This Row],[Ticker]],tblTickers[Ticker],tblTickers[Ticker],NA(),0,1)))</f>
        <v>0</v>
      </c>
      <c r="K4219" t="s">
        <v>5055</v>
      </c>
      <c r="L4219" s="122">
        <v>2.74</v>
      </c>
      <c r="O4219" t="s">
        <v>15066</v>
      </c>
      <c r="P4219" s="122">
        <v>3.61</v>
      </c>
    </row>
    <row r="4220" spans="4:16" x14ac:dyDescent="0.25">
      <c r="D4220" t="s">
        <v>11599</v>
      </c>
      <c r="E4220" t="s">
        <v>11600</v>
      </c>
      <c r="F4220" t="s">
        <v>15369</v>
      </c>
      <c r="G4220" s="59">
        <v>45186000</v>
      </c>
      <c r="H4220" s="122">
        <v>50.65</v>
      </c>
      <c r="I4220" s="97" t="b">
        <f>NOT(ISERROR(_xlfn.XLOOKUP(tblStocks2022[[#This Row],[Ticker]],tblTickers[Ticker],tblTickers[Ticker],NA(),0,1)))</f>
        <v>0</v>
      </c>
      <c r="K4220" t="s">
        <v>4316</v>
      </c>
      <c r="L4220" s="122">
        <v>0.49</v>
      </c>
      <c r="O4220" t="s">
        <v>3039</v>
      </c>
      <c r="P4220" s="122">
        <v>0.82</v>
      </c>
    </row>
    <row r="4221" spans="4:16" x14ac:dyDescent="0.25">
      <c r="D4221" t="s">
        <v>3826</v>
      </c>
      <c r="E4221" t="s">
        <v>3827</v>
      </c>
      <c r="F4221" t="s">
        <v>15382</v>
      </c>
      <c r="G4221" s="59">
        <v>12599000</v>
      </c>
      <c r="H4221" s="122">
        <v>0.84</v>
      </c>
      <c r="I4221" s="97" t="b">
        <f>NOT(ISERROR(_xlfn.XLOOKUP(tblStocks2022[[#This Row],[Ticker]],tblTickers[Ticker],tblTickers[Ticker],NA(),0,1)))</f>
        <v>0</v>
      </c>
      <c r="K4221" t="s">
        <v>12394</v>
      </c>
      <c r="L4221" s="122">
        <v>65.16</v>
      </c>
      <c r="O4221" t="s">
        <v>14973</v>
      </c>
      <c r="P4221" s="122">
        <v>2.14</v>
      </c>
    </row>
    <row r="4222" spans="4:16" x14ac:dyDescent="0.25">
      <c r="D4222" t="s">
        <v>14092</v>
      </c>
      <c r="E4222" t="s">
        <v>14093</v>
      </c>
      <c r="F4222" t="s">
        <v>15382</v>
      </c>
      <c r="G4222" s="59">
        <v>20176000</v>
      </c>
      <c r="H4222" s="122">
        <v>21.13</v>
      </c>
      <c r="I4222" s="97" t="b">
        <f>NOT(ISERROR(_xlfn.XLOOKUP(tblStocks2022[[#This Row],[Ticker]],tblTickers[Ticker],tblTickers[Ticker],NA(),0,1)))</f>
        <v>0</v>
      </c>
      <c r="K4222" t="s">
        <v>13583</v>
      </c>
      <c r="L4222" s="122">
        <v>47.79</v>
      </c>
      <c r="O4222" t="s">
        <v>322</v>
      </c>
      <c r="P4222" s="122">
        <v>3.13</v>
      </c>
    </row>
    <row r="4223" spans="4:16" x14ac:dyDescent="0.25">
      <c r="D4223" t="s">
        <v>467</v>
      </c>
      <c r="E4223" t="s">
        <v>468</v>
      </c>
      <c r="F4223" t="s">
        <v>15381</v>
      </c>
      <c r="G4223" s="59">
        <v>82700000</v>
      </c>
      <c r="H4223" s="122">
        <v>81.099999999999994</v>
      </c>
      <c r="I4223" s="97" t="b">
        <f>NOT(ISERROR(_xlfn.XLOOKUP(tblStocks2022[[#This Row],[Ticker]],tblTickers[Ticker],tblTickers[Ticker],NA(),0,1)))</f>
        <v>0</v>
      </c>
      <c r="K4223" t="s">
        <v>14813</v>
      </c>
      <c r="L4223" s="122">
        <v>3.9</v>
      </c>
      <c r="O4223" t="s">
        <v>14078</v>
      </c>
      <c r="P4223" s="122">
        <v>3.41</v>
      </c>
    </row>
    <row r="4224" spans="4:16" x14ac:dyDescent="0.25">
      <c r="D4224" t="s">
        <v>10417</v>
      </c>
      <c r="E4224" t="s">
        <v>10418</v>
      </c>
      <c r="F4224" t="s">
        <v>15375</v>
      </c>
      <c r="G4224" s="59">
        <v>307186000</v>
      </c>
      <c r="H4224" s="122">
        <v>220.3</v>
      </c>
      <c r="I4224" s="97" t="b">
        <f>NOT(ISERROR(_xlfn.XLOOKUP(tblStocks2022[[#This Row],[Ticker]],tblTickers[Ticker],tblTickers[Ticker],NA(),0,1)))</f>
        <v>1</v>
      </c>
      <c r="K4224" t="s">
        <v>6806</v>
      </c>
      <c r="L4224" s="122">
        <v>1.1399999999999999</v>
      </c>
      <c r="O4224" t="s">
        <v>943</v>
      </c>
      <c r="P4224" s="122">
        <v>1.36</v>
      </c>
    </row>
    <row r="4225" spans="4:16" x14ac:dyDescent="0.25">
      <c r="D4225" t="s">
        <v>4120</v>
      </c>
      <c r="E4225" t="s">
        <v>3784</v>
      </c>
      <c r="F4225" t="s">
        <v>15375</v>
      </c>
      <c r="G4225" s="59">
        <v>5750000</v>
      </c>
      <c r="H4225" s="122">
        <v>36.520000000000003</v>
      </c>
      <c r="I4225" s="97" t="b">
        <f>NOT(ISERROR(_xlfn.XLOOKUP(tblStocks2022[[#This Row],[Ticker]],tblTickers[Ticker],tblTickers[Ticker],NA(),0,1)))</f>
        <v>0</v>
      </c>
      <c r="K4225" t="s">
        <v>10311</v>
      </c>
      <c r="L4225" s="122">
        <v>582.91999999999996</v>
      </c>
      <c r="O4225" t="s">
        <v>11241</v>
      </c>
      <c r="P4225" s="122">
        <v>0.4</v>
      </c>
    </row>
    <row r="4226" spans="4:16" x14ac:dyDescent="0.25">
      <c r="D4226" t="s">
        <v>8849</v>
      </c>
      <c r="E4226" t="s">
        <v>7668</v>
      </c>
      <c r="F4226" t="s">
        <v>15372</v>
      </c>
      <c r="G4226" s="59">
        <v>100000</v>
      </c>
      <c r="H4226" s="122">
        <v>15.55</v>
      </c>
      <c r="I4226" s="97" t="b">
        <f>NOT(ISERROR(_xlfn.XLOOKUP(tblStocks2022[[#This Row],[Ticker]],tblTickers[Ticker],tblTickers[Ticker],NA(),0,1)))</f>
        <v>0</v>
      </c>
      <c r="K4226" t="s">
        <v>14399</v>
      </c>
      <c r="L4226" s="122">
        <v>56.76</v>
      </c>
      <c r="O4226" t="s">
        <v>10948</v>
      </c>
      <c r="P4226" s="122">
        <v>1.8</v>
      </c>
    </row>
    <row r="4227" spans="4:16" x14ac:dyDescent="0.25">
      <c r="D4227" t="s">
        <v>4121</v>
      </c>
      <c r="E4227" t="s">
        <v>3784</v>
      </c>
      <c r="F4227" t="s">
        <v>15375</v>
      </c>
      <c r="G4227" s="59">
        <v>2575000</v>
      </c>
      <c r="H4227" s="122">
        <v>33.19</v>
      </c>
      <c r="I4227" s="97" t="b">
        <f>NOT(ISERROR(_xlfn.XLOOKUP(tblStocks2022[[#This Row],[Ticker]],tblTickers[Ticker],tblTickers[Ticker],NA(),0,1)))</f>
        <v>0</v>
      </c>
      <c r="K4227" t="s">
        <v>1803</v>
      </c>
      <c r="L4227" s="122">
        <v>45.47</v>
      </c>
      <c r="O4227" t="s">
        <v>5815</v>
      </c>
      <c r="P4227" s="122">
        <v>0.48</v>
      </c>
    </row>
    <row r="4228" spans="4:16" x14ac:dyDescent="0.25">
      <c r="D4228" t="s">
        <v>13029</v>
      </c>
      <c r="E4228" t="s">
        <v>283</v>
      </c>
      <c r="F4228" t="s">
        <v>15368</v>
      </c>
      <c r="G4228" s="59">
        <v>180850000</v>
      </c>
      <c r="H4228" s="122">
        <v>70.63</v>
      </c>
      <c r="I4228" s="97" t="b">
        <f>NOT(ISERROR(_xlfn.XLOOKUP(tblStocks2022[[#This Row],[Ticker]],tblTickers[Ticker],tblTickers[Ticker],NA(),0,1)))</f>
        <v>0</v>
      </c>
      <c r="K4228" t="s">
        <v>1956</v>
      </c>
      <c r="L4228" s="122">
        <v>48.32</v>
      </c>
      <c r="O4228" t="s">
        <v>13669</v>
      </c>
      <c r="P4228" s="122">
        <v>3.67</v>
      </c>
    </row>
    <row r="4229" spans="4:16" x14ac:dyDescent="0.25">
      <c r="D4229" t="s">
        <v>5402</v>
      </c>
      <c r="E4229" t="s">
        <v>5403</v>
      </c>
      <c r="F4229" t="s">
        <v>15382</v>
      </c>
      <c r="G4229" s="59">
        <v>7144000</v>
      </c>
      <c r="H4229" s="122">
        <v>4.46</v>
      </c>
      <c r="I4229" s="97" t="b">
        <f>NOT(ISERROR(_xlfn.XLOOKUP(tblStocks2022[[#This Row],[Ticker]],tblTickers[Ticker],tblTickers[Ticker],NA(),0,1)))</f>
        <v>0</v>
      </c>
      <c r="K4229" t="s">
        <v>7868</v>
      </c>
      <c r="L4229" s="122">
        <v>0.06</v>
      </c>
      <c r="O4229" t="s">
        <v>323</v>
      </c>
      <c r="P4229" s="122">
        <v>1.46</v>
      </c>
    </row>
    <row r="4230" spans="4:16" x14ac:dyDescent="0.25">
      <c r="D4230" t="s">
        <v>11982</v>
      </c>
      <c r="E4230" t="s">
        <v>11983</v>
      </c>
      <c r="F4230" t="s">
        <v>15368</v>
      </c>
      <c r="G4230" s="59">
        <v>25548000</v>
      </c>
      <c r="H4230" s="122">
        <v>6.47</v>
      </c>
      <c r="I4230" s="97" t="b">
        <f>NOT(ISERROR(_xlfn.XLOOKUP(tblStocks2022[[#This Row],[Ticker]],tblTickers[Ticker],tblTickers[Ticker],NA(),0,1)))</f>
        <v>0</v>
      </c>
      <c r="K4230" t="s">
        <v>2481</v>
      </c>
      <c r="L4230" s="122">
        <v>0.62</v>
      </c>
      <c r="O4230" t="s">
        <v>324</v>
      </c>
      <c r="P4230" s="122">
        <v>1.17</v>
      </c>
    </row>
    <row r="4231" spans="4:16" x14ac:dyDescent="0.25">
      <c r="D4231" t="s">
        <v>3611</v>
      </c>
      <c r="E4231" t="s">
        <v>3610</v>
      </c>
      <c r="F4231" t="s">
        <v>15378</v>
      </c>
      <c r="G4231" s="59">
        <v>5425000</v>
      </c>
      <c r="H4231" s="122">
        <v>21.91</v>
      </c>
      <c r="I4231" s="97" t="b">
        <f>NOT(ISERROR(_xlfn.XLOOKUP(tblStocks2022[[#This Row],[Ticker]],tblTickers[Ticker],tblTickers[Ticker],NA(),0,1)))</f>
        <v>0</v>
      </c>
      <c r="K4231" t="s">
        <v>5327</v>
      </c>
      <c r="L4231" s="122">
        <v>16.13</v>
      </c>
      <c r="O4231" t="s">
        <v>325</v>
      </c>
      <c r="P4231" s="122">
        <v>2.76</v>
      </c>
    </row>
    <row r="4232" spans="4:16" x14ac:dyDescent="0.25">
      <c r="D4232" t="s">
        <v>10208</v>
      </c>
      <c r="E4232" t="s">
        <v>10209</v>
      </c>
      <c r="F4232" t="s">
        <v>15376</v>
      </c>
      <c r="G4232" s="59">
        <v>37754000</v>
      </c>
      <c r="H4232" s="122">
        <v>0.42</v>
      </c>
      <c r="I4232" s="97" t="b">
        <f>NOT(ISERROR(_xlfn.XLOOKUP(tblStocks2022[[#This Row],[Ticker]],tblTickers[Ticker],tblTickers[Ticker],NA(),0,1)))</f>
        <v>0</v>
      </c>
      <c r="K4232" t="s">
        <v>15341</v>
      </c>
      <c r="L4232" s="122">
        <v>20.63</v>
      </c>
      <c r="O4232" t="s">
        <v>13668</v>
      </c>
      <c r="P4232" s="122">
        <v>1.8</v>
      </c>
    </row>
    <row r="4233" spans="4:16" x14ac:dyDescent="0.25">
      <c r="D4233" t="s">
        <v>9380</v>
      </c>
      <c r="E4233" t="s">
        <v>9381</v>
      </c>
      <c r="F4233" t="s">
        <v>15382</v>
      </c>
      <c r="G4233" s="59">
        <v>25875000</v>
      </c>
      <c r="H4233" s="122">
        <v>10.34</v>
      </c>
      <c r="I4233" s="97" t="b">
        <f>NOT(ISERROR(_xlfn.XLOOKUP(tblStocks2022[[#This Row],[Ticker]],tblTickers[Ticker],tblTickers[Ticker],NA(),0,1)))</f>
        <v>0</v>
      </c>
      <c r="K4233" t="s">
        <v>6986</v>
      </c>
      <c r="L4233" s="122">
        <v>453.24</v>
      </c>
      <c r="O4233" t="s">
        <v>1471</v>
      </c>
      <c r="P4233" s="122">
        <v>0.59</v>
      </c>
    </row>
    <row r="4234" spans="4:16" x14ac:dyDescent="0.25">
      <c r="D4234" t="s">
        <v>8918</v>
      </c>
      <c r="E4234" t="s">
        <v>8919</v>
      </c>
      <c r="F4234" t="s">
        <v>15382</v>
      </c>
      <c r="G4234" s="59">
        <v>34500000</v>
      </c>
      <c r="H4234" s="122">
        <v>10.3</v>
      </c>
      <c r="I4234" s="97" t="b">
        <f>NOT(ISERROR(_xlfn.XLOOKUP(tblStocks2022[[#This Row],[Ticker]],tblTickers[Ticker],tblTickers[Ticker],NA(),0,1)))</f>
        <v>0</v>
      </c>
      <c r="K4234" t="s">
        <v>10279</v>
      </c>
      <c r="L4234" s="122">
        <v>26.97</v>
      </c>
      <c r="O4234" t="s">
        <v>13667</v>
      </c>
      <c r="P4234" s="122">
        <v>3.08</v>
      </c>
    </row>
    <row r="4235" spans="4:16" x14ac:dyDescent="0.25">
      <c r="D4235" t="s">
        <v>8920</v>
      </c>
      <c r="E4235" t="s">
        <v>8921</v>
      </c>
      <c r="F4235" t="s">
        <v>15382</v>
      </c>
      <c r="G4235" s="59">
        <v>22500000</v>
      </c>
      <c r="H4235" s="122">
        <v>10.130000000000001</v>
      </c>
      <c r="I4235" s="97" t="b">
        <f>NOT(ISERROR(_xlfn.XLOOKUP(tblStocks2022[[#This Row],[Ticker]],tblTickers[Ticker],tblTickers[Ticker],NA(),0,1)))</f>
        <v>0</v>
      </c>
      <c r="K4235" t="s">
        <v>947</v>
      </c>
      <c r="L4235" s="122">
        <v>5.28</v>
      </c>
      <c r="O4235" t="s">
        <v>3277</v>
      </c>
      <c r="P4235" s="122">
        <v>1.34</v>
      </c>
    </row>
    <row r="4236" spans="4:16" x14ac:dyDescent="0.25">
      <c r="D4236" t="s">
        <v>9213</v>
      </c>
      <c r="E4236" t="s">
        <v>9214</v>
      </c>
      <c r="F4236" t="s">
        <v>8710</v>
      </c>
      <c r="G4236" s="59">
        <v>15067000</v>
      </c>
      <c r="H4236" s="122">
        <v>0.56000000000000005</v>
      </c>
      <c r="I4236" s="97" t="b">
        <f>NOT(ISERROR(_xlfn.XLOOKUP(tblStocks2022[[#This Row],[Ticker]],tblTickers[Ticker],tblTickers[Ticker],NA(),0,1)))</f>
        <v>0</v>
      </c>
      <c r="K4236" t="s">
        <v>12304</v>
      </c>
      <c r="L4236" s="122">
        <v>170.71</v>
      </c>
      <c r="O4236" t="s">
        <v>14205</v>
      </c>
      <c r="P4236" s="122">
        <v>1.45</v>
      </c>
    </row>
    <row r="4237" spans="4:16" x14ac:dyDescent="0.25">
      <c r="D4237" t="s">
        <v>5979</v>
      </c>
      <c r="E4237" t="s">
        <v>991</v>
      </c>
      <c r="F4237" t="s">
        <v>15375</v>
      </c>
      <c r="G4237" s="59">
        <v>70000</v>
      </c>
      <c r="H4237" s="122">
        <v>9.86</v>
      </c>
      <c r="I4237" s="97" t="b">
        <f>NOT(ISERROR(_xlfn.XLOOKUP(tblStocks2022[[#This Row],[Ticker]],tblTickers[Ticker],tblTickers[Ticker],NA(),0,1)))</f>
        <v>0</v>
      </c>
      <c r="K4237" t="s">
        <v>9621</v>
      </c>
      <c r="L4237" s="122">
        <v>7.97</v>
      </c>
      <c r="O4237" t="s">
        <v>13311</v>
      </c>
      <c r="P4237" s="122">
        <v>2.08</v>
      </c>
    </row>
    <row r="4238" spans="4:16" x14ac:dyDescent="0.25">
      <c r="D4238" t="s">
        <v>12959</v>
      </c>
      <c r="E4238" t="s">
        <v>283</v>
      </c>
      <c r="F4238" t="s">
        <v>15368</v>
      </c>
      <c r="G4238" s="59">
        <v>170000000</v>
      </c>
      <c r="H4238" s="122">
        <v>145.07</v>
      </c>
      <c r="I4238" s="97" t="b">
        <f>NOT(ISERROR(_xlfn.XLOOKUP(tblStocks2022[[#This Row],[Ticker]],tblTickers[Ticker],tblTickers[Ticker],NA(),0,1)))</f>
        <v>0</v>
      </c>
      <c r="K4238" t="s">
        <v>291</v>
      </c>
      <c r="L4238" s="122">
        <v>129.16</v>
      </c>
      <c r="O4238" t="s">
        <v>428</v>
      </c>
      <c r="P4238" s="122">
        <v>1.88</v>
      </c>
    </row>
    <row r="4239" spans="4:16" x14ac:dyDescent="0.25">
      <c r="D4239" t="s">
        <v>9215</v>
      </c>
      <c r="E4239" t="s">
        <v>283</v>
      </c>
      <c r="F4239" t="s">
        <v>15368</v>
      </c>
      <c r="G4239" s="59">
        <v>300000</v>
      </c>
      <c r="H4239" s="122">
        <v>20.49</v>
      </c>
      <c r="I4239" s="97" t="b">
        <f>NOT(ISERROR(_xlfn.XLOOKUP(tblStocks2022[[#This Row],[Ticker]],tblTickers[Ticker],tblTickers[Ticker],NA(),0,1)))</f>
        <v>0</v>
      </c>
      <c r="K4239" t="s">
        <v>5538</v>
      </c>
      <c r="L4239" s="122">
        <v>3.51</v>
      </c>
      <c r="O4239" t="s">
        <v>14444</v>
      </c>
      <c r="P4239" s="122">
        <v>3.48</v>
      </c>
    </row>
    <row r="4240" spans="4:16" x14ac:dyDescent="0.25">
      <c r="D4240" t="s">
        <v>2536</v>
      </c>
      <c r="E4240" t="s">
        <v>952</v>
      </c>
      <c r="F4240" t="s">
        <v>15368</v>
      </c>
      <c r="G4240" s="59">
        <v>800000</v>
      </c>
      <c r="H4240" s="122">
        <v>29.54</v>
      </c>
      <c r="I4240" s="97" t="b">
        <f>NOT(ISERROR(_xlfn.XLOOKUP(tblStocks2022[[#This Row],[Ticker]],tblTickers[Ticker],tblTickers[Ticker],NA(),0,1)))</f>
        <v>0</v>
      </c>
      <c r="K4240" t="s">
        <v>10465</v>
      </c>
      <c r="L4240" s="122">
        <v>51.3</v>
      </c>
      <c r="O4240" t="s">
        <v>2532</v>
      </c>
      <c r="P4240" s="122">
        <v>3.05</v>
      </c>
    </row>
    <row r="4241" spans="4:16" x14ac:dyDescent="0.25">
      <c r="D4241" t="s">
        <v>1118</v>
      </c>
      <c r="E4241" t="s">
        <v>1119</v>
      </c>
      <c r="F4241" t="s">
        <v>15378</v>
      </c>
      <c r="G4241" s="59">
        <v>16570000</v>
      </c>
      <c r="H4241" s="122">
        <v>10.96</v>
      </c>
      <c r="I4241" s="97" t="b">
        <f>NOT(ISERROR(_xlfn.XLOOKUP(tblStocks2022[[#This Row],[Ticker]],tblTickers[Ticker],tblTickers[Ticker],NA(),0,1)))</f>
        <v>0</v>
      </c>
      <c r="K4241" t="s">
        <v>2214</v>
      </c>
      <c r="L4241" s="122">
        <v>62</v>
      </c>
      <c r="O4241" t="s">
        <v>10658</v>
      </c>
      <c r="P4241" s="122">
        <v>2.62</v>
      </c>
    </row>
    <row r="4242" spans="4:16" x14ac:dyDescent="0.25">
      <c r="D4242" t="s">
        <v>5980</v>
      </c>
      <c r="E4242" t="s">
        <v>991</v>
      </c>
      <c r="F4242" t="s">
        <v>15375</v>
      </c>
      <c r="G4242" s="59">
        <v>470000</v>
      </c>
      <c r="H4242" s="122">
        <v>11.94</v>
      </c>
      <c r="I4242" s="97" t="b">
        <f>NOT(ISERROR(_xlfn.XLOOKUP(tblStocks2022[[#This Row],[Ticker]],tblTickers[Ticker],tblTickers[Ticker],NA(),0,1)))</f>
        <v>0</v>
      </c>
      <c r="K4242" t="s">
        <v>11509</v>
      </c>
      <c r="L4242" s="122">
        <v>82.11</v>
      </c>
      <c r="O4242" t="s">
        <v>11887</v>
      </c>
      <c r="P4242" s="122">
        <v>0.68</v>
      </c>
    </row>
    <row r="4243" spans="4:16" x14ac:dyDescent="0.25">
      <c r="D4243" t="s">
        <v>2239</v>
      </c>
      <c r="E4243" t="s">
        <v>283</v>
      </c>
      <c r="F4243" t="s">
        <v>15368</v>
      </c>
      <c r="G4243" s="59">
        <v>68900000</v>
      </c>
      <c r="H4243" s="122">
        <v>23.17</v>
      </c>
      <c r="I4243" s="97" t="b">
        <f>NOT(ISERROR(_xlfn.XLOOKUP(tblStocks2022[[#This Row],[Ticker]],tblTickers[Ticker],tblTickers[Ticker],NA(),0,1)))</f>
        <v>0</v>
      </c>
      <c r="K4243" t="s">
        <v>12741</v>
      </c>
      <c r="L4243" s="122">
        <v>4.97</v>
      </c>
      <c r="O4243" t="s">
        <v>11917</v>
      </c>
      <c r="P4243" s="122">
        <v>1.72</v>
      </c>
    </row>
    <row r="4244" spans="4:16" x14ac:dyDescent="0.25">
      <c r="D4244" t="s">
        <v>308</v>
      </c>
      <c r="E4244" t="s">
        <v>302</v>
      </c>
      <c r="F4244" t="s">
        <v>15378</v>
      </c>
      <c r="G4244" s="59">
        <v>4250000</v>
      </c>
      <c r="H4244" s="122">
        <v>84.66</v>
      </c>
      <c r="I4244" s="97" t="b">
        <f>NOT(ISERROR(_xlfn.XLOOKUP(tblStocks2022[[#This Row],[Ticker]],tblTickers[Ticker],tblTickers[Ticker],NA(),0,1)))</f>
        <v>0</v>
      </c>
      <c r="K4244" t="s">
        <v>2273</v>
      </c>
      <c r="L4244" s="122">
        <v>45.5</v>
      </c>
      <c r="O4244" t="s">
        <v>11865</v>
      </c>
      <c r="P4244" s="122">
        <v>1</v>
      </c>
    </row>
    <row r="4245" spans="4:16" x14ac:dyDescent="0.25">
      <c r="D4245" t="s">
        <v>4568</v>
      </c>
      <c r="E4245" t="s">
        <v>1249</v>
      </c>
      <c r="F4245" t="s">
        <v>15371</v>
      </c>
      <c r="G4245" s="59">
        <v>44125000</v>
      </c>
      <c r="H4245" s="122">
        <v>22.61</v>
      </c>
      <c r="I4245" s="97" t="b">
        <f>NOT(ISERROR(_xlfn.XLOOKUP(tblStocks2022[[#This Row],[Ticker]],tblTickers[Ticker],tblTickers[Ticker],NA(),0,1)))</f>
        <v>0</v>
      </c>
      <c r="K4245" t="s">
        <v>6802</v>
      </c>
      <c r="L4245" s="122">
        <v>2.0699999999999998</v>
      </c>
      <c r="O4245" t="s">
        <v>14038</v>
      </c>
      <c r="P4245" s="122">
        <v>1.45</v>
      </c>
    </row>
    <row r="4246" spans="4:16" x14ac:dyDescent="0.25">
      <c r="D4246" t="s">
        <v>309</v>
      </c>
      <c r="E4246" t="s">
        <v>302</v>
      </c>
      <c r="F4246" t="s">
        <v>15378</v>
      </c>
      <c r="G4246" s="59">
        <v>8726000</v>
      </c>
      <c r="H4246" s="122">
        <v>81.790000000000006</v>
      </c>
      <c r="I4246" s="97" t="b">
        <f>NOT(ISERROR(_xlfn.XLOOKUP(tblStocks2022[[#This Row],[Ticker]],tblTickers[Ticker],tblTickers[Ticker],NA(),0,1)))</f>
        <v>0</v>
      </c>
      <c r="K4246" t="s">
        <v>1762</v>
      </c>
      <c r="L4246" s="122">
        <v>8.82</v>
      </c>
      <c r="O4246" t="s">
        <v>4228</v>
      </c>
      <c r="P4246" s="122">
        <v>0.16</v>
      </c>
    </row>
    <row r="4247" spans="4:16" x14ac:dyDescent="0.25">
      <c r="D4247" t="s">
        <v>307</v>
      </c>
      <c r="E4247" t="s">
        <v>302</v>
      </c>
      <c r="F4247" t="s">
        <v>15378</v>
      </c>
      <c r="G4247" s="59">
        <v>4975000</v>
      </c>
      <c r="H4247" s="122">
        <v>76.709999999999994</v>
      </c>
      <c r="I4247" s="97" t="b">
        <f>NOT(ISERROR(_xlfn.XLOOKUP(tblStocks2022[[#This Row],[Ticker]],tblTickers[Ticker],tblTickers[Ticker],NA(),0,1)))</f>
        <v>0</v>
      </c>
      <c r="K4247" t="s">
        <v>569</v>
      </c>
      <c r="L4247" s="122">
        <v>0.55000000000000004</v>
      </c>
      <c r="O4247" t="s">
        <v>154</v>
      </c>
      <c r="P4247" s="122">
        <v>2.2400000000000002</v>
      </c>
    </row>
    <row r="4248" spans="4:16" x14ac:dyDescent="0.25">
      <c r="D4248" t="s">
        <v>15081</v>
      </c>
      <c r="E4248" t="s">
        <v>15082</v>
      </c>
      <c r="F4248" t="s">
        <v>15372</v>
      </c>
      <c r="G4248" s="59">
        <v>35352000</v>
      </c>
      <c r="H4248" s="122">
        <v>12.73</v>
      </c>
      <c r="I4248" s="97" t="b">
        <f>NOT(ISERROR(_xlfn.XLOOKUP(tblStocks2022[[#This Row],[Ticker]],tblTickers[Ticker],tblTickers[Ticker],NA(),0,1)))</f>
        <v>0</v>
      </c>
      <c r="K4248" t="s">
        <v>12296</v>
      </c>
      <c r="L4248" s="122">
        <v>95.06</v>
      </c>
      <c r="O4248" t="s">
        <v>1615</v>
      </c>
      <c r="P4248" s="122">
        <v>0.85</v>
      </c>
    </row>
    <row r="4249" spans="4:16" x14ac:dyDescent="0.25">
      <c r="D4249" t="s">
        <v>5978</v>
      </c>
      <c r="E4249" t="s">
        <v>991</v>
      </c>
      <c r="F4249" t="s">
        <v>15375</v>
      </c>
      <c r="G4249" s="59">
        <v>230000</v>
      </c>
      <c r="H4249" s="122">
        <v>13.33</v>
      </c>
      <c r="I4249" s="97" t="b">
        <f>NOT(ISERROR(_xlfn.XLOOKUP(tblStocks2022[[#This Row],[Ticker]],tblTickers[Ticker],tblTickers[Ticker],NA(),0,1)))</f>
        <v>0</v>
      </c>
      <c r="K4249" t="s">
        <v>3348</v>
      </c>
      <c r="L4249" s="122">
        <v>7.09</v>
      </c>
      <c r="O4249" t="s">
        <v>5335</v>
      </c>
      <c r="P4249" s="122">
        <v>1.92</v>
      </c>
    </row>
    <row r="4250" spans="4:16" x14ac:dyDescent="0.25">
      <c r="D4250" t="s">
        <v>5977</v>
      </c>
      <c r="E4250" t="s">
        <v>991</v>
      </c>
      <c r="F4250" t="s">
        <v>15375</v>
      </c>
      <c r="G4250" s="59">
        <v>90000</v>
      </c>
      <c r="H4250" s="122">
        <v>9.32</v>
      </c>
      <c r="I4250" s="97" t="b">
        <f>NOT(ISERROR(_xlfn.XLOOKUP(tblStocks2022[[#This Row],[Ticker]],tblTickers[Ticker],tblTickers[Ticker],NA(),0,1)))</f>
        <v>0</v>
      </c>
      <c r="K4250" t="s">
        <v>3379</v>
      </c>
      <c r="L4250" s="122">
        <v>3.78</v>
      </c>
      <c r="O4250" t="s">
        <v>9022</v>
      </c>
      <c r="P4250" s="122">
        <v>0.74</v>
      </c>
    </row>
    <row r="4251" spans="4:16" x14ac:dyDescent="0.25">
      <c r="D4251" t="s">
        <v>8042</v>
      </c>
      <c r="E4251" t="s">
        <v>8043</v>
      </c>
      <c r="F4251" t="s">
        <v>15375</v>
      </c>
      <c r="G4251" s="59">
        <v>67428000</v>
      </c>
      <c r="H4251" s="122">
        <v>23.67</v>
      </c>
      <c r="I4251" s="97" t="b">
        <f>NOT(ISERROR(_xlfn.XLOOKUP(tblStocks2022[[#This Row],[Ticker]],tblTickers[Ticker],tblTickers[Ticker],NA(),0,1)))</f>
        <v>0</v>
      </c>
      <c r="K4251" t="s">
        <v>15034</v>
      </c>
      <c r="L4251" s="122">
        <v>132.04</v>
      </c>
      <c r="O4251" t="s">
        <v>1784</v>
      </c>
      <c r="P4251" s="122">
        <v>0.23</v>
      </c>
    </row>
    <row r="4252" spans="4:16" x14ac:dyDescent="0.25">
      <c r="D4252" t="s">
        <v>12957</v>
      </c>
      <c r="E4252" t="s">
        <v>283</v>
      </c>
      <c r="F4252" t="s">
        <v>15368</v>
      </c>
      <c r="G4252" s="59">
        <v>753450000</v>
      </c>
      <c r="H4252" s="122">
        <v>384.21</v>
      </c>
      <c r="I4252" s="97" t="b">
        <f>NOT(ISERROR(_xlfn.XLOOKUP(tblStocks2022[[#This Row],[Ticker]],tblTickers[Ticker],tblTickers[Ticker],NA(),0,1)))</f>
        <v>0</v>
      </c>
      <c r="K4252" t="s">
        <v>6263</v>
      </c>
      <c r="L4252" s="122">
        <v>25.19</v>
      </c>
      <c r="O4252" t="s">
        <v>1786</v>
      </c>
      <c r="P4252" s="122">
        <v>0.4</v>
      </c>
    </row>
    <row r="4253" spans="4:16" x14ac:dyDescent="0.25">
      <c r="D4253" t="s">
        <v>7644</v>
      </c>
      <c r="E4253" t="s">
        <v>7645</v>
      </c>
      <c r="F4253" t="s">
        <v>14252</v>
      </c>
      <c r="G4253" s="59">
        <v>109044000</v>
      </c>
      <c r="H4253" s="122">
        <v>1.5</v>
      </c>
      <c r="I4253" s="97" t="b">
        <f>NOT(ISERROR(_xlfn.XLOOKUP(tblStocks2022[[#This Row],[Ticker]],tblTickers[Ticker],tblTickers[Ticker],NA(),0,1)))</f>
        <v>0</v>
      </c>
      <c r="K4253" t="s">
        <v>4006</v>
      </c>
      <c r="L4253" s="122">
        <v>43.8</v>
      </c>
      <c r="O4253" t="s">
        <v>1787</v>
      </c>
      <c r="P4253" s="122">
        <v>0.09</v>
      </c>
    </row>
    <row r="4254" spans="4:16" x14ac:dyDescent="0.25">
      <c r="D4254" t="s">
        <v>12958</v>
      </c>
      <c r="E4254" t="s">
        <v>283</v>
      </c>
      <c r="F4254" t="s">
        <v>15368</v>
      </c>
      <c r="G4254" s="59">
        <v>480350000</v>
      </c>
      <c r="H4254" s="122">
        <v>58.5</v>
      </c>
      <c r="I4254" s="97" t="b">
        <f>NOT(ISERROR(_xlfn.XLOOKUP(tblStocks2022[[#This Row],[Ticker]],tblTickers[Ticker],tblTickers[Ticker],NA(),0,1)))</f>
        <v>0</v>
      </c>
      <c r="K4254" t="s">
        <v>3894</v>
      </c>
      <c r="L4254" s="122">
        <v>25.55</v>
      </c>
      <c r="O4254" t="s">
        <v>2849</v>
      </c>
      <c r="P4254" s="122">
        <v>1.4</v>
      </c>
    </row>
    <row r="4255" spans="4:16" x14ac:dyDescent="0.25">
      <c r="D4255" t="s">
        <v>5432</v>
      </c>
      <c r="E4255" t="s">
        <v>5433</v>
      </c>
      <c r="F4255" t="s">
        <v>15372</v>
      </c>
      <c r="G4255" s="59">
        <v>454785000</v>
      </c>
      <c r="H4255" s="122">
        <v>17.989999999999998</v>
      </c>
      <c r="I4255" s="97" t="b">
        <f>NOT(ISERROR(_xlfn.XLOOKUP(tblStocks2022[[#This Row],[Ticker]],tblTickers[Ticker],tblTickers[Ticker],NA(),0,1)))</f>
        <v>0</v>
      </c>
      <c r="K4255" t="s">
        <v>10545</v>
      </c>
      <c r="L4255" s="122">
        <v>222.55</v>
      </c>
      <c r="O4255" t="s">
        <v>4220</v>
      </c>
      <c r="P4255" s="122">
        <v>0.65</v>
      </c>
    </row>
    <row r="4256" spans="4:16" x14ac:dyDescent="0.25">
      <c r="D4256" t="s">
        <v>12962</v>
      </c>
      <c r="E4256" t="s">
        <v>283</v>
      </c>
      <c r="F4256" t="s">
        <v>15368</v>
      </c>
      <c r="G4256" s="59">
        <v>130800000</v>
      </c>
      <c r="H4256" s="122">
        <v>210.52</v>
      </c>
      <c r="I4256" s="97" t="b">
        <f>NOT(ISERROR(_xlfn.XLOOKUP(tblStocks2022[[#This Row],[Ticker]],tblTickers[Ticker],tblTickers[Ticker],NA(),0,1)))</f>
        <v>0</v>
      </c>
      <c r="K4256" t="s">
        <v>1553</v>
      </c>
      <c r="L4256" s="122">
        <v>2.79</v>
      </c>
      <c r="O4256" t="s">
        <v>106</v>
      </c>
      <c r="P4256" s="122">
        <v>1.6</v>
      </c>
    </row>
    <row r="4257" spans="4:16" x14ac:dyDescent="0.25">
      <c r="D4257" t="s">
        <v>14056</v>
      </c>
      <c r="E4257" t="s">
        <v>283</v>
      </c>
      <c r="F4257" t="s">
        <v>15368</v>
      </c>
      <c r="G4257" s="59">
        <v>8300000</v>
      </c>
      <c r="H4257" s="122">
        <v>107.83</v>
      </c>
      <c r="I4257" s="97" t="b">
        <f>NOT(ISERROR(_xlfn.XLOOKUP(tblStocks2022[[#This Row],[Ticker]],tblTickers[Ticker],tblTickers[Ticker],NA(),0,1)))</f>
        <v>0</v>
      </c>
      <c r="K4257" t="s">
        <v>1635</v>
      </c>
      <c r="L4257" s="122">
        <v>43.87</v>
      </c>
      <c r="O4257" t="s">
        <v>12739</v>
      </c>
      <c r="P4257" s="122">
        <v>1.5</v>
      </c>
    </row>
    <row r="4258" spans="4:16" x14ac:dyDescent="0.25">
      <c r="D4258" t="s">
        <v>12960</v>
      </c>
      <c r="E4258" t="s">
        <v>283</v>
      </c>
      <c r="F4258" t="s">
        <v>15368</v>
      </c>
      <c r="G4258" s="59">
        <v>357850000</v>
      </c>
      <c r="H4258" s="122">
        <v>151.65</v>
      </c>
      <c r="I4258" s="97" t="b">
        <f>NOT(ISERROR(_xlfn.XLOOKUP(tblStocks2022[[#This Row],[Ticker]],tblTickers[Ticker],tblTickers[Ticker],NA(),0,1)))</f>
        <v>0</v>
      </c>
      <c r="K4258" t="s">
        <v>678</v>
      </c>
      <c r="L4258" s="122">
        <v>45.49</v>
      </c>
      <c r="O4258" t="s">
        <v>15078</v>
      </c>
      <c r="P4258" s="122">
        <v>1.05</v>
      </c>
    </row>
    <row r="4259" spans="4:16" x14ac:dyDescent="0.25">
      <c r="D4259" t="s">
        <v>12961</v>
      </c>
      <c r="E4259" t="s">
        <v>283</v>
      </c>
      <c r="F4259" t="s">
        <v>15368</v>
      </c>
      <c r="G4259" s="59">
        <v>277100000</v>
      </c>
      <c r="H4259" s="122">
        <v>214.24</v>
      </c>
      <c r="I4259" s="97" t="b">
        <f>NOT(ISERROR(_xlfn.XLOOKUP(tblStocks2022[[#This Row],[Ticker]],tblTickers[Ticker],tblTickers[Ticker],NA(),0,1)))</f>
        <v>0</v>
      </c>
      <c r="K4259" t="s">
        <v>13787</v>
      </c>
      <c r="L4259" s="122">
        <v>4.82</v>
      </c>
      <c r="O4259" t="s">
        <v>408</v>
      </c>
      <c r="P4259" s="122">
        <v>2.52</v>
      </c>
    </row>
    <row r="4260" spans="4:16" x14ac:dyDescent="0.25">
      <c r="D4260" t="s">
        <v>9332</v>
      </c>
      <c r="E4260" t="s">
        <v>9333</v>
      </c>
      <c r="F4260" t="s">
        <v>15371</v>
      </c>
      <c r="G4260" s="59">
        <v>210000</v>
      </c>
      <c r="H4260" s="122">
        <v>26.17</v>
      </c>
      <c r="I4260" s="97" t="b">
        <f>NOT(ISERROR(_xlfn.XLOOKUP(tblStocks2022[[#This Row],[Ticker]],tblTickers[Ticker],tblTickers[Ticker],NA(),0,1)))</f>
        <v>0</v>
      </c>
      <c r="K4260" t="s">
        <v>380</v>
      </c>
      <c r="L4260" s="122">
        <v>227.62</v>
      </c>
      <c r="O4260" t="s">
        <v>11851</v>
      </c>
      <c r="P4260" s="122">
        <v>3.32</v>
      </c>
    </row>
    <row r="4261" spans="4:16" x14ac:dyDescent="0.25">
      <c r="D4261" t="s">
        <v>5710</v>
      </c>
      <c r="E4261" t="s">
        <v>283</v>
      </c>
      <c r="F4261" t="s">
        <v>15368</v>
      </c>
      <c r="G4261" s="59">
        <v>200000</v>
      </c>
      <c r="H4261" s="122">
        <v>13.47</v>
      </c>
      <c r="I4261" s="97" t="b">
        <f>NOT(ISERROR(_xlfn.XLOOKUP(tblStocks2022[[#This Row],[Ticker]],tblTickers[Ticker],tblTickers[Ticker],NA(),0,1)))</f>
        <v>0</v>
      </c>
      <c r="K4261" t="s">
        <v>3579</v>
      </c>
      <c r="L4261" s="122">
        <v>8.51</v>
      </c>
      <c r="O4261" t="s">
        <v>7262</v>
      </c>
      <c r="P4261" s="122">
        <v>1.61</v>
      </c>
    </row>
    <row r="4262" spans="4:16" x14ac:dyDescent="0.25">
      <c r="D4262" t="s">
        <v>8967</v>
      </c>
      <c r="E4262" t="s">
        <v>2555</v>
      </c>
      <c r="F4262" t="s">
        <v>15375</v>
      </c>
      <c r="G4262" s="59">
        <v>475000</v>
      </c>
      <c r="H4262" s="122">
        <v>20.54</v>
      </c>
      <c r="I4262" s="97" t="b">
        <f>NOT(ISERROR(_xlfn.XLOOKUP(tblStocks2022[[#This Row],[Ticker]],tblTickers[Ticker],tblTickers[Ticker],NA(),0,1)))</f>
        <v>0</v>
      </c>
      <c r="K4262" t="s">
        <v>12938</v>
      </c>
      <c r="L4262" s="122">
        <v>3.79</v>
      </c>
      <c r="O4262" t="s">
        <v>1126</v>
      </c>
      <c r="P4262" s="122">
        <v>2.86</v>
      </c>
    </row>
    <row r="4263" spans="4:16" x14ac:dyDescent="0.25">
      <c r="D4263" t="s">
        <v>15133</v>
      </c>
      <c r="E4263" t="s">
        <v>283</v>
      </c>
      <c r="F4263" t="s">
        <v>15368</v>
      </c>
      <c r="G4263" s="59">
        <v>9950000</v>
      </c>
      <c r="H4263" s="122">
        <v>89.97</v>
      </c>
      <c r="I4263" s="97" t="b">
        <f>NOT(ISERROR(_xlfn.XLOOKUP(tblStocks2022[[#This Row],[Ticker]],tblTickers[Ticker],tblTickers[Ticker],NA(),0,1)))</f>
        <v>0</v>
      </c>
      <c r="K4263" t="s">
        <v>12057</v>
      </c>
      <c r="L4263" s="122">
        <v>1.26</v>
      </c>
      <c r="O4263" t="s">
        <v>7264</v>
      </c>
      <c r="P4263" s="122">
        <v>0.14000000000000001</v>
      </c>
    </row>
    <row r="4264" spans="4:16" x14ac:dyDescent="0.25">
      <c r="D4264" t="s">
        <v>9334</v>
      </c>
      <c r="E4264" t="s">
        <v>9333</v>
      </c>
      <c r="F4264" t="s">
        <v>15371</v>
      </c>
      <c r="G4264" s="59">
        <v>510000</v>
      </c>
      <c r="H4264" s="122">
        <v>25.42</v>
      </c>
      <c r="I4264" s="97" t="b">
        <f>NOT(ISERROR(_xlfn.XLOOKUP(tblStocks2022[[#This Row],[Ticker]],tblTickers[Ticker],tblTickers[Ticker],NA(),0,1)))</f>
        <v>0</v>
      </c>
      <c r="K4264" t="s">
        <v>9581</v>
      </c>
      <c r="L4264" s="122">
        <v>1</v>
      </c>
      <c r="O4264" t="s">
        <v>9348</v>
      </c>
      <c r="P4264" s="122">
        <v>2.2400000000000002</v>
      </c>
    </row>
    <row r="4265" spans="4:16" x14ac:dyDescent="0.25">
      <c r="D4265" t="s">
        <v>12963</v>
      </c>
      <c r="E4265" t="s">
        <v>283</v>
      </c>
      <c r="F4265" t="s">
        <v>15368</v>
      </c>
      <c r="G4265" s="59">
        <v>301050000</v>
      </c>
      <c r="H4265" s="122">
        <v>174.36</v>
      </c>
      <c r="I4265" s="97" t="b">
        <f>NOT(ISERROR(_xlfn.XLOOKUP(tblStocks2022[[#This Row],[Ticker]],tblTickers[Ticker],tblTickers[Ticker],NA(),0,1)))</f>
        <v>0</v>
      </c>
      <c r="K4265" t="s">
        <v>2880</v>
      </c>
      <c r="L4265" s="122">
        <v>4.1399999999999997</v>
      </c>
      <c r="O4265" t="s">
        <v>13328</v>
      </c>
      <c r="P4265" s="122">
        <v>0.8</v>
      </c>
    </row>
    <row r="4266" spans="4:16" x14ac:dyDescent="0.25">
      <c r="D4266" t="s">
        <v>13027</v>
      </c>
      <c r="E4266" t="s">
        <v>283</v>
      </c>
      <c r="F4266" t="s">
        <v>15368</v>
      </c>
      <c r="G4266" s="59">
        <v>86000000</v>
      </c>
      <c r="H4266" s="122">
        <v>138.66999999999999</v>
      </c>
      <c r="I4266" s="97" t="b">
        <f>NOT(ISERROR(_xlfn.XLOOKUP(tblStocks2022[[#This Row],[Ticker]],tblTickers[Ticker],tblTickers[Ticker],NA(),0,1)))</f>
        <v>0</v>
      </c>
      <c r="K4266" t="s">
        <v>10411</v>
      </c>
      <c r="L4266" s="122">
        <v>70.83</v>
      </c>
      <c r="O4266" t="s">
        <v>4895</v>
      </c>
      <c r="P4266" s="122">
        <v>0</v>
      </c>
    </row>
    <row r="4267" spans="4:16" x14ac:dyDescent="0.25">
      <c r="D4267" t="s">
        <v>13028</v>
      </c>
      <c r="E4267" t="s">
        <v>283</v>
      </c>
      <c r="F4267" t="s">
        <v>15368</v>
      </c>
      <c r="G4267" s="59">
        <v>44400000</v>
      </c>
      <c r="H4267" s="122">
        <v>214.52</v>
      </c>
      <c r="I4267" s="97" t="b">
        <f>NOT(ISERROR(_xlfn.XLOOKUP(tblStocks2022[[#This Row],[Ticker]],tblTickers[Ticker],tblTickers[Ticker],NA(),0,1)))</f>
        <v>0</v>
      </c>
      <c r="K4267" t="s">
        <v>3975</v>
      </c>
      <c r="L4267" s="122">
        <v>12.03</v>
      </c>
      <c r="O4267" t="s">
        <v>4894</v>
      </c>
      <c r="P4267" s="122">
        <v>0.73</v>
      </c>
    </row>
    <row r="4268" spans="4:16" x14ac:dyDescent="0.25">
      <c r="D4268" t="s">
        <v>13220</v>
      </c>
      <c r="E4268" t="s">
        <v>283</v>
      </c>
      <c r="F4268" t="s">
        <v>15368</v>
      </c>
      <c r="G4268" s="59">
        <v>140950000</v>
      </c>
      <c r="H4268" s="122">
        <v>83.6</v>
      </c>
      <c r="I4268" s="97" t="b">
        <f>NOT(ISERROR(_xlfn.XLOOKUP(tblStocks2022[[#This Row],[Ticker]],tblTickers[Ticker],tblTickers[Ticker],NA(),0,1)))</f>
        <v>0</v>
      </c>
      <c r="K4268" t="s">
        <v>14186</v>
      </c>
      <c r="L4268" s="122">
        <v>17.21</v>
      </c>
      <c r="O4268" t="s">
        <v>9746</v>
      </c>
      <c r="P4268" s="122">
        <v>3.12</v>
      </c>
    </row>
    <row r="4269" spans="4:16" x14ac:dyDescent="0.25">
      <c r="D4269" t="s">
        <v>13221</v>
      </c>
      <c r="E4269" t="s">
        <v>283</v>
      </c>
      <c r="F4269" t="s">
        <v>15368</v>
      </c>
      <c r="G4269" s="59">
        <v>403550000</v>
      </c>
      <c r="H4269" s="122">
        <v>67.45</v>
      </c>
      <c r="I4269" s="97" t="b">
        <f>NOT(ISERROR(_xlfn.XLOOKUP(tblStocks2022[[#This Row],[Ticker]],tblTickers[Ticker],tblTickers[Ticker],NA(),0,1)))</f>
        <v>0</v>
      </c>
      <c r="K4269" t="s">
        <v>10267</v>
      </c>
      <c r="L4269" s="122">
        <v>783.26</v>
      </c>
      <c r="O4269" t="s">
        <v>5634</v>
      </c>
      <c r="P4269" s="122">
        <v>1</v>
      </c>
    </row>
    <row r="4270" spans="4:16" x14ac:dyDescent="0.25">
      <c r="D4270" t="s">
        <v>13219</v>
      </c>
      <c r="E4270" t="s">
        <v>283</v>
      </c>
      <c r="F4270" t="s">
        <v>15368</v>
      </c>
      <c r="G4270" s="59">
        <v>123200000</v>
      </c>
      <c r="H4270" s="122">
        <v>105.34</v>
      </c>
      <c r="I4270" s="97" t="b">
        <f>NOT(ISERROR(_xlfn.XLOOKUP(tblStocks2022[[#This Row],[Ticker]],tblTickers[Ticker],tblTickers[Ticker],NA(),0,1)))</f>
        <v>0</v>
      </c>
      <c r="K4270" t="s">
        <v>1279</v>
      </c>
      <c r="L4270" s="122">
        <v>22.61</v>
      </c>
      <c r="O4270" t="s">
        <v>48</v>
      </c>
      <c r="P4270" s="122">
        <v>0.54</v>
      </c>
    </row>
    <row r="4271" spans="4:16" x14ac:dyDescent="0.25">
      <c r="D4271" t="s">
        <v>9618</v>
      </c>
      <c r="E4271" t="s">
        <v>283</v>
      </c>
      <c r="F4271" t="s">
        <v>15368</v>
      </c>
      <c r="G4271" s="59">
        <v>200000</v>
      </c>
      <c r="H4271" s="122">
        <v>26.18</v>
      </c>
      <c r="I4271" s="97" t="b">
        <f>NOT(ISERROR(_xlfn.XLOOKUP(tblStocks2022[[#This Row],[Ticker]],tblTickers[Ticker],tblTickers[Ticker],NA(),0,1)))</f>
        <v>0</v>
      </c>
      <c r="K4271" t="s">
        <v>2130</v>
      </c>
      <c r="L4271" s="122">
        <v>48.29</v>
      </c>
      <c r="O4271" t="s">
        <v>994</v>
      </c>
      <c r="P4271" s="122">
        <v>2.4900000000000002</v>
      </c>
    </row>
    <row r="4272" spans="4:16" x14ac:dyDescent="0.25">
      <c r="D4272" t="s">
        <v>12964</v>
      </c>
      <c r="E4272" t="s">
        <v>283</v>
      </c>
      <c r="F4272" t="s">
        <v>15368</v>
      </c>
      <c r="G4272" s="59">
        <v>49100000</v>
      </c>
      <c r="H4272" s="122">
        <v>220.68</v>
      </c>
      <c r="I4272" s="97" t="b">
        <f>NOT(ISERROR(_xlfn.XLOOKUP(tblStocks2022[[#This Row],[Ticker]],tblTickers[Ticker],tblTickers[Ticker],NA(),0,1)))</f>
        <v>0</v>
      </c>
      <c r="K4272" t="s">
        <v>1699</v>
      </c>
      <c r="L4272" s="122">
        <v>4.55</v>
      </c>
      <c r="O4272" t="s">
        <v>10096</v>
      </c>
      <c r="P4272" s="122">
        <v>0.99</v>
      </c>
    </row>
    <row r="4273" spans="4:16" x14ac:dyDescent="0.25">
      <c r="D4273" t="s">
        <v>15131</v>
      </c>
      <c r="E4273" t="s">
        <v>283</v>
      </c>
      <c r="F4273" t="s">
        <v>15368</v>
      </c>
      <c r="G4273" s="59">
        <v>21750000</v>
      </c>
      <c r="H4273" s="122">
        <v>64.97</v>
      </c>
      <c r="I4273" s="97" t="b">
        <f>NOT(ISERROR(_xlfn.XLOOKUP(tblStocks2022[[#This Row],[Ticker]],tblTickers[Ticker],tblTickers[Ticker],NA(),0,1)))</f>
        <v>0</v>
      </c>
      <c r="K4273" t="s">
        <v>14863</v>
      </c>
      <c r="L4273" s="122">
        <v>59.37</v>
      </c>
      <c r="O4273" t="s">
        <v>10106</v>
      </c>
      <c r="P4273" s="122">
        <v>1.3</v>
      </c>
    </row>
    <row r="4274" spans="4:16" x14ac:dyDescent="0.25">
      <c r="D4274" t="s">
        <v>15132</v>
      </c>
      <c r="E4274" t="s">
        <v>283</v>
      </c>
      <c r="F4274" t="s">
        <v>15368</v>
      </c>
      <c r="G4274" s="59">
        <v>36300000</v>
      </c>
      <c r="H4274" s="122">
        <v>120.53</v>
      </c>
      <c r="I4274" s="97" t="b">
        <f>NOT(ISERROR(_xlfn.XLOOKUP(tblStocks2022[[#This Row],[Ticker]],tblTickers[Ticker],tblTickers[Ticker],NA(),0,1)))</f>
        <v>0</v>
      </c>
      <c r="K4274" t="s">
        <v>9005</v>
      </c>
      <c r="L4274" s="122">
        <v>28.34</v>
      </c>
      <c r="O4274" t="s">
        <v>6285</v>
      </c>
      <c r="P4274" s="122">
        <v>1.2</v>
      </c>
    </row>
    <row r="4275" spans="4:16" x14ac:dyDescent="0.25">
      <c r="D4275" t="s">
        <v>12640</v>
      </c>
      <c r="E4275" t="s">
        <v>12641</v>
      </c>
      <c r="F4275" t="s">
        <v>15382</v>
      </c>
      <c r="G4275" s="59">
        <v>5381000</v>
      </c>
      <c r="H4275" s="122">
        <v>80.52</v>
      </c>
      <c r="I4275" s="97" t="b">
        <f>NOT(ISERROR(_xlfn.XLOOKUP(tblStocks2022[[#This Row],[Ticker]],tblTickers[Ticker],tblTickers[Ticker],NA(),0,1)))</f>
        <v>0</v>
      </c>
      <c r="K4275" t="s">
        <v>5132</v>
      </c>
      <c r="L4275" s="122">
        <v>38.21</v>
      </c>
      <c r="O4275" t="s">
        <v>5244</v>
      </c>
      <c r="P4275" s="122">
        <v>0.37</v>
      </c>
    </row>
    <row r="4276" spans="4:16" x14ac:dyDescent="0.25">
      <c r="D4276" t="s">
        <v>8310</v>
      </c>
      <c r="E4276" t="s">
        <v>8311</v>
      </c>
      <c r="F4276" t="s">
        <v>15382</v>
      </c>
      <c r="G4276" s="59">
        <v>23000000</v>
      </c>
      <c r="H4276" s="122">
        <v>10.14</v>
      </c>
      <c r="I4276" s="97" t="b">
        <f>NOT(ISERROR(_xlfn.XLOOKUP(tblStocks2022[[#This Row],[Ticker]],tblTickers[Ticker],tblTickers[Ticker],NA(),0,1)))</f>
        <v>0</v>
      </c>
      <c r="K4276" t="s">
        <v>4186</v>
      </c>
      <c r="L4276" s="122">
        <v>34.46</v>
      </c>
      <c r="O4276" t="s">
        <v>3695</v>
      </c>
      <c r="P4276" s="122">
        <v>2.77</v>
      </c>
    </row>
    <row r="4277" spans="4:16" x14ac:dyDescent="0.25">
      <c r="D4277" t="s">
        <v>13286</v>
      </c>
      <c r="E4277" t="s">
        <v>283</v>
      </c>
      <c r="F4277" t="s">
        <v>15368</v>
      </c>
      <c r="G4277" s="59">
        <v>53700000</v>
      </c>
      <c r="H4277" s="122">
        <v>38.99</v>
      </c>
      <c r="I4277" s="97" t="b">
        <f>NOT(ISERROR(_xlfn.XLOOKUP(tblStocks2022[[#This Row],[Ticker]],tblTickers[Ticker],tblTickers[Ticker],NA(),0,1)))</f>
        <v>0</v>
      </c>
      <c r="K4277" t="s">
        <v>14076</v>
      </c>
      <c r="L4277" s="122">
        <v>3.24</v>
      </c>
      <c r="O4277" t="s">
        <v>3696</v>
      </c>
      <c r="P4277" s="122">
        <v>1.88</v>
      </c>
    </row>
    <row r="4278" spans="4:16" x14ac:dyDescent="0.25">
      <c r="D4278" t="s">
        <v>13285</v>
      </c>
      <c r="E4278" t="s">
        <v>283</v>
      </c>
      <c r="F4278" t="s">
        <v>15368</v>
      </c>
      <c r="G4278" s="59">
        <v>7600000</v>
      </c>
      <c r="H4278" s="122">
        <v>70.28</v>
      </c>
      <c r="I4278" s="97" t="b">
        <f>NOT(ISERROR(_xlfn.XLOOKUP(tblStocks2022[[#This Row],[Ticker]],tblTickers[Ticker],tblTickers[Ticker],NA(),0,1)))</f>
        <v>0</v>
      </c>
      <c r="K4278" t="s">
        <v>5725</v>
      </c>
      <c r="L4278" s="122">
        <v>34.47</v>
      </c>
      <c r="O4278" t="s">
        <v>8965</v>
      </c>
      <c r="P4278" s="122">
        <v>0.06</v>
      </c>
    </row>
    <row r="4279" spans="4:16" x14ac:dyDescent="0.25">
      <c r="D4279" t="s">
        <v>8924</v>
      </c>
      <c r="E4279" t="s">
        <v>8925</v>
      </c>
      <c r="F4279" t="s">
        <v>15382</v>
      </c>
      <c r="G4279" s="59">
        <v>670000</v>
      </c>
      <c r="H4279" s="122">
        <v>2.8</v>
      </c>
      <c r="I4279" s="97" t="b">
        <f>NOT(ISERROR(_xlfn.XLOOKUP(tblStocks2022[[#This Row],[Ticker]],tblTickers[Ticker],tblTickers[Ticker],NA(),0,1)))</f>
        <v>0</v>
      </c>
      <c r="K4279" t="s">
        <v>14218</v>
      </c>
      <c r="L4279" s="122">
        <v>11.71</v>
      </c>
      <c r="O4279" t="s">
        <v>10315</v>
      </c>
      <c r="P4279" s="122">
        <v>1.1200000000000001</v>
      </c>
    </row>
    <row r="4280" spans="4:16" x14ac:dyDescent="0.25">
      <c r="D4280" t="s">
        <v>13284</v>
      </c>
      <c r="E4280" t="s">
        <v>283</v>
      </c>
      <c r="F4280" t="s">
        <v>15368</v>
      </c>
      <c r="G4280" s="59">
        <v>52250000</v>
      </c>
      <c r="H4280" s="122">
        <v>84.88</v>
      </c>
      <c r="I4280" s="97" t="b">
        <f>NOT(ISERROR(_xlfn.XLOOKUP(tblStocks2022[[#This Row],[Ticker]],tblTickers[Ticker],tblTickers[Ticker],NA(),0,1)))</f>
        <v>0</v>
      </c>
      <c r="K4280" t="s">
        <v>10964</v>
      </c>
      <c r="L4280" s="122">
        <v>68.989999999999995</v>
      </c>
      <c r="O4280" t="s">
        <v>3802</v>
      </c>
      <c r="P4280" s="122">
        <v>1.4</v>
      </c>
    </row>
    <row r="4281" spans="4:16" x14ac:dyDescent="0.25">
      <c r="D4281" t="s">
        <v>13283</v>
      </c>
      <c r="E4281" t="s">
        <v>283</v>
      </c>
      <c r="F4281" t="s">
        <v>15368</v>
      </c>
      <c r="G4281" s="59">
        <v>60400000</v>
      </c>
      <c r="H4281" s="122">
        <v>44.83</v>
      </c>
      <c r="I4281" s="97" t="b">
        <f>NOT(ISERROR(_xlfn.XLOOKUP(tblStocks2022[[#This Row],[Ticker]],tblTickers[Ticker],tblTickers[Ticker],NA(),0,1)))</f>
        <v>0</v>
      </c>
      <c r="K4281" t="s">
        <v>3892</v>
      </c>
      <c r="L4281" s="122">
        <v>13.14</v>
      </c>
      <c r="O4281" t="s">
        <v>3499</v>
      </c>
      <c r="P4281" s="122">
        <v>0.46</v>
      </c>
    </row>
    <row r="4282" spans="4:16" x14ac:dyDescent="0.25">
      <c r="D4282" t="s">
        <v>13282</v>
      </c>
      <c r="E4282" t="s">
        <v>283</v>
      </c>
      <c r="F4282" t="s">
        <v>15368</v>
      </c>
      <c r="G4282" s="59">
        <v>3850000</v>
      </c>
      <c r="H4282" s="122">
        <v>54.46</v>
      </c>
      <c r="I4282" s="97" t="b">
        <f>NOT(ISERROR(_xlfn.XLOOKUP(tblStocks2022[[#This Row],[Ticker]],tblTickers[Ticker],tblTickers[Ticker],NA(),0,1)))</f>
        <v>0</v>
      </c>
      <c r="K4282" t="s">
        <v>5576</v>
      </c>
      <c r="L4282" s="122">
        <v>0.91</v>
      </c>
      <c r="O4282" t="s">
        <v>979</v>
      </c>
      <c r="P4282" s="122">
        <v>1.55</v>
      </c>
    </row>
    <row r="4283" spans="4:16" x14ac:dyDescent="0.25">
      <c r="D4283" t="s">
        <v>4453</v>
      </c>
      <c r="E4283" t="s">
        <v>269</v>
      </c>
      <c r="F4283" t="s">
        <v>15371</v>
      </c>
      <c r="G4283" s="59">
        <v>200000</v>
      </c>
      <c r="H4283" s="122">
        <v>31.64</v>
      </c>
      <c r="I4283" s="97" t="b">
        <f>NOT(ISERROR(_xlfn.XLOOKUP(tblStocks2022[[#This Row],[Ticker]],tblTickers[Ticker],tblTickers[Ticker],NA(),0,1)))</f>
        <v>0</v>
      </c>
      <c r="K4283" t="s">
        <v>5578</v>
      </c>
      <c r="L4283" s="122">
        <v>20.99</v>
      </c>
      <c r="O4283" t="s">
        <v>13372</v>
      </c>
      <c r="P4283" s="122">
        <v>0.6</v>
      </c>
    </row>
    <row r="4284" spans="4:16" x14ac:dyDescent="0.25">
      <c r="D4284" t="s">
        <v>909</v>
      </c>
      <c r="E4284" t="s">
        <v>283</v>
      </c>
      <c r="F4284" t="s">
        <v>15382</v>
      </c>
      <c r="G4284" s="59">
        <v>501300000</v>
      </c>
      <c r="H4284" s="122">
        <v>57.88</v>
      </c>
      <c r="I4284" s="97" t="b">
        <f>NOT(ISERROR(_xlfn.XLOOKUP(tblStocks2022[[#This Row],[Ticker]],tblTickers[Ticker],tblTickers[Ticker],NA(),0,1)))</f>
        <v>0</v>
      </c>
      <c r="K4284" t="s">
        <v>3435</v>
      </c>
      <c r="L4284" s="122">
        <v>23.94</v>
      </c>
      <c r="O4284" t="s">
        <v>9892</v>
      </c>
      <c r="P4284" s="122">
        <v>7</v>
      </c>
    </row>
    <row r="4285" spans="4:16" x14ac:dyDescent="0.25">
      <c r="D4285" t="s">
        <v>12987</v>
      </c>
      <c r="E4285" t="s">
        <v>283</v>
      </c>
      <c r="F4285" t="s">
        <v>15368</v>
      </c>
      <c r="G4285" s="59">
        <v>11500000</v>
      </c>
      <c r="H4285" s="122">
        <v>56.96</v>
      </c>
      <c r="I4285" s="97" t="b">
        <f>NOT(ISERROR(_xlfn.XLOOKUP(tblStocks2022[[#This Row],[Ticker]],tblTickers[Ticker],tblTickers[Ticker],NA(),0,1)))</f>
        <v>0</v>
      </c>
      <c r="K4285" t="s">
        <v>10044</v>
      </c>
      <c r="L4285" s="122">
        <v>2.73</v>
      </c>
      <c r="O4285" t="s">
        <v>12330</v>
      </c>
      <c r="P4285" s="122">
        <v>0.79</v>
      </c>
    </row>
    <row r="4286" spans="4:16" x14ac:dyDescent="0.25">
      <c r="D4286" t="s">
        <v>12993</v>
      </c>
      <c r="E4286" t="s">
        <v>283</v>
      </c>
      <c r="F4286" t="s">
        <v>15368</v>
      </c>
      <c r="G4286" s="59">
        <v>48450000</v>
      </c>
      <c r="H4286" s="122">
        <v>46.49</v>
      </c>
      <c r="I4286" s="97" t="b">
        <f>NOT(ISERROR(_xlfn.XLOOKUP(tblStocks2022[[#This Row],[Ticker]],tblTickers[Ticker],tblTickers[Ticker],NA(),0,1)))</f>
        <v>0</v>
      </c>
      <c r="K4286" t="s">
        <v>11427</v>
      </c>
      <c r="L4286" s="122">
        <v>193.65</v>
      </c>
      <c r="O4286" t="s">
        <v>11533</v>
      </c>
      <c r="P4286" s="122">
        <v>12.5</v>
      </c>
    </row>
    <row r="4287" spans="4:16" x14ac:dyDescent="0.25">
      <c r="D4287" t="s">
        <v>12967</v>
      </c>
      <c r="E4287" t="s">
        <v>283</v>
      </c>
      <c r="F4287" t="s">
        <v>15368</v>
      </c>
      <c r="G4287" s="59">
        <v>26550000</v>
      </c>
      <c r="H4287" s="122">
        <v>75.47</v>
      </c>
      <c r="I4287" s="97" t="b">
        <f>NOT(ISERROR(_xlfn.XLOOKUP(tblStocks2022[[#This Row],[Ticker]],tblTickers[Ticker],tblTickers[Ticker],NA(),0,1)))</f>
        <v>0</v>
      </c>
      <c r="K4287" t="s">
        <v>2544</v>
      </c>
      <c r="L4287" s="122">
        <v>28.74</v>
      </c>
      <c r="O4287" t="s">
        <v>2224</v>
      </c>
      <c r="P4287" s="122">
        <v>0.82</v>
      </c>
    </row>
    <row r="4288" spans="4:16" x14ac:dyDescent="0.25">
      <c r="D4288" t="s">
        <v>12992</v>
      </c>
      <c r="E4288" t="s">
        <v>283</v>
      </c>
      <c r="F4288" t="s">
        <v>15368</v>
      </c>
      <c r="G4288" s="59">
        <v>8800000</v>
      </c>
      <c r="H4288" s="122">
        <v>157.52000000000001</v>
      </c>
      <c r="I4288" s="97" t="b">
        <f>NOT(ISERROR(_xlfn.XLOOKUP(tblStocks2022[[#This Row],[Ticker]],tblTickers[Ticker],tblTickers[Ticker],NA(),0,1)))</f>
        <v>0</v>
      </c>
      <c r="K4288" t="s">
        <v>2545</v>
      </c>
      <c r="L4288" s="122">
        <v>28.85</v>
      </c>
      <c r="O4288" t="s">
        <v>9001</v>
      </c>
      <c r="P4288" s="122">
        <v>0.01</v>
      </c>
    </row>
    <row r="4289" spans="4:16" x14ac:dyDescent="0.25">
      <c r="D4289" t="s">
        <v>12991</v>
      </c>
      <c r="E4289" t="s">
        <v>283</v>
      </c>
      <c r="F4289" t="s">
        <v>15368</v>
      </c>
      <c r="G4289" s="59">
        <v>11750000</v>
      </c>
      <c r="H4289" s="122">
        <v>283.70999999999998</v>
      </c>
      <c r="I4289" s="97" t="b">
        <f>NOT(ISERROR(_xlfn.XLOOKUP(tblStocks2022[[#This Row],[Ticker]],tblTickers[Ticker],tblTickers[Ticker],NA(),0,1)))</f>
        <v>0</v>
      </c>
      <c r="K4289" t="s">
        <v>2546</v>
      </c>
      <c r="L4289" s="122">
        <v>28.78</v>
      </c>
      <c r="O4289" t="s">
        <v>11285</v>
      </c>
      <c r="P4289" s="122">
        <v>0.08</v>
      </c>
    </row>
    <row r="4290" spans="4:16" x14ac:dyDescent="0.25">
      <c r="D4290" t="s">
        <v>12990</v>
      </c>
      <c r="E4290" t="s">
        <v>283</v>
      </c>
      <c r="F4290" t="s">
        <v>15368</v>
      </c>
      <c r="G4290" s="59">
        <v>13000000</v>
      </c>
      <c r="H4290" s="122">
        <v>96.46</v>
      </c>
      <c r="I4290" s="97" t="b">
        <f>NOT(ISERROR(_xlfn.XLOOKUP(tblStocks2022[[#This Row],[Ticker]],tblTickers[Ticker],tblTickers[Ticker],NA(),0,1)))</f>
        <v>0</v>
      </c>
      <c r="K4290" t="s">
        <v>15149</v>
      </c>
      <c r="L4290" s="122">
        <v>3.21</v>
      </c>
      <c r="O4290" t="s">
        <v>13111</v>
      </c>
      <c r="P4290" s="122">
        <v>0.01</v>
      </c>
    </row>
    <row r="4291" spans="4:16" x14ac:dyDescent="0.25">
      <c r="D4291" t="s">
        <v>12994</v>
      </c>
      <c r="E4291" t="s">
        <v>283</v>
      </c>
      <c r="F4291" t="s">
        <v>15368</v>
      </c>
      <c r="G4291" s="59">
        <v>9100000</v>
      </c>
      <c r="H4291" s="122">
        <v>202.78</v>
      </c>
      <c r="I4291" s="97" t="b">
        <f>NOT(ISERROR(_xlfn.XLOOKUP(tblStocks2022[[#This Row],[Ticker]],tblTickers[Ticker],tblTickers[Ticker],NA(),0,1)))</f>
        <v>0</v>
      </c>
      <c r="K4291" t="s">
        <v>11295</v>
      </c>
      <c r="L4291" s="122">
        <v>32.119999999999997</v>
      </c>
      <c r="O4291" t="s">
        <v>4824</v>
      </c>
      <c r="P4291" s="122">
        <v>0.25</v>
      </c>
    </row>
    <row r="4292" spans="4:16" x14ac:dyDescent="0.25">
      <c r="D4292" t="s">
        <v>12995</v>
      </c>
      <c r="E4292" t="s">
        <v>283</v>
      </c>
      <c r="F4292" t="s">
        <v>15368</v>
      </c>
      <c r="G4292" s="59">
        <v>5750000</v>
      </c>
      <c r="H4292" s="122">
        <v>124.77</v>
      </c>
      <c r="I4292" s="97" t="b">
        <f>NOT(ISERROR(_xlfn.XLOOKUP(tblStocks2022[[#This Row],[Ticker]],tblTickers[Ticker],tblTickers[Ticker],NA(),0,1)))</f>
        <v>0</v>
      </c>
      <c r="K4292" t="s">
        <v>7983</v>
      </c>
      <c r="L4292" s="122">
        <v>15.08</v>
      </c>
      <c r="O4292" t="s">
        <v>4998</v>
      </c>
      <c r="P4292" s="122">
        <v>5.66</v>
      </c>
    </row>
    <row r="4293" spans="4:16" x14ac:dyDescent="0.25">
      <c r="D4293" t="s">
        <v>12989</v>
      </c>
      <c r="E4293" t="s">
        <v>283</v>
      </c>
      <c r="F4293" t="s">
        <v>15368</v>
      </c>
      <c r="G4293" s="59">
        <v>45450000</v>
      </c>
      <c r="H4293" s="122">
        <v>84.19</v>
      </c>
      <c r="I4293" s="97" t="b">
        <f>NOT(ISERROR(_xlfn.XLOOKUP(tblStocks2022[[#This Row],[Ticker]],tblTickers[Ticker],tblTickers[Ticker],NA(),0,1)))</f>
        <v>0</v>
      </c>
      <c r="K4293" t="s">
        <v>4142</v>
      </c>
      <c r="L4293" s="122">
        <v>17.98</v>
      </c>
      <c r="O4293" t="s">
        <v>3686</v>
      </c>
      <c r="P4293" s="122">
        <v>0.62</v>
      </c>
    </row>
    <row r="4294" spans="4:16" x14ac:dyDescent="0.25">
      <c r="D4294" t="s">
        <v>13593</v>
      </c>
      <c r="E4294" t="s">
        <v>283</v>
      </c>
      <c r="F4294" t="s">
        <v>15368</v>
      </c>
      <c r="G4294" s="59">
        <v>3300000</v>
      </c>
      <c r="H4294" s="122">
        <v>213.55</v>
      </c>
      <c r="I4294" s="97" t="b">
        <f>NOT(ISERROR(_xlfn.XLOOKUP(tblStocks2022[[#This Row],[Ticker]],tblTickers[Ticker],tblTickers[Ticker],NA(),0,1)))</f>
        <v>0</v>
      </c>
      <c r="K4294" t="s">
        <v>14929</v>
      </c>
      <c r="L4294" s="122">
        <v>50.72</v>
      </c>
      <c r="O4294" t="s">
        <v>13813</v>
      </c>
      <c r="P4294" s="122">
        <v>1.71</v>
      </c>
    </row>
    <row r="4295" spans="4:16" x14ac:dyDescent="0.25">
      <c r="D4295" t="s">
        <v>12966</v>
      </c>
      <c r="E4295" t="s">
        <v>283</v>
      </c>
      <c r="F4295" t="s">
        <v>15368</v>
      </c>
      <c r="G4295" s="59">
        <v>105100000</v>
      </c>
      <c r="H4295" s="122">
        <v>74.489999999999995</v>
      </c>
      <c r="I4295" s="97" t="b">
        <f>NOT(ISERROR(_xlfn.XLOOKUP(tblStocks2022[[#This Row],[Ticker]],tblTickers[Ticker],tblTickers[Ticker],NA(),0,1)))</f>
        <v>0</v>
      </c>
      <c r="K4295" t="s">
        <v>5296</v>
      </c>
      <c r="L4295" s="122">
        <v>4.28</v>
      </c>
      <c r="O4295" t="s">
        <v>1737</v>
      </c>
      <c r="P4295" s="122">
        <v>1.89</v>
      </c>
    </row>
    <row r="4296" spans="4:16" x14ac:dyDescent="0.25">
      <c r="D4296" t="s">
        <v>12996</v>
      </c>
      <c r="E4296" t="s">
        <v>283</v>
      </c>
      <c r="F4296" t="s">
        <v>15368</v>
      </c>
      <c r="G4296" s="59">
        <v>15850000</v>
      </c>
      <c r="H4296" s="122">
        <v>93.45</v>
      </c>
      <c r="I4296" s="97" t="b">
        <f>NOT(ISERROR(_xlfn.XLOOKUP(tblStocks2022[[#This Row],[Ticker]],tblTickers[Ticker],tblTickers[Ticker],NA(),0,1)))</f>
        <v>0</v>
      </c>
      <c r="K4296" t="s">
        <v>13072</v>
      </c>
      <c r="L4296" s="122">
        <v>5.86</v>
      </c>
      <c r="O4296" t="s">
        <v>8471</v>
      </c>
      <c r="P4296" s="122">
        <v>0.16</v>
      </c>
    </row>
    <row r="4297" spans="4:16" x14ac:dyDescent="0.25">
      <c r="D4297" t="s">
        <v>12965</v>
      </c>
      <c r="E4297" t="s">
        <v>283</v>
      </c>
      <c r="F4297" t="s">
        <v>15368</v>
      </c>
      <c r="G4297" s="59">
        <v>17850000</v>
      </c>
      <c r="H4297" s="122">
        <v>22.43</v>
      </c>
      <c r="I4297" s="97" t="b">
        <f>NOT(ISERROR(_xlfn.XLOOKUP(tblStocks2022[[#This Row],[Ticker]],tblTickers[Ticker],tblTickers[Ticker],NA(),0,1)))</f>
        <v>0</v>
      </c>
      <c r="K4297" t="s">
        <v>3906</v>
      </c>
      <c r="L4297" s="122">
        <v>2.71</v>
      </c>
      <c r="O4297" t="s">
        <v>7954</v>
      </c>
      <c r="P4297" s="122">
        <v>7.0000000000000007E-2</v>
      </c>
    </row>
    <row r="4298" spans="4:16" x14ac:dyDescent="0.25">
      <c r="D4298" t="s">
        <v>2507</v>
      </c>
      <c r="E4298" t="s">
        <v>2508</v>
      </c>
      <c r="F4298" t="s">
        <v>2235</v>
      </c>
      <c r="G4298" s="59">
        <v>62414000</v>
      </c>
      <c r="H4298" s="122">
        <v>2.17</v>
      </c>
      <c r="I4298" s="97" t="b">
        <f>NOT(ISERROR(_xlfn.XLOOKUP(tblStocks2022[[#This Row],[Ticker]],tblTickers[Ticker],tblTickers[Ticker],NA(),0,1)))</f>
        <v>0</v>
      </c>
      <c r="K4298" t="s">
        <v>5712</v>
      </c>
      <c r="L4298" s="122">
        <v>3.07</v>
      </c>
      <c r="O4298" t="s">
        <v>12040</v>
      </c>
      <c r="P4298" s="122">
        <v>1.4</v>
      </c>
    </row>
    <row r="4299" spans="4:16" x14ac:dyDescent="0.25">
      <c r="D4299" t="s">
        <v>3608</v>
      </c>
      <c r="E4299" t="s">
        <v>1812</v>
      </c>
      <c r="F4299" t="s">
        <v>2235</v>
      </c>
      <c r="G4299" s="59">
        <v>5850000</v>
      </c>
      <c r="H4299" s="122">
        <v>17.510000000000002</v>
      </c>
      <c r="I4299" s="97" t="b">
        <f>NOT(ISERROR(_xlfn.XLOOKUP(tblStocks2022[[#This Row],[Ticker]],tblTickers[Ticker],tblTickers[Ticker],NA(),0,1)))</f>
        <v>0</v>
      </c>
      <c r="K4299" t="s">
        <v>8157</v>
      </c>
      <c r="L4299" s="122">
        <v>1.41</v>
      </c>
      <c r="O4299" t="s">
        <v>12042</v>
      </c>
      <c r="P4299" s="122">
        <v>1.4</v>
      </c>
    </row>
    <row r="4300" spans="4:16" x14ac:dyDescent="0.25">
      <c r="D4300" t="s">
        <v>10339</v>
      </c>
      <c r="E4300" t="s">
        <v>10340</v>
      </c>
      <c r="F4300" t="s">
        <v>14201</v>
      </c>
      <c r="G4300" s="59">
        <v>126611000</v>
      </c>
      <c r="H4300" s="122">
        <v>120.07</v>
      </c>
      <c r="I4300" s="97" t="b">
        <f>NOT(ISERROR(_xlfn.XLOOKUP(tblStocks2022[[#This Row],[Ticker]],tblTickers[Ticker],tblTickers[Ticker],NA(),0,1)))</f>
        <v>1</v>
      </c>
      <c r="K4300" t="s">
        <v>9465</v>
      </c>
      <c r="L4300" s="122">
        <v>0.42</v>
      </c>
      <c r="O4300" t="s">
        <v>230</v>
      </c>
      <c r="P4300" s="122">
        <v>2.8</v>
      </c>
    </row>
    <row r="4301" spans="4:16" x14ac:dyDescent="0.25">
      <c r="D4301" t="s">
        <v>11205</v>
      </c>
      <c r="E4301" t="s">
        <v>11206</v>
      </c>
      <c r="F4301" t="s">
        <v>15368</v>
      </c>
      <c r="G4301" s="59">
        <v>20782000</v>
      </c>
      <c r="H4301" s="122">
        <v>68.23</v>
      </c>
      <c r="I4301" s="97" t="b">
        <f>NOT(ISERROR(_xlfn.XLOOKUP(tblStocks2022[[#This Row],[Ticker]],tblTickers[Ticker],tblTickers[Ticker],NA(),0,1)))</f>
        <v>0</v>
      </c>
      <c r="K4301" t="s">
        <v>14742</v>
      </c>
      <c r="L4301" s="122">
        <v>511.29</v>
      </c>
      <c r="O4301" t="s">
        <v>10100</v>
      </c>
      <c r="P4301" s="122">
        <v>1.79</v>
      </c>
    </row>
    <row r="4302" spans="4:16" x14ac:dyDescent="0.25">
      <c r="D4302" t="s">
        <v>2167</v>
      </c>
      <c r="E4302" t="s">
        <v>2168</v>
      </c>
      <c r="F4302" t="s">
        <v>15368</v>
      </c>
      <c r="G4302" s="59">
        <v>1039650000</v>
      </c>
      <c r="H4302" s="122">
        <v>6.52</v>
      </c>
      <c r="I4302" s="97" t="b">
        <f>NOT(ISERROR(_xlfn.XLOOKUP(tblStocks2022[[#This Row],[Ticker]],tblTickers[Ticker],tblTickers[Ticker],NA(),0,1)))</f>
        <v>0</v>
      </c>
      <c r="K4302" t="s">
        <v>10523</v>
      </c>
      <c r="L4302" s="122">
        <v>1.83</v>
      </c>
      <c r="O4302" t="s">
        <v>808</v>
      </c>
      <c r="P4302" s="122">
        <v>1.69</v>
      </c>
    </row>
    <row r="4303" spans="4:16" x14ac:dyDescent="0.25">
      <c r="D4303" t="s">
        <v>12110</v>
      </c>
      <c r="E4303" t="s">
        <v>12111</v>
      </c>
      <c r="F4303" t="s">
        <v>15368</v>
      </c>
      <c r="G4303" s="59">
        <v>9742000</v>
      </c>
      <c r="H4303" s="122">
        <v>17.489999999999998</v>
      </c>
      <c r="I4303" s="97" t="b">
        <f>NOT(ISERROR(_xlfn.XLOOKUP(tblStocks2022[[#This Row],[Ticker]],tblTickers[Ticker],tblTickers[Ticker],NA(),0,1)))</f>
        <v>0</v>
      </c>
      <c r="K4303" t="s">
        <v>674</v>
      </c>
      <c r="L4303" s="122">
        <v>3.18</v>
      </c>
      <c r="O4303" t="s">
        <v>5227</v>
      </c>
      <c r="P4303" s="122">
        <v>0.66</v>
      </c>
    </row>
    <row r="4304" spans="4:16" x14ac:dyDescent="0.25">
      <c r="D4304" t="s">
        <v>5339</v>
      </c>
      <c r="E4304" t="s">
        <v>5340</v>
      </c>
      <c r="F4304" t="s">
        <v>15377</v>
      </c>
      <c r="G4304" s="59">
        <v>123170000</v>
      </c>
      <c r="H4304" s="122">
        <v>21.3</v>
      </c>
      <c r="I4304" s="97" t="b">
        <f>NOT(ISERROR(_xlfn.XLOOKUP(tblStocks2022[[#This Row],[Ticker]],tblTickers[Ticker],tblTickers[Ticker],NA(),0,1)))</f>
        <v>0</v>
      </c>
      <c r="K4304" t="s">
        <v>14326</v>
      </c>
      <c r="L4304" s="122">
        <v>6.65</v>
      </c>
      <c r="O4304" t="s">
        <v>10150</v>
      </c>
      <c r="P4304" s="122">
        <v>1.36</v>
      </c>
    </row>
    <row r="4305" spans="4:16" x14ac:dyDescent="0.25">
      <c r="D4305" t="s">
        <v>11161</v>
      </c>
      <c r="E4305" t="s">
        <v>11162</v>
      </c>
      <c r="F4305" t="s">
        <v>15388</v>
      </c>
      <c r="G4305" s="59">
        <v>3150000</v>
      </c>
      <c r="H4305" s="122">
        <v>1.37</v>
      </c>
      <c r="I4305" s="97" t="b">
        <f>NOT(ISERROR(_xlfn.XLOOKUP(tblStocks2022[[#This Row],[Ticker]],tblTickers[Ticker],tblTickers[Ticker],NA(),0,1)))</f>
        <v>0</v>
      </c>
      <c r="K4305" t="s">
        <v>5785</v>
      </c>
      <c r="L4305" s="122">
        <v>12.75</v>
      </c>
      <c r="O4305" t="s">
        <v>6687</v>
      </c>
      <c r="P4305" s="122">
        <v>0.12</v>
      </c>
    </row>
    <row r="4306" spans="4:16" x14ac:dyDescent="0.25">
      <c r="D4306" t="s">
        <v>6112</v>
      </c>
      <c r="E4306" t="s">
        <v>5238</v>
      </c>
      <c r="F4306" t="s">
        <v>15377</v>
      </c>
      <c r="G4306" s="59">
        <v>2550000</v>
      </c>
      <c r="H4306" s="122">
        <v>25.3</v>
      </c>
      <c r="I4306" s="97" t="b">
        <f>NOT(ISERROR(_xlfn.XLOOKUP(tblStocks2022[[#This Row],[Ticker]],tblTickers[Ticker],tblTickers[Ticker],NA(),0,1)))</f>
        <v>0</v>
      </c>
      <c r="K4306" t="s">
        <v>10461</v>
      </c>
      <c r="L4306" s="122">
        <v>28.88</v>
      </c>
      <c r="O4306" t="s">
        <v>1721</v>
      </c>
      <c r="P4306" s="122">
        <v>0.54</v>
      </c>
    </row>
    <row r="4307" spans="4:16" x14ac:dyDescent="0.25">
      <c r="D4307" t="s">
        <v>6113</v>
      </c>
      <c r="E4307" t="s">
        <v>5238</v>
      </c>
      <c r="F4307" t="s">
        <v>15377</v>
      </c>
      <c r="G4307" s="59">
        <v>1500000</v>
      </c>
      <c r="H4307" s="122">
        <v>26.45</v>
      </c>
      <c r="I4307" s="97" t="b">
        <f>NOT(ISERROR(_xlfn.XLOOKUP(tblStocks2022[[#This Row],[Ticker]],tblTickers[Ticker],tblTickers[Ticker],NA(),0,1)))</f>
        <v>0</v>
      </c>
      <c r="K4307" t="s">
        <v>9459</v>
      </c>
      <c r="L4307" s="122">
        <v>5.97</v>
      </c>
      <c r="O4307" t="s">
        <v>10405</v>
      </c>
      <c r="P4307" s="122">
        <v>2.2799999999999998</v>
      </c>
    </row>
    <row r="4308" spans="4:16" x14ac:dyDescent="0.25">
      <c r="D4308" t="s">
        <v>7340</v>
      </c>
      <c r="E4308" t="s">
        <v>7341</v>
      </c>
      <c r="F4308" t="s">
        <v>15368</v>
      </c>
      <c r="G4308" s="59">
        <v>41616000</v>
      </c>
      <c r="H4308" s="122">
        <v>13.17</v>
      </c>
      <c r="I4308" s="97" t="b">
        <f>NOT(ISERROR(_xlfn.XLOOKUP(tblStocks2022[[#This Row],[Ticker]],tblTickers[Ticker],tblTickers[Ticker],NA(),0,1)))</f>
        <v>0</v>
      </c>
      <c r="K4308" t="s">
        <v>2483</v>
      </c>
      <c r="L4308" s="122">
        <v>36.35</v>
      </c>
      <c r="O4308" t="s">
        <v>11139</v>
      </c>
      <c r="P4308" s="122">
        <v>0.32</v>
      </c>
    </row>
    <row r="4309" spans="4:16" x14ac:dyDescent="0.25">
      <c r="D4309" t="s">
        <v>6141</v>
      </c>
      <c r="E4309" t="s">
        <v>4616</v>
      </c>
      <c r="F4309" t="s">
        <v>15375</v>
      </c>
      <c r="G4309" s="59">
        <v>150000</v>
      </c>
      <c r="H4309" s="122">
        <v>25.72</v>
      </c>
      <c r="I4309" s="97" t="b">
        <f>NOT(ISERROR(_xlfn.XLOOKUP(tblStocks2022[[#This Row],[Ticker]],tblTickers[Ticker],tblTickers[Ticker],NA(),0,1)))</f>
        <v>0</v>
      </c>
      <c r="K4309" t="s">
        <v>8318</v>
      </c>
      <c r="L4309" s="122">
        <v>1.86</v>
      </c>
      <c r="O4309" t="s">
        <v>7911</v>
      </c>
      <c r="P4309" s="122">
        <v>0.19</v>
      </c>
    </row>
    <row r="4310" spans="4:16" x14ac:dyDescent="0.25">
      <c r="D4310" t="s">
        <v>8155</v>
      </c>
      <c r="E4310" t="s">
        <v>8156</v>
      </c>
      <c r="F4310" t="s">
        <v>15382</v>
      </c>
      <c r="G4310" s="59">
        <v>16357000</v>
      </c>
      <c r="H4310" s="122">
        <v>9.93</v>
      </c>
      <c r="I4310" s="97" t="b">
        <f>NOT(ISERROR(_xlfn.XLOOKUP(tblStocks2022[[#This Row],[Ticker]],tblTickers[Ticker],tblTickers[Ticker],NA(),0,1)))</f>
        <v>0</v>
      </c>
      <c r="K4310" t="s">
        <v>3527</v>
      </c>
      <c r="L4310" s="122">
        <v>1.39</v>
      </c>
      <c r="O4310" t="s">
        <v>13301</v>
      </c>
      <c r="P4310" s="122">
        <v>0.28000000000000003</v>
      </c>
    </row>
    <row r="4311" spans="4:16" x14ac:dyDescent="0.25">
      <c r="D4311" t="s">
        <v>7973</v>
      </c>
      <c r="E4311" t="s">
        <v>7974</v>
      </c>
      <c r="F4311" t="s">
        <v>15382</v>
      </c>
      <c r="G4311" s="59">
        <v>13800000</v>
      </c>
      <c r="H4311" s="122">
        <v>10.210000000000001</v>
      </c>
      <c r="I4311" s="97" t="b">
        <f>NOT(ISERROR(_xlfn.XLOOKUP(tblStocks2022[[#This Row],[Ticker]],tblTickers[Ticker],tblTickers[Ticker],NA(),0,1)))</f>
        <v>0</v>
      </c>
      <c r="K4311" t="s">
        <v>6114</v>
      </c>
      <c r="L4311" s="122">
        <v>47.88</v>
      </c>
      <c r="O4311" t="s">
        <v>14977</v>
      </c>
      <c r="P4311" s="122">
        <v>1.34</v>
      </c>
    </row>
    <row r="4312" spans="4:16" x14ac:dyDescent="0.25">
      <c r="D4312" t="s">
        <v>14701</v>
      </c>
      <c r="E4312" t="s">
        <v>14702</v>
      </c>
      <c r="F4312" t="s">
        <v>15382</v>
      </c>
      <c r="G4312" s="59">
        <v>64001000</v>
      </c>
      <c r="H4312" s="122">
        <v>159.31</v>
      </c>
      <c r="I4312" s="97" t="b">
        <f>NOT(ISERROR(_xlfn.XLOOKUP(tblStocks2022[[#This Row],[Ticker]],tblTickers[Ticker],tblTickers[Ticker],NA(),0,1)))</f>
        <v>0</v>
      </c>
      <c r="K4312" t="s">
        <v>13899</v>
      </c>
      <c r="L4312" s="122">
        <v>49.21</v>
      </c>
      <c r="O4312" t="s">
        <v>12120</v>
      </c>
      <c r="P4312" s="122">
        <v>23.05</v>
      </c>
    </row>
    <row r="4313" spans="4:16" x14ac:dyDescent="0.25">
      <c r="D4313" t="s">
        <v>3118</v>
      </c>
      <c r="E4313" t="s">
        <v>3119</v>
      </c>
      <c r="F4313" t="s">
        <v>11941</v>
      </c>
      <c r="G4313" s="59">
        <v>113788000</v>
      </c>
      <c r="H4313" s="122">
        <v>18.98</v>
      </c>
      <c r="I4313" s="97" t="b">
        <f>NOT(ISERROR(_xlfn.XLOOKUP(tblStocks2022[[#This Row],[Ticker]],tblTickers[Ticker],tblTickers[Ticker],NA(),0,1)))</f>
        <v>0</v>
      </c>
      <c r="K4313" t="s">
        <v>6631</v>
      </c>
      <c r="L4313" s="122">
        <v>1.58</v>
      </c>
      <c r="O4313" t="s">
        <v>12516</v>
      </c>
      <c r="P4313" s="122">
        <v>4.7300000000000004</v>
      </c>
    </row>
    <row r="4314" spans="4:16" x14ac:dyDescent="0.25">
      <c r="D4314" t="s">
        <v>10166</v>
      </c>
      <c r="E4314" t="s">
        <v>10167</v>
      </c>
      <c r="F4314" t="s">
        <v>1296</v>
      </c>
      <c r="G4314" s="59">
        <v>103743000</v>
      </c>
      <c r="H4314" s="122">
        <v>174.36</v>
      </c>
      <c r="I4314" s="97" t="b">
        <f>NOT(ISERROR(_xlfn.XLOOKUP(tblStocks2022[[#This Row],[Ticker]],tblTickers[Ticker],tblTickers[Ticker],NA(),0,1)))</f>
        <v>1</v>
      </c>
      <c r="K4314" t="s">
        <v>9579</v>
      </c>
      <c r="L4314" s="122">
        <v>11.31</v>
      </c>
      <c r="O4314" t="s">
        <v>14046</v>
      </c>
      <c r="P4314" s="122">
        <v>0.6</v>
      </c>
    </row>
    <row r="4315" spans="4:16" x14ac:dyDescent="0.25">
      <c r="D4315" t="s">
        <v>7246</v>
      </c>
      <c r="E4315" t="s">
        <v>7247</v>
      </c>
      <c r="F4315" t="s">
        <v>15372</v>
      </c>
      <c r="G4315" s="59">
        <v>146647000</v>
      </c>
      <c r="H4315" s="122">
        <v>9.52</v>
      </c>
      <c r="I4315" s="97" t="b">
        <f>NOT(ISERROR(_xlfn.XLOOKUP(tblStocks2022[[#This Row],[Ticker]],tblTickers[Ticker],tblTickers[Ticker],NA(),0,1)))</f>
        <v>0</v>
      </c>
      <c r="K4315" t="s">
        <v>2796</v>
      </c>
      <c r="L4315" s="122">
        <v>108.09</v>
      </c>
      <c r="O4315" t="s">
        <v>222</v>
      </c>
      <c r="P4315" s="122">
        <v>2.41</v>
      </c>
    </row>
    <row r="4316" spans="4:16" x14ac:dyDescent="0.25">
      <c r="D4316" t="s">
        <v>11461</v>
      </c>
      <c r="E4316" t="s">
        <v>11462</v>
      </c>
      <c r="F4316" t="s">
        <v>2235</v>
      </c>
      <c r="G4316" s="59">
        <v>134639000</v>
      </c>
      <c r="H4316" s="122">
        <v>68.2</v>
      </c>
      <c r="I4316" s="97" t="b">
        <f>NOT(ISERROR(_xlfn.XLOOKUP(tblStocks2022[[#This Row],[Ticker]],tblTickers[Ticker],tblTickers[Ticker],NA(),0,1)))</f>
        <v>0</v>
      </c>
      <c r="K4316" t="s">
        <v>289</v>
      </c>
      <c r="L4316" s="122">
        <v>13.41</v>
      </c>
      <c r="O4316" t="s">
        <v>14762</v>
      </c>
      <c r="P4316" s="122">
        <v>0.68</v>
      </c>
    </row>
    <row r="4317" spans="4:16" x14ac:dyDescent="0.25">
      <c r="D4317" t="s">
        <v>13332</v>
      </c>
      <c r="E4317" t="s">
        <v>13333</v>
      </c>
      <c r="F4317" t="s">
        <v>15371</v>
      </c>
      <c r="G4317" s="59">
        <v>327000000</v>
      </c>
      <c r="H4317" s="122">
        <v>6.48</v>
      </c>
      <c r="I4317" s="97" t="b">
        <f>NOT(ISERROR(_xlfn.XLOOKUP(tblStocks2022[[#This Row],[Ticker]],tblTickers[Ticker],tblTickers[Ticker],NA(),0,1)))</f>
        <v>0</v>
      </c>
      <c r="K4317" t="s">
        <v>7870</v>
      </c>
      <c r="L4317" s="122">
        <v>4.9800000000000004</v>
      </c>
      <c r="O4317" t="s">
        <v>3772</v>
      </c>
      <c r="P4317" s="122">
        <v>1.93</v>
      </c>
    </row>
    <row r="4318" spans="4:16" x14ac:dyDescent="0.25">
      <c r="D4318" t="s">
        <v>11151</v>
      </c>
      <c r="E4318" t="s">
        <v>11152</v>
      </c>
      <c r="F4318" t="s">
        <v>15375</v>
      </c>
      <c r="G4318" s="59">
        <v>8954000</v>
      </c>
      <c r="H4318" s="122">
        <v>81.319999999999993</v>
      </c>
      <c r="I4318" s="97" t="b">
        <f>NOT(ISERROR(_xlfn.XLOOKUP(tblStocks2022[[#This Row],[Ticker]],tblTickers[Ticker],tblTickers[Ticker],NA(),0,1)))</f>
        <v>0</v>
      </c>
      <c r="K4318" t="s">
        <v>3423</v>
      </c>
      <c r="L4318" s="122">
        <v>1.84</v>
      </c>
      <c r="O4318" t="s">
        <v>6988</v>
      </c>
      <c r="P4318" s="122">
        <v>1.1299999999999999</v>
      </c>
    </row>
    <row r="4319" spans="4:16" x14ac:dyDescent="0.25">
      <c r="D4319" t="s">
        <v>14979</v>
      </c>
      <c r="E4319" t="s">
        <v>14980</v>
      </c>
      <c r="F4319" t="s">
        <v>15375</v>
      </c>
      <c r="G4319" s="59">
        <v>31858000</v>
      </c>
      <c r="H4319" s="122">
        <v>91.33</v>
      </c>
      <c r="I4319" s="97" t="b">
        <f>NOT(ISERROR(_xlfn.XLOOKUP(tblStocks2022[[#This Row],[Ticker]],tblTickers[Ticker],tblTickers[Ticker],NA(),0,1)))</f>
        <v>0</v>
      </c>
      <c r="K4319" t="s">
        <v>5787</v>
      </c>
      <c r="L4319" s="122">
        <v>1.1000000000000001</v>
      </c>
      <c r="O4319" t="s">
        <v>9004</v>
      </c>
      <c r="P4319" s="122">
        <v>0.54</v>
      </c>
    </row>
    <row r="4320" spans="4:16" x14ac:dyDescent="0.25">
      <c r="D4320" t="s">
        <v>14600</v>
      </c>
      <c r="E4320" t="s">
        <v>14601</v>
      </c>
      <c r="F4320" t="s">
        <v>15375</v>
      </c>
      <c r="G4320" s="59">
        <v>16054000</v>
      </c>
      <c r="H4320" s="122">
        <v>13.54</v>
      </c>
      <c r="I4320" s="97" t="b">
        <f>NOT(ISERROR(_xlfn.XLOOKUP(tblStocks2022[[#This Row],[Ticker]],tblTickers[Ticker],tblTickers[Ticker],NA(),0,1)))</f>
        <v>0</v>
      </c>
      <c r="K4320" t="s">
        <v>3440</v>
      </c>
      <c r="L4320" s="122">
        <v>8.94</v>
      </c>
      <c r="O4320" t="s">
        <v>140</v>
      </c>
      <c r="P4320" s="122">
        <v>1.41</v>
      </c>
    </row>
    <row r="4321" spans="4:16" x14ac:dyDescent="0.25">
      <c r="D4321" t="s">
        <v>10206</v>
      </c>
      <c r="E4321" t="s">
        <v>10207</v>
      </c>
      <c r="F4321" t="s">
        <v>15382</v>
      </c>
      <c r="G4321" s="59">
        <v>686704000</v>
      </c>
      <c r="H4321" s="122">
        <v>64</v>
      </c>
      <c r="I4321" s="97" t="b">
        <f>NOT(ISERROR(_xlfn.XLOOKUP(tblStocks2022[[#This Row],[Ticker]],tblTickers[Ticker],tblTickers[Ticker],NA(),0,1)))</f>
        <v>1</v>
      </c>
      <c r="K4321" t="s">
        <v>11587</v>
      </c>
      <c r="L4321" s="122">
        <v>9.92</v>
      </c>
      <c r="O4321" t="s">
        <v>14119</v>
      </c>
      <c r="P4321" s="122">
        <v>0.75</v>
      </c>
    </row>
    <row r="4322" spans="4:16" x14ac:dyDescent="0.25">
      <c r="D4322" t="s">
        <v>6611</v>
      </c>
      <c r="E4322" t="s">
        <v>6612</v>
      </c>
      <c r="F4322" t="s">
        <v>15382</v>
      </c>
      <c r="G4322" s="59">
        <v>34500000</v>
      </c>
      <c r="H4322" s="122">
        <v>10.130000000000001</v>
      </c>
      <c r="I4322" s="97" t="b">
        <f>NOT(ISERROR(_xlfn.XLOOKUP(tblStocks2022[[#This Row],[Ticker]],tblTickers[Ticker],tblTickers[Ticker],NA(),0,1)))</f>
        <v>0</v>
      </c>
      <c r="K4322" t="s">
        <v>12936</v>
      </c>
      <c r="L4322" s="122">
        <v>1.53</v>
      </c>
      <c r="O4322" t="s">
        <v>102</v>
      </c>
      <c r="P4322" s="122">
        <v>0.6</v>
      </c>
    </row>
    <row r="4323" spans="4:16" x14ac:dyDescent="0.25">
      <c r="D4323" t="s">
        <v>9216</v>
      </c>
      <c r="E4323" t="s">
        <v>9217</v>
      </c>
      <c r="F4323" t="s">
        <v>15382</v>
      </c>
      <c r="G4323" s="59">
        <v>15020000</v>
      </c>
      <c r="H4323" s="122">
        <v>2.21</v>
      </c>
      <c r="I4323" s="97" t="b">
        <f>NOT(ISERROR(_xlfn.XLOOKUP(tblStocks2022[[#This Row],[Ticker]],tblTickers[Ticker],tblTickers[Ticker],NA(),0,1)))</f>
        <v>0</v>
      </c>
      <c r="K4323" t="s">
        <v>10291</v>
      </c>
      <c r="L4323" s="122">
        <v>9.31</v>
      </c>
      <c r="O4323" t="s">
        <v>12043</v>
      </c>
      <c r="P4323" s="122">
        <v>3.48</v>
      </c>
    </row>
    <row r="4324" spans="4:16" x14ac:dyDescent="0.25">
      <c r="D4324" t="s">
        <v>12086</v>
      </c>
      <c r="E4324" t="s">
        <v>12087</v>
      </c>
      <c r="F4324" t="s">
        <v>2662</v>
      </c>
      <c r="G4324" s="59">
        <v>3499000</v>
      </c>
      <c r="H4324" s="122">
        <v>5.7</v>
      </c>
      <c r="I4324" s="97" t="b">
        <f>NOT(ISERROR(_xlfn.XLOOKUP(tblStocks2022[[#This Row],[Ticker]],tblTickers[Ticker],tblTickers[Ticker],NA(),0,1)))</f>
        <v>0</v>
      </c>
      <c r="K4324" t="s">
        <v>344</v>
      </c>
      <c r="L4324" s="122">
        <v>95.08</v>
      </c>
      <c r="O4324" t="s">
        <v>266</v>
      </c>
      <c r="P4324" s="122">
        <v>0.48</v>
      </c>
    </row>
    <row r="4325" spans="4:16" x14ac:dyDescent="0.25">
      <c r="D4325" t="s">
        <v>5981</v>
      </c>
      <c r="E4325" t="s">
        <v>1914</v>
      </c>
      <c r="F4325" t="s">
        <v>15371</v>
      </c>
      <c r="G4325" s="59">
        <v>400000</v>
      </c>
      <c r="H4325" s="122">
        <v>51.61</v>
      </c>
      <c r="I4325" s="97" t="b">
        <f>NOT(ISERROR(_xlfn.XLOOKUP(tblStocks2022[[#This Row],[Ticker]],tblTickers[Ticker],tblTickers[Ticker],NA(),0,1)))</f>
        <v>0</v>
      </c>
      <c r="K4325" t="s">
        <v>7185</v>
      </c>
      <c r="L4325" s="122">
        <v>1.94</v>
      </c>
      <c r="O4325" t="s">
        <v>10580</v>
      </c>
      <c r="P4325" s="122">
        <v>0.77</v>
      </c>
    </row>
    <row r="4326" spans="4:16" x14ac:dyDescent="0.25">
      <c r="D4326" t="s">
        <v>1651</v>
      </c>
      <c r="E4326" t="s">
        <v>1652</v>
      </c>
      <c r="F4326" t="s">
        <v>15382</v>
      </c>
      <c r="G4326" s="59">
        <v>460921000</v>
      </c>
      <c r="H4326" s="122">
        <v>56.13</v>
      </c>
      <c r="I4326" s="97" t="b">
        <f>NOT(ISERROR(_xlfn.XLOOKUP(tblStocks2022[[#This Row],[Ticker]],tblTickers[Ticker],tblTickers[Ticker],NA(),0,1)))</f>
        <v>0</v>
      </c>
      <c r="K4326" t="s">
        <v>4397</v>
      </c>
      <c r="L4326" s="122">
        <v>14.99</v>
      </c>
      <c r="O4326" t="s">
        <v>11163</v>
      </c>
      <c r="P4326" s="122">
        <v>0.12</v>
      </c>
    </row>
    <row r="4327" spans="4:16" x14ac:dyDescent="0.25">
      <c r="D4327" t="s">
        <v>1308</v>
      </c>
      <c r="E4327" t="s">
        <v>131</v>
      </c>
      <c r="F4327" t="s">
        <v>15371</v>
      </c>
      <c r="G4327" s="59">
        <v>12082000</v>
      </c>
      <c r="H4327" s="122">
        <v>7.98</v>
      </c>
      <c r="I4327" s="97" t="b">
        <f>NOT(ISERROR(_xlfn.XLOOKUP(tblStocks2022[[#This Row],[Ticker]],tblTickers[Ticker],tblTickers[Ticker],NA(),0,1)))</f>
        <v>0</v>
      </c>
      <c r="K4327" t="s">
        <v>13289</v>
      </c>
      <c r="L4327" s="122">
        <v>2.39</v>
      </c>
      <c r="O4327" t="s">
        <v>8505</v>
      </c>
      <c r="P4327" s="122">
        <v>0.05</v>
      </c>
    </row>
    <row r="4328" spans="4:16" x14ac:dyDescent="0.25">
      <c r="D4328" t="s">
        <v>6177</v>
      </c>
      <c r="E4328" t="s">
        <v>6178</v>
      </c>
      <c r="F4328" t="s">
        <v>15371</v>
      </c>
      <c r="G4328" s="59">
        <v>228990000</v>
      </c>
      <c r="H4328" s="122">
        <v>32.83</v>
      </c>
      <c r="I4328" s="97" t="b">
        <f>NOT(ISERROR(_xlfn.XLOOKUP(tblStocks2022[[#This Row],[Ticker]],tblTickers[Ticker],tblTickers[Ticker],NA(),0,1)))</f>
        <v>0</v>
      </c>
      <c r="K4328" t="s">
        <v>5225</v>
      </c>
      <c r="L4328" s="122">
        <v>5.24</v>
      </c>
      <c r="O4328" t="s">
        <v>13362</v>
      </c>
      <c r="P4328" s="122">
        <v>1</v>
      </c>
    </row>
    <row r="4329" spans="4:16" x14ac:dyDescent="0.25">
      <c r="D4329" t="s">
        <v>2888</v>
      </c>
      <c r="E4329" t="s">
        <v>2889</v>
      </c>
      <c r="F4329" t="s">
        <v>9954</v>
      </c>
      <c r="G4329" s="59">
        <v>84338000</v>
      </c>
      <c r="H4329" s="122">
        <v>9.65</v>
      </c>
      <c r="I4329" s="97" t="b">
        <f>NOT(ISERROR(_xlfn.XLOOKUP(tblStocks2022[[#This Row],[Ticker]],tblTickers[Ticker],tblTickers[Ticker],NA(),0,1)))</f>
        <v>0</v>
      </c>
      <c r="K4329" t="s">
        <v>9384</v>
      </c>
      <c r="L4329" s="122">
        <v>0.11</v>
      </c>
      <c r="O4329" t="s">
        <v>12298</v>
      </c>
      <c r="P4329" s="122">
        <v>1.6</v>
      </c>
    </row>
    <row r="4330" spans="4:16" x14ac:dyDescent="0.25">
      <c r="D4330" t="s">
        <v>6478</v>
      </c>
      <c r="E4330" t="s">
        <v>1914</v>
      </c>
      <c r="F4330" t="s">
        <v>15371</v>
      </c>
      <c r="G4330" s="59">
        <v>30600000</v>
      </c>
      <c r="H4330" s="122">
        <v>34.01</v>
      </c>
      <c r="I4330" s="97" t="b">
        <f>NOT(ISERROR(_xlfn.XLOOKUP(tblStocks2022[[#This Row],[Ticker]],tblTickers[Ticker],tblTickers[Ticker],NA(),0,1)))</f>
        <v>0</v>
      </c>
      <c r="K4330" t="s">
        <v>13383</v>
      </c>
      <c r="L4330" s="122">
        <v>14.08</v>
      </c>
      <c r="O4330" t="s">
        <v>13913</v>
      </c>
      <c r="P4330" s="122">
        <v>0.01</v>
      </c>
    </row>
    <row r="4331" spans="4:16" x14ac:dyDescent="0.25">
      <c r="D4331" t="s">
        <v>11293</v>
      </c>
      <c r="E4331" t="s">
        <v>11294</v>
      </c>
      <c r="F4331" t="s">
        <v>15382</v>
      </c>
      <c r="G4331" s="59">
        <v>13409000</v>
      </c>
      <c r="H4331" s="122">
        <v>5.28</v>
      </c>
      <c r="I4331" s="97" t="b">
        <f>NOT(ISERROR(_xlfn.XLOOKUP(tblStocks2022[[#This Row],[Ticker]],tblTickers[Ticker],tblTickers[Ticker],NA(),0,1)))</f>
        <v>0</v>
      </c>
      <c r="K4331" t="s">
        <v>14161</v>
      </c>
      <c r="L4331" s="122">
        <v>93.6</v>
      </c>
      <c r="O4331" t="s">
        <v>10700</v>
      </c>
      <c r="P4331" s="122">
        <v>1</v>
      </c>
    </row>
    <row r="4332" spans="4:16" x14ac:dyDescent="0.25">
      <c r="D4332" t="s">
        <v>2120</v>
      </c>
      <c r="E4332" t="s">
        <v>1369</v>
      </c>
      <c r="F4332" t="s">
        <v>14201</v>
      </c>
      <c r="G4332" s="59">
        <v>115600000</v>
      </c>
      <c r="H4332" s="122">
        <v>17.079999999999998</v>
      </c>
      <c r="I4332" s="97" t="b">
        <f>NOT(ISERROR(_xlfn.XLOOKUP(tblStocks2022[[#This Row],[Ticker]],tblTickers[Ticker],tblTickers[Ticker],NA(),0,1)))</f>
        <v>0</v>
      </c>
      <c r="K4332" t="s">
        <v>7342</v>
      </c>
      <c r="L4332" s="122">
        <v>11.3</v>
      </c>
      <c r="O4332" t="s">
        <v>454</v>
      </c>
      <c r="P4332" s="122">
        <v>1.66</v>
      </c>
    </row>
    <row r="4333" spans="4:16" x14ac:dyDescent="0.25">
      <c r="D4333" t="s">
        <v>9831</v>
      </c>
      <c r="E4333" t="s">
        <v>9832</v>
      </c>
      <c r="F4333" t="s">
        <v>8710</v>
      </c>
      <c r="G4333" s="59">
        <v>18317000</v>
      </c>
      <c r="H4333" s="122">
        <v>3.1</v>
      </c>
      <c r="I4333" s="97" t="b">
        <f>NOT(ISERROR(_xlfn.XLOOKUP(tblStocks2022[[#This Row],[Ticker]],tblTickers[Ticker],tblTickers[Ticker],NA(),0,1)))</f>
        <v>0</v>
      </c>
      <c r="K4333" t="s">
        <v>10265</v>
      </c>
      <c r="L4333" s="122">
        <v>36.92</v>
      </c>
      <c r="O4333" t="s">
        <v>14728</v>
      </c>
      <c r="P4333" s="122">
        <v>0.37</v>
      </c>
    </row>
    <row r="4334" spans="4:16" x14ac:dyDescent="0.25">
      <c r="D4334" t="s">
        <v>9531</v>
      </c>
      <c r="E4334" t="s">
        <v>9532</v>
      </c>
      <c r="F4334" t="s">
        <v>15382</v>
      </c>
      <c r="G4334" s="59">
        <v>8074000</v>
      </c>
      <c r="H4334" s="122">
        <v>8.1199999999999992</v>
      </c>
      <c r="I4334" s="97" t="b">
        <f>NOT(ISERROR(_xlfn.XLOOKUP(tblStocks2022[[#This Row],[Ticker]],tblTickers[Ticker],tblTickers[Ticker],NA(),0,1)))</f>
        <v>0</v>
      </c>
      <c r="K4334" t="s">
        <v>11211</v>
      </c>
      <c r="L4334" s="122">
        <v>20.12</v>
      </c>
      <c r="O4334" t="s">
        <v>10353</v>
      </c>
      <c r="P4334" s="122">
        <v>1.19</v>
      </c>
    </row>
    <row r="4335" spans="4:16" x14ac:dyDescent="0.25">
      <c r="D4335" t="s">
        <v>4537</v>
      </c>
      <c r="E4335" t="s">
        <v>4538</v>
      </c>
      <c r="F4335" t="s">
        <v>15382</v>
      </c>
      <c r="G4335" s="59">
        <v>13559000</v>
      </c>
      <c r="H4335" s="122">
        <v>2.2999999999999998</v>
      </c>
      <c r="I4335" s="97" t="b">
        <f>NOT(ISERROR(_xlfn.XLOOKUP(tblStocks2022[[#This Row],[Ticker]],tblTickers[Ticker],tblTickers[Ticker],NA(),0,1)))</f>
        <v>0</v>
      </c>
      <c r="K4335" t="s">
        <v>14252</v>
      </c>
      <c r="L4335" s="122">
        <v>426.51</v>
      </c>
      <c r="O4335" t="s">
        <v>70</v>
      </c>
      <c r="P4335" s="122">
        <v>1.38</v>
      </c>
    </row>
    <row r="4336" spans="4:16" x14ac:dyDescent="0.25">
      <c r="D4336" t="s">
        <v>13693</v>
      </c>
      <c r="E4336" t="s">
        <v>13694</v>
      </c>
      <c r="F4336" t="s">
        <v>15375</v>
      </c>
      <c r="G4336" s="59">
        <v>56918000</v>
      </c>
      <c r="H4336" s="122">
        <v>7.92</v>
      </c>
      <c r="I4336" s="97" t="b">
        <f>NOT(ISERROR(_xlfn.XLOOKUP(tblStocks2022[[#This Row],[Ticker]],tblTickers[Ticker],tblTickers[Ticker],NA(),0,1)))</f>
        <v>0</v>
      </c>
      <c r="K4336" t="s">
        <v>11665</v>
      </c>
      <c r="L4336" s="122">
        <v>134.46</v>
      </c>
      <c r="O4336" t="s">
        <v>2986</v>
      </c>
      <c r="P4336" s="122">
        <v>0.21</v>
      </c>
    </row>
    <row r="4337" spans="4:16" x14ac:dyDescent="0.25">
      <c r="D4337" t="s">
        <v>4742</v>
      </c>
      <c r="E4337" t="s">
        <v>4743</v>
      </c>
      <c r="F4337" t="s">
        <v>15382</v>
      </c>
      <c r="G4337" s="59">
        <v>71688000</v>
      </c>
      <c r="H4337" s="122">
        <v>3.5</v>
      </c>
      <c r="I4337" s="97" t="b">
        <f>NOT(ISERROR(_xlfn.XLOOKUP(tblStocks2022[[#This Row],[Ticker]],tblTickers[Ticker],tblTickers[Ticker],NA(),0,1)))</f>
        <v>0</v>
      </c>
      <c r="K4337" t="s">
        <v>11707</v>
      </c>
      <c r="L4337" s="122">
        <v>15.43</v>
      </c>
      <c r="O4337" t="s">
        <v>14564</v>
      </c>
      <c r="P4337" s="122">
        <v>1.1100000000000001</v>
      </c>
    </row>
    <row r="4338" spans="4:16" x14ac:dyDescent="0.25">
      <c r="D4338" t="s">
        <v>7460</v>
      </c>
      <c r="E4338" t="s">
        <v>7461</v>
      </c>
      <c r="F4338" t="s">
        <v>15368</v>
      </c>
      <c r="G4338" s="59">
        <v>350000</v>
      </c>
      <c r="H4338" s="122">
        <v>7.74</v>
      </c>
      <c r="I4338" s="97" t="b">
        <f>NOT(ISERROR(_xlfn.XLOOKUP(tblStocks2022[[#This Row],[Ticker]],tblTickers[Ticker],tblTickers[Ticker],NA(),0,1)))</f>
        <v>0</v>
      </c>
      <c r="K4338" t="s">
        <v>6908</v>
      </c>
      <c r="L4338" s="122">
        <v>10.88</v>
      </c>
      <c r="O4338" t="s">
        <v>13199</v>
      </c>
      <c r="P4338" s="122">
        <v>3.36</v>
      </c>
    </row>
    <row r="4339" spans="4:16" x14ac:dyDescent="0.25">
      <c r="D4339" t="s">
        <v>3973</v>
      </c>
      <c r="E4339" t="s">
        <v>3974</v>
      </c>
      <c r="F4339" t="s">
        <v>15382</v>
      </c>
      <c r="G4339" s="59">
        <v>63607000</v>
      </c>
      <c r="H4339" s="122">
        <v>12.81</v>
      </c>
      <c r="I4339" s="97" t="b">
        <f>NOT(ISERROR(_xlfn.XLOOKUP(tblStocks2022[[#This Row],[Ticker]],tblTickers[Ticker],tblTickers[Ticker],NA(),0,1)))</f>
        <v>0</v>
      </c>
      <c r="K4339" t="s">
        <v>771</v>
      </c>
      <c r="L4339" s="122">
        <v>13.41</v>
      </c>
      <c r="O4339" t="s">
        <v>14382</v>
      </c>
      <c r="P4339" s="122">
        <v>0.94</v>
      </c>
    </row>
    <row r="4340" spans="4:16" x14ac:dyDescent="0.25">
      <c r="D4340" t="s">
        <v>9218</v>
      </c>
      <c r="E4340" t="s">
        <v>9219</v>
      </c>
      <c r="F4340" t="s">
        <v>15382</v>
      </c>
      <c r="G4340" s="59">
        <v>23000000</v>
      </c>
      <c r="H4340" s="122">
        <v>10.220000000000001</v>
      </c>
      <c r="I4340" s="97" t="b">
        <f>NOT(ISERROR(_xlfn.XLOOKUP(tblStocks2022[[#This Row],[Ticker]],tblTickers[Ticker],tblTickers[Ticker],NA(),0,1)))</f>
        <v>0</v>
      </c>
      <c r="K4340" t="s">
        <v>14737</v>
      </c>
      <c r="L4340" s="122">
        <v>10.41</v>
      </c>
      <c r="O4340" t="s">
        <v>12262</v>
      </c>
      <c r="P4340" s="122">
        <v>0.88</v>
      </c>
    </row>
    <row r="4341" spans="4:16" x14ac:dyDescent="0.25">
      <c r="D4341" t="s">
        <v>1919</v>
      </c>
      <c r="E4341" t="s">
        <v>1920</v>
      </c>
      <c r="F4341" t="s">
        <v>15375</v>
      </c>
      <c r="G4341" s="59">
        <v>23177000</v>
      </c>
      <c r="H4341" s="122">
        <v>11.25</v>
      </c>
      <c r="I4341" s="97" t="b">
        <f>NOT(ISERROR(_xlfn.XLOOKUP(tblStocks2022[[#This Row],[Ticker]],tblTickers[Ticker],tblTickers[Ticker],NA(),0,1)))</f>
        <v>0</v>
      </c>
      <c r="K4341" t="s">
        <v>3619</v>
      </c>
      <c r="L4341" s="122">
        <v>41.75</v>
      </c>
      <c r="O4341" t="s">
        <v>12849</v>
      </c>
      <c r="P4341" s="122">
        <v>4.0999999999999996</v>
      </c>
    </row>
    <row r="4342" spans="4:16" x14ac:dyDescent="0.25">
      <c r="D4342" t="s">
        <v>4262</v>
      </c>
      <c r="E4342" t="s">
        <v>4263</v>
      </c>
      <c r="F4342" t="s">
        <v>15382</v>
      </c>
      <c r="G4342" s="59">
        <v>7825000</v>
      </c>
      <c r="H4342" s="122">
        <v>9.07</v>
      </c>
      <c r="I4342" s="97" t="b">
        <f>NOT(ISERROR(_xlfn.XLOOKUP(tblStocks2022[[#This Row],[Ticker]],tblTickers[Ticker],tblTickers[Ticker],NA(),0,1)))</f>
        <v>0</v>
      </c>
      <c r="K4342" t="s">
        <v>9414</v>
      </c>
      <c r="L4342" s="122">
        <v>1.17</v>
      </c>
      <c r="O4342" t="s">
        <v>4836</v>
      </c>
      <c r="P4342" s="122">
        <v>0.76</v>
      </c>
    </row>
    <row r="4343" spans="4:16" x14ac:dyDescent="0.25">
      <c r="D4343" t="s">
        <v>6479</v>
      </c>
      <c r="E4343" t="s">
        <v>2370</v>
      </c>
      <c r="F4343" t="s">
        <v>14252</v>
      </c>
      <c r="G4343" s="59">
        <v>850000</v>
      </c>
      <c r="H4343" s="122">
        <v>20.55</v>
      </c>
      <c r="I4343" s="97" t="b">
        <f>NOT(ISERROR(_xlfn.XLOOKUP(tblStocks2022[[#This Row],[Ticker]],tblTickers[Ticker],tblTickers[Ticker],NA(),0,1)))</f>
        <v>0</v>
      </c>
      <c r="K4343" t="s">
        <v>7959</v>
      </c>
      <c r="L4343" s="122">
        <v>38.119999999999997</v>
      </c>
      <c r="O4343" t="s">
        <v>10154</v>
      </c>
      <c r="P4343" s="122">
        <v>0.4</v>
      </c>
    </row>
    <row r="4344" spans="4:16" x14ac:dyDescent="0.25">
      <c r="D4344" t="s">
        <v>9575</v>
      </c>
      <c r="E4344" t="s">
        <v>2370</v>
      </c>
      <c r="F4344" t="s">
        <v>14252</v>
      </c>
      <c r="G4344" s="59">
        <v>220000</v>
      </c>
      <c r="H4344" s="122">
        <v>26.94</v>
      </c>
      <c r="I4344" s="97" t="b">
        <f>NOT(ISERROR(_xlfn.XLOOKUP(tblStocks2022[[#This Row],[Ticker]],tblTickers[Ticker],tblTickers[Ticker],NA(),0,1)))</f>
        <v>0</v>
      </c>
      <c r="K4344" t="s">
        <v>6487</v>
      </c>
      <c r="L4344" s="122">
        <v>22.32</v>
      </c>
      <c r="O4344" t="s">
        <v>10126</v>
      </c>
      <c r="P4344" s="122">
        <v>1.66</v>
      </c>
    </row>
    <row r="4345" spans="4:16" x14ac:dyDescent="0.25">
      <c r="D4345" t="s">
        <v>4078</v>
      </c>
      <c r="E4345" t="s">
        <v>2370</v>
      </c>
      <c r="F4345" t="s">
        <v>14252</v>
      </c>
      <c r="G4345" s="59">
        <v>29000000</v>
      </c>
      <c r="H4345" s="122">
        <v>23.19</v>
      </c>
      <c r="I4345" s="97" t="b">
        <f>NOT(ISERROR(_xlfn.XLOOKUP(tblStocks2022[[#This Row],[Ticker]],tblTickers[Ticker],tblTickers[Ticker],NA(),0,1)))</f>
        <v>0</v>
      </c>
      <c r="K4345" t="s">
        <v>10862</v>
      </c>
      <c r="L4345" s="122">
        <v>79.47</v>
      </c>
      <c r="O4345" t="s">
        <v>13415</v>
      </c>
      <c r="P4345" s="122">
        <v>0.75</v>
      </c>
    </row>
    <row r="4346" spans="4:16" x14ac:dyDescent="0.25">
      <c r="D4346" t="s">
        <v>3015</v>
      </c>
      <c r="E4346" t="s">
        <v>3016</v>
      </c>
      <c r="F4346" t="s">
        <v>15382</v>
      </c>
      <c r="G4346" s="59">
        <v>165658000</v>
      </c>
      <c r="H4346" s="122">
        <v>23.52</v>
      </c>
      <c r="I4346" s="97" t="b">
        <f>NOT(ISERROR(_xlfn.XLOOKUP(tblStocks2022[[#This Row],[Ticker]],tblTickers[Ticker],tblTickers[Ticker],NA(),0,1)))</f>
        <v>0</v>
      </c>
      <c r="K4346" t="s">
        <v>12564</v>
      </c>
      <c r="L4346" s="122">
        <v>215.32</v>
      </c>
      <c r="O4346" t="s">
        <v>11059</v>
      </c>
      <c r="P4346" s="122">
        <v>0.2</v>
      </c>
    </row>
    <row r="4347" spans="4:16" x14ac:dyDescent="0.25">
      <c r="D4347" t="s">
        <v>10349</v>
      </c>
      <c r="E4347" t="s">
        <v>10350</v>
      </c>
      <c r="F4347" t="s">
        <v>14252</v>
      </c>
      <c r="G4347" s="59">
        <v>8707000</v>
      </c>
      <c r="H4347" s="122">
        <v>12.54</v>
      </c>
      <c r="I4347" s="97" t="b">
        <f>NOT(ISERROR(_xlfn.XLOOKUP(tblStocks2022[[#This Row],[Ticker]],tblTickers[Ticker],tblTickers[Ticker],NA(),0,1)))</f>
        <v>0</v>
      </c>
      <c r="K4347" t="s">
        <v>867</v>
      </c>
      <c r="L4347" s="122">
        <v>20.38</v>
      </c>
      <c r="O4347" t="s">
        <v>630</v>
      </c>
      <c r="P4347" s="122">
        <v>0.74</v>
      </c>
    </row>
    <row r="4348" spans="4:16" x14ac:dyDescent="0.25">
      <c r="D4348" t="s">
        <v>9791</v>
      </c>
      <c r="E4348" t="s">
        <v>2370</v>
      </c>
      <c r="F4348" t="s">
        <v>14252</v>
      </c>
      <c r="G4348" s="59">
        <v>200000</v>
      </c>
      <c r="H4348" s="122">
        <v>24.97</v>
      </c>
      <c r="I4348" s="97" t="b">
        <f>NOT(ISERROR(_xlfn.XLOOKUP(tblStocks2022[[#This Row],[Ticker]],tblTickers[Ticker],tblTickers[Ticker],NA(),0,1)))</f>
        <v>0</v>
      </c>
      <c r="K4348" t="s">
        <v>4880</v>
      </c>
      <c r="L4348" s="122">
        <v>0.72</v>
      </c>
      <c r="O4348" t="s">
        <v>14200</v>
      </c>
      <c r="P4348" s="122">
        <v>0.02</v>
      </c>
    </row>
    <row r="4349" spans="4:16" x14ac:dyDescent="0.25">
      <c r="D4349" t="s">
        <v>7664</v>
      </c>
      <c r="E4349" t="s">
        <v>2370</v>
      </c>
      <c r="F4349" t="s">
        <v>14252</v>
      </c>
      <c r="G4349" s="59">
        <v>1125000</v>
      </c>
      <c r="H4349" s="122">
        <v>21.18</v>
      </c>
      <c r="I4349" s="97" t="b">
        <f>NOT(ISERROR(_xlfn.XLOOKUP(tblStocks2022[[#This Row],[Ticker]],tblTickers[Ticker],tblTickers[Ticker],NA(),0,1)))</f>
        <v>0</v>
      </c>
      <c r="K4349" t="s">
        <v>7344</v>
      </c>
      <c r="L4349" s="122">
        <v>11.4</v>
      </c>
      <c r="O4349" t="s">
        <v>8425</v>
      </c>
      <c r="P4349" s="122">
        <v>7.0000000000000007E-2</v>
      </c>
    </row>
    <row r="4350" spans="4:16" x14ac:dyDescent="0.25">
      <c r="D4350" t="s">
        <v>2852</v>
      </c>
      <c r="E4350" t="s">
        <v>2370</v>
      </c>
      <c r="F4350" t="s">
        <v>14252</v>
      </c>
      <c r="G4350" s="59">
        <v>15700000</v>
      </c>
      <c r="H4350" s="122">
        <v>28.17</v>
      </c>
      <c r="I4350" s="97" t="b">
        <f>NOT(ISERROR(_xlfn.XLOOKUP(tblStocks2022[[#This Row],[Ticker]],tblTickers[Ticker],tblTickers[Ticker],NA(),0,1)))</f>
        <v>0</v>
      </c>
      <c r="K4350" t="s">
        <v>12544</v>
      </c>
      <c r="L4350" s="122">
        <v>225.51</v>
      </c>
      <c r="O4350" t="s">
        <v>9596</v>
      </c>
      <c r="P4350" s="122">
        <v>0.42</v>
      </c>
    </row>
    <row r="4351" spans="4:16" x14ac:dyDescent="0.25">
      <c r="D4351" t="s">
        <v>2369</v>
      </c>
      <c r="E4351" t="s">
        <v>2370</v>
      </c>
      <c r="F4351" t="s">
        <v>14252</v>
      </c>
      <c r="G4351" s="59">
        <v>14700000</v>
      </c>
      <c r="H4351" s="122">
        <v>49.25</v>
      </c>
      <c r="I4351" s="97" t="b">
        <f>NOT(ISERROR(_xlfn.XLOOKUP(tblStocks2022[[#This Row],[Ticker]],tblTickers[Ticker],tblTickers[Ticker],NA(),0,1)))</f>
        <v>0</v>
      </c>
      <c r="K4351" t="s">
        <v>1764</v>
      </c>
      <c r="L4351" s="122">
        <v>23.49</v>
      </c>
      <c r="O4351" t="s">
        <v>2361</v>
      </c>
      <c r="P4351" s="122">
        <v>0.37</v>
      </c>
    </row>
    <row r="4352" spans="4:16" x14ac:dyDescent="0.25">
      <c r="D4352" t="s">
        <v>2371</v>
      </c>
      <c r="E4352" t="s">
        <v>2370</v>
      </c>
      <c r="F4352" t="s">
        <v>14252</v>
      </c>
      <c r="G4352" s="59">
        <v>58775000</v>
      </c>
      <c r="H4352" s="122">
        <v>46.54</v>
      </c>
      <c r="I4352" s="97" t="b">
        <f>NOT(ISERROR(_xlfn.XLOOKUP(tblStocks2022[[#This Row],[Ticker]],tblTickers[Ticker],tblTickers[Ticker],NA(),0,1)))</f>
        <v>0</v>
      </c>
      <c r="K4352" t="s">
        <v>5074</v>
      </c>
      <c r="L4352" s="122">
        <v>20.16</v>
      </c>
      <c r="O4352" t="s">
        <v>7660</v>
      </c>
      <c r="P4352" s="122">
        <v>0.38</v>
      </c>
    </row>
    <row r="4353" spans="4:16" x14ac:dyDescent="0.25">
      <c r="D4353" t="s">
        <v>8486</v>
      </c>
      <c r="E4353" t="s">
        <v>2370</v>
      </c>
      <c r="F4353" t="s">
        <v>14252</v>
      </c>
      <c r="G4353" s="59">
        <v>800000</v>
      </c>
      <c r="H4353" s="122">
        <v>21.61</v>
      </c>
      <c r="I4353" s="97" t="b">
        <f>NOT(ISERROR(_xlfn.XLOOKUP(tblStocks2022[[#This Row],[Ticker]],tblTickers[Ticker],tblTickers[Ticker],NA(),0,1)))</f>
        <v>0</v>
      </c>
      <c r="K4353" t="s">
        <v>13518</v>
      </c>
      <c r="L4353" s="122">
        <v>0.5</v>
      </c>
      <c r="O4353" t="s">
        <v>9681</v>
      </c>
      <c r="P4353" s="122">
        <v>0.53</v>
      </c>
    </row>
    <row r="4354" spans="4:16" x14ac:dyDescent="0.25">
      <c r="D4354" t="s">
        <v>10425</v>
      </c>
      <c r="E4354" t="s">
        <v>10426</v>
      </c>
      <c r="F4354" t="s">
        <v>14252</v>
      </c>
      <c r="G4354" s="59">
        <v>11647000</v>
      </c>
      <c r="H4354" s="122">
        <v>10.65</v>
      </c>
      <c r="I4354" s="97" t="b">
        <f>NOT(ISERROR(_xlfn.XLOOKUP(tblStocks2022[[#This Row],[Ticker]],tblTickers[Ticker],tblTickers[Ticker],NA(),0,1)))</f>
        <v>0</v>
      </c>
      <c r="K4354" t="s">
        <v>10325</v>
      </c>
      <c r="L4354" s="122">
        <v>4.03</v>
      </c>
      <c r="O4354" t="s">
        <v>9854</v>
      </c>
      <c r="P4354" s="122">
        <v>2.08</v>
      </c>
    </row>
    <row r="4355" spans="4:16" x14ac:dyDescent="0.25">
      <c r="D4355" t="s">
        <v>3343</v>
      </c>
      <c r="E4355" t="s">
        <v>2370</v>
      </c>
      <c r="F4355" t="s">
        <v>14252</v>
      </c>
      <c r="G4355" s="59">
        <v>10575000</v>
      </c>
      <c r="H4355" s="122">
        <v>30.59</v>
      </c>
      <c r="I4355" s="97" t="b">
        <f>NOT(ISERROR(_xlfn.XLOOKUP(tblStocks2022[[#This Row],[Ticker]],tblTickers[Ticker],tblTickers[Ticker],NA(),0,1)))</f>
        <v>0</v>
      </c>
      <c r="K4355" t="s">
        <v>10038</v>
      </c>
      <c r="L4355" s="122">
        <v>66.98</v>
      </c>
      <c r="O4355" t="s">
        <v>14301</v>
      </c>
      <c r="P4355" s="122">
        <v>0.56000000000000005</v>
      </c>
    </row>
    <row r="4356" spans="4:16" x14ac:dyDescent="0.25">
      <c r="D4356" t="s">
        <v>13264</v>
      </c>
      <c r="E4356" t="s">
        <v>13265</v>
      </c>
      <c r="F4356" t="s">
        <v>15382</v>
      </c>
      <c r="G4356" s="59">
        <v>2250000</v>
      </c>
      <c r="H4356" s="122">
        <v>17.940000000000001</v>
      </c>
      <c r="I4356" s="97" t="b">
        <f>NOT(ISERROR(_xlfn.XLOOKUP(tblStocks2022[[#This Row],[Ticker]],tblTickers[Ticker],tblTickers[Ticker],NA(),0,1)))</f>
        <v>0</v>
      </c>
      <c r="K4356" t="s">
        <v>14746</v>
      </c>
      <c r="L4356" s="122">
        <v>117.21</v>
      </c>
      <c r="O4356" t="s">
        <v>3287</v>
      </c>
      <c r="P4356" s="122">
        <v>0.97</v>
      </c>
    </row>
    <row r="4357" spans="4:16" x14ac:dyDescent="0.25">
      <c r="D4357" t="s">
        <v>7458</v>
      </c>
      <c r="E4357" t="s">
        <v>1914</v>
      </c>
      <c r="F4357" t="s">
        <v>15371</v>
      </c>
      <c r="G4357" s="59">
        <v>600000</v>
      </c>
      <c r="H4357" s="122">
        <v>40.549999999999997</v>
      </c>
      <c r="I4357" s="97" t="b">
        <f>NOT(ISERROR(_xlfn.XLOOKUP(tblStocks2022[[#This Row],[Ticker]],tblTickers[Ticker],tblTickers[Ticker],NA(),0,1)))</f>
        <v>0</v>
      </c>
      <c r="K4357" t="s">
        <v>6052</v>
      </c>
      <c r="L4357" s="122">
        <v>11.22</v>
      </c>
      <c r="O4357" t="s">
        <v>14199</v>
      </c>
      <c r="P4357" s="122">
        <v>0.74</v>
      </c>
    </row>
    <row r="4358" spans="4:16" x14ac:dyDescent="0.25">
      <c r="D4358" t="s">
        <v>5202</v>
      </c>
      <c r="E4358" t="s">
        <v>1914</v>
      </c>
      <c r="F4358" t="s">
        <v>15371</v>
      </c>
      <c r="G4358" s="59">
        <v>1200000</v>
      </c>
      <c r="H4358" s="122">
        <v>52.51</v>
      </c>
      <c r="I4358" s="97" t="b">
        <f>NOT(ISERROR(_xlfn.XLOOKUP(tblStocks2022[[#This Row],[Ticker]],tblTickers[Ticker],tblTickers[Ticker],NA(),0,1)))</f>
        <v>0</v>
      </c>
      <c r="K4358" t="s">
        <v>10118</v>
      </c>
      <c r="L4358" s="122">
        <v>18.88</v>
      </c>
      <c r="O4358" t="s">
        <v>450</v>
      </c>
      <c r="P4358" s="122">
        <v>0.03</v>
      </c>
    </row>
    <row r="4359" spans="4:16" x14ac:dyDescent="0.25">
      <c r="D4359" t="s">
        <v>2941</v>
      </c>
      <c r="E4359" t="s">
        <v>2942</v>
      </c>
      <c r="F4359" t="s">
        <v>14252</v>
      </c>
      <c r="G4359" s="59">
        <v>10152000</v>
      </c>
      <c r="H4359" s="122">
        <v>24.8</v>
      </c>
      <c r="I4359" s="97" t="b">
        <f>NOT(ISERROR(_xlfn.XLOOKUP(tblStocks2022[[#This Row],[Ticker]],tblTickers[Ticker],tblTickers[Ticker],NA(),0,1)))</f>
        <v>0</v>
      </c>
      <c r="K4359" t="s">
        <v>3260</v>
      </c>
      <c r="L4359" s="122">
        <v>2.1800000000000002</v>
      </c>
      <c r="O4359" t="s">
        <v>2047</v>
      </c>
      <c r="P4359" s="122">
        <v>0.4</v>
      </c>
    </row>
    <row r="4360" spans="4:16" x14ac:dyDescent="0.25">
      <c r="D4360" t="s">
        <v>9337</v>
      </c>
      <c r="E4360" t="s">
        <v>1914</v>
      </c>
      <c r="F4360" t="s">
        <v>15371</v>
      </c>
      <c r="G4360" s="59">
        <v>96628000</v>
      </c>
      <c r="H4360" s="122">
        <v>50.06</v>
      </c>
      <c r="I4360" s="97" t="b">
        <f>NOT(ISERROR(_xlfn.XLOOKUP(tblStocks2022[[#This Row],[Ticker]],tblTickers[Ticker],tblTickers[Ticker],NA(),0,1)))</f>
        <v>0</v>
      </c>
      <c r="K4360" t="s">
        <v>12000</v>
      </c>
      <c r="L4360" s="122">
        <v>15.31</v>
      </c>
      <c r="O4360" t="s">
        <v>628</v>
      </c>
      <c r="P4360" s="122">
        <v>0.2</v>
      </c>
    </row>
    <row r="4361" spans="4:16" x14ac:dyDescent="0.25">
      <c r="D4361" t="s">
        <v>0</v>
      </c>
      <c r="E4361" t="s">
        <v>1</v>
      </c>
      <c r="F4361" t="s">
        <v>15365</v>
      </c>
      <c r="G4361" s="59">
        <v>19229000</v>
      </c>
      <c r="H4361" s="122">
        <v>149.71</v>
      </c>
      <c r="I4361" s="97" t="b">
        <f>NOT(ISERROR(_xlfn.XLOOKUP(tblStocks2022[[#This Row],[Ticker]],tblTickers[Ticker],tblTickers[Ticker],NA(),0,1)))</f>
        <v>0</v>
      </c>
      <c r="K4361" t="s">
        <v>11747</v>
      </c>
      <c r="L4361" s="122">
        <v>36.65</v>
      </c>
      <c r="O4361" t="s">
        <v>2497</v>
      </c>
      <c r="P4361" s="122">
        <v>0.11</v>
      </c>
    </row>
    <row r="4362" spans="4:16" x14ac:dyDescent="0.25">
      <c r="D4362" t="s">
        <v>13106</v>
      </c>
      <c r="E4362" t="s">
        <v>13107</v>
      </c>
      <c r="F4362" t="s">
        <v>1114</v>
      </c>
      <c r="G4362" s="59">
        <v>72984000</v>
      </c>
      <c r="H4362" s="122">
        <v>175.56</v>
      </c>
      <c r="I4362" s="97" t="b">
        <f>NOT(ISERROR(_xlfn.XLOOKUP(tblStocks2022[[#This Row],[Ticker]],tblTickers[Ticker],tblTickers[Ticker],NA(),0,1)))</f>
        <v>1</v>
      </c>
      <c r="K4362" t="s">
        <v>198</v>
      </c>
      <c r="L4362" s="122">
        <v>109.6</v>
      </c>
      <c r="O4362" t="s">
        <v>5574</v>
      </c>
      <c r="P4362" s="122">
        <v>0.52</v>
      </c>
    </row>
    <row r="4363" spans="4:16" x14ac:dyDescent="0.25">
      <c r="D4363" t="s">
        <v>15339</v>
      </c>
      <c r="E4363" t="s">
        <v>15340</v>
      </c>
      <c r="F4363" t="s">
        <v>15382</v>
      </c>
      <c r="G4363" s="59">
        <v>86928000</v>
      </c>
      <c r="H4363" s="122">
        <v>40.880000000000003</v>
      </c>
      <c r="I4363" s="97" t="b">
        <f>NOT(ISERROR(_xlfn.XLOOKUP(tblStocks2022[[#This Row],[Ticker]],tblTickers[Ticker],tblTickers[Ticker],NA(),0,1)))</f>
        <v>0</v>
      </c>
      <c r="K4363" t="s">
        <v>13596</v>
      </c>
      <c r="L4363" s="122">
        <v>8.02</v>
      </c>
      <c r="O4363" t="s">
        <v>5573</v>
      </c>
      <c r="P4363" s="122">
        <v>0.35</v>
      </c>
    </row>
    <row r="4364" spans="4:16" x14ac:dyDescent="0.25">
      <c r="D4364" t="s">
        <v>12374</v>
      </c>
      <c r="E4364" t="s">
        <v>12375</v>
      </c>
      <c r="F4364" t="s">
        <v>15375</v>
      </c>
      <c r="G4364" s="59">
        <v>47463000</v>
      </c>
      <c r="H4364" s="122">
        <v>159.37</v>
      </c>
      <c r="I4364" s="97" t="b">
        <f>NOT(ISERROR(_xlfn.XLOOKUP(tblStocks2022[[#This Row],[Ticker]],tblTickers[Ticker],tblTickers[Ticker],NA(),0,1)))</f>
        <v>0</v>
      </c>
      <c r="K4364" t="s">
        <v>5672</v>
      </c>
      <c r="L4364" s="122">
        <v>11.15</v>
      </c>
      <c r="O4364" t="s">
        <v>12654</v>
      </c>
      <c r="P4364" s="122">
        <v>1.71</v>
      </c>
    </row>
    <row r="4365" spans="4:16" x14ac:dyDescent="0.25">
      <c r="D4365" t="s">
        <v>15165</v>
      </c>
      <c r="E4365" t="s">
        <v>15166</v>
      </c>
      <c r="F4365" t="s">
        <v>15375</v>
      </c>
      <c r="G4365" s="59">
        <v>5487000</v>
      </c>
      <c r="H4365" s="122">
        <v>16.18</v>
      </c>
      <c r="I4365" s="97" t="b">
        <f>NOT(ISERROR(_xlfn.XLOOKUP(tblStocks2022[[#This Row],[Ticker]],tblTickers[Ticker],tblTickers[Ticker],NA(),0,1)))</f>
        <v>0</v>
      </c>
      <c r="K4365" t="s">
        <v>5434</v>
      </c>
      <c r="L4365" s="122">
        <v>7.17</v>
      </c>
      <c r="O4365" t="s">
        <v>3940</v>
      </c>
      <c r="P4365" s="122">
        <v>0.6</v>
      </c>
    </row>
    <row r="4366" spans="4:16" x14ac:dyDescent="0.25">
      <c r="D4366" t="s">
        <v>8312</v>
      </c>
      <c r="E4366" t="s">
        <v>8313</v>
      </c>
      <c r="F4366" t="s">
        <v>15382</v>
      </c>
      <c r="G4366" s="59">
        <v>10840000</v>
      </c>
      <c r="H4366" s="122">
        <v>10.36</v>
      </c>
      <c r="I4366" s="97" t="b">
        <f>NOT(ISERROR(_xlfn.XLOOKUP(tblStocks2022[[#This Row],[Ticker]],tblTickers[Ticker],tblTickers[Ticker],NA(),0,1)))</f>
        <v>0</v>
      </c>
      <c r="K4366" t="s">
        <v>9932</v>
      </c>
      <c r="L4366" s="122">
        <v>46.55</v>
      </c>
      <c r="O4366" t="s">
        <v>12658</v>
      </c>
      <c r="P4366" s="122">
        <v>2.98</v>
      </c>
    </row>
    <row r="4367" spans="4:16" x14ac:dyDescent="0.25">
      <c r="D4367" t="s">
        <v>4441</v>
      </c>
      <c r="E4367" t="s">
        <v>4442</v>
      </c>
      <c r="F4367" t="s">
        <v>15382</v>
      </c>
      <c r="G4367" s="59">
        <v>78408000</v>
      </c>
      <c r="H4367" s="122">
        <v>3.21</v>
      </c>
      <c r="I4367" s="97" t="b">
        <f>NOT(ISERROR(_xlfn.XLOOKUP(tblStocks2022[[#This Row],[Ticker]],tblTickers[Ticker],tblTickers[Ticker],NA(),0,1)))</f>
        <v>0</v>
      </c>
      <c r="K4367" t="s">
        <v>7012</v>
      </c>
      <c r="L4367" s="122">
        <v>26.04</v>
      </c>
      <c r="O4367" t="s">
        <v>12659</v>
      </c>
      <c r="P4367" s="122">
        <v>0.64</v>
      </c>
    </row>
    <row r="4368" spans="4:16" x14ac:dyDescent="0.25">
      <c r="D4368" t="s">
        <v>10888</v>
      </c>
      <c r="E4368" t="s">
        <v>10889</v>
      </c>
      <c r="F4368" t="s">
        <v>15375</v>
      </c>
      <c r="G4368" s="59">
        <v>9462000</v>
      </c>
      <c r="H4368" s="122">
        <v>5.87</v>
      </c>
      <c r="I4368" s="97" t="b">
        <f>NOT(ISERROR(_xlfn.XLOOKUP(tblStocks2022[[#This Row],[Ticker]],tblTickers[Ticker],tblTickers[Ticker],NA(),0,1)))</f>
        <v>0</v>
      </c>
      <c r="K4368" t="s">
        <v>9771</v>
      </c>
      <c r="L4368" s="122">
        <v>14.85</v>
      </c>
      <c r="O4368" t="s">
        <v>3763</v>
      </c>
      <c r="P4368" s="122">
        <v>0.37</v>
      </c>
    </row>
    <row r="4369" spans="4:16" x14ac:dyDescent="0.25">
      <c r="D4369" t="s">
        <v>3340</v>
      </c>
      <c r="E4369" t="s">
        <v>1914</v>
      </c>
      <c r="F4369" t="s">
        <v>15371</v>
      </c>
      <c r="G4369" s="59">
        <v>6000000</v>
      </c>
      <c r="H4369" s="122">
        <v>37.69</v>
      </c>
      <c r="I4369" s="97" t="b">
        <f>NOT(ISERROR(_xlfn.XLOOKUP(tblStocks2022[[#This Row],[Ticker]],tblTickers[Ticker],tblTickers[Ticker],NA(),0,1)))</f>
        <v>0</v>
      </c>
      <c r="K4369" t="s">
        <v>6486</v>
      </c>
      <c r="L4369" s="122">
        <v>28.98</v>
      </c>
      <c r="O4369" t="s">
        <v>12660</v>
      </c>
      <c r="P4369" s="122">
        <v>1.86</v>
      </c>
    </row>
    <row r="4370" spans="4:16" x14ac:dyDescent="0.25">
      <c r="D4370" t="s">
        <v>9220</v>
      </c>
      <c r="E4370" t="s">
        <v>9221</v>
      </c>
      <c r="F4370" t="s">
        <v>15370</v>
      </c>
      <c r="G4370" s="59">
        <v>14099000</v>
      </c>
      <c r="H4370" s="122">
        <v>28.78</v>
      </c>
      <c r="I4370" s="97" t="b">
        <f>NOT(ISERROR(_xlfn.XLOOKUP(tblStocks2022[[#This Row],[Ticker]],tblTickers[Ticker],tblTickers[Ticker],NA(),0,1)))</f>
        <v>0</v>
      </c>
      <c r="K4370" t="s">
        <v>10836</v>
      </c>
      <c r="L4370" s="122">
        <v>6.12</v>
      </c>
      <c r="O4370" t="s">
        <v>12661</v>
      </c>
      <c r="P4370" s="122">
        <v>1.46</v>
      </c>
    </row>
    <row r="4371" spans="4:16" x14ac:dyDescent="0.25">
      <c r="D4371" t="s">
        <v>2905</v>
      </c>
      <c r="E4371" t="s">
        <v>2906</v>
      </c>
      <c r="F4371" t="s">
        <v>14252</v>
      </c>
      <c r="G4371" s="59">
        <v>52635000</v>
      </c>
      <c r="H4371" s="122">
        <v>1.1100000000000001</v>
      </c>
      <c r="I4371" s="97" t="b">
        <f>NOT(ISERROR(_xlfn.XLOOKUP(tblStocks2022[[#This Row],[Ticker]],tblTickers[Ticker],tblTickers[Ticker],NA(),0,1)))</f>
        <v>0</v>
      </c>
      <c r="K4371" t="s">
        <v>3262</v>
      </c>
      <c r="L4371" s="122">
        <v>42.58</v>
      </c>
      <c r="O4371" t="s">
        <v>12656</v>
      </c>
      <c r="P4371" s="122">
        <v>1.89</v>
      </c>
    </row>
    <row r="4372" spans="4:16" x14ac:dyDescent="0.25">
      <c r="D4372" t="s">
        <v>8023</v>
      </c>
      <c r="E4372" t="s">
        <v>8024</v>
      </c>
      <c r="F4372" t="s">
        <v>15365</v>
      </c>
      <c r="G4372" s="59">
        <v>2614484000</v>
      </c>
      <c r="H4372" s="122">
        <v>176.65</v>
      </c>
      <c r="I4372" s="97" t="b">
        <f>NOT(ISERROR(_xlfn.XLOOKUP(tblStocks2022[[#This Row],[Ticker]],tblTickers[Ticker],tblTickers[Ticker],NA(),0,1)))</f>
        <v>1</v>
      </c>
      <c r="K4372" t="s">
        <v>3182</v>
      </c>
      <c r="L4372" s="122">
        <v>1.35</v>
      </c>
      <c r="O4372" t="s">
        <v>2395</v>
      </c>
      <c r="P4372" s="122">
        <v>1.33</v>
      </c>
    </row>
    <row r="4373" spans="4:16" x14ac:dyDescent="0.25">
      <c r="D4373" t="s">
        <v>12759</v>
      </c>
      <c r="E4373" t="s">
        <v>12760</v>
      </c>
      <c r="F4373" t="s">
        <v>15368</v>
      </c>
      <c r="G4373" s="59">
        <v>324556000</v>
      </c>
      <c r="H4373" s="122">
        <v>31.96</v>
      </c>
      <c r="I4373" s="97" t="b">
        <f>NOT(ISERROR(_xlfn.XLOOKUP(tblStocks2022[[#This Row],[Ticker]],tblTickers[Ticker],tblTickers[Ticker],NA(),0,1)))</f>
        <v>1</v>
      </c>
      <c r="K4373" t="s">
        <v>9649</v>
      </c>
      <c r="L4373" s="122">
        <v>43.32</v>
      </c>
      <c r="O4373" t="s">
        <v>4446</v>
      </c>
      <c r="P4373" s="122">
        <v>0.48</v>
      </c>
    </row>
    <row r="4374" spans="4:16" x14ac:dyDescent="0.25">
      <c r="D4374" t="s">
        <v>1309</v>
      </c>
      <c r="E4374" t="s">
        <v>131</v>
      </c>
      <c r="F4374" t="s">
        <v>15371</v>
      </c>
      <c r="G4374" s="59">
        <v>7643000</v>
      </c>
      <c r="H4374" s="122">
        <v>36.17</v>
      </c>
      <c r="I4374" s="97" t="b">
        <f>NOT(ISERROR(_xlfn.XLOOKUP(tblStocks2022[[#This Row],[Ticker]],tblTickers[Ticker],tblTickers[Ticker],NA(),0,1)))</f>
        <v>0</v>
      </c>
      <c r="K4374" t="s">
        <v>11201</v>
      </c>
      <c r="L4374" s="122">
        <v>1.64</v>
      </c>
      <c r="O4374" t="s">
        <v>12662</v>
      </c>
      <c r="P4374" s="122">
        <v>2.15</v>
      </c>
    </row>
    <row r="4375" spans="4:16" x14ac:dyDescent="0.25">
      <c r="D4375" t="s">
        <v>6613</v>
      </c>
      <c r="E4375" t="s">
        <v>6614</v>
      </c>
      <c r="F4375" t="s">
        <v>15376</v>
      </c>
      <c r="G4375" s="59">
        <v>40787000</v>
      </c>
      <c r="H4375" s="122">
        <v>2.85</v>
      </c>
      <c r="I4375" s="97" t="b">
        <f>NOT(ISERROR(_xlfn.XLOOKUP(tblStocks2022[[#This Row],[Ticker]],tblTickers[Ticker],tblTickers[Ticker],NA(),0,1)))</f>
        <v>0</v>
      </c>
      <c r="K4375" t="s">
        <v>6991</v>
      </c>
      <c r="L4375" s="122">
        <v>28.65</v>
      </c>
      <c r="O4375" t="s">
        <v>12655</v>
      </c>
      <c r="P4375" s="122">
        <v>2.17</v>
      </c>
    </row>
    <row r="4376" spans="4:16" x14ac:dyDescent="0.25">
      <c r="D4376" t="s">
        <v>10224</v>
      </c>
      <c r="E4376" t="s">
        <v>10225</v>
      </c>
      <c r="F4376" t="s">
        <v>2235</v>
      </c>
      <c r="G4376" s="59">
        <v>114450000</v>
      </c>
      <c r="H4376" s="122">
        <v>0.49</v>
      </c>
      <c r="I4376" s="97" t="b">
        <f>NOT(ISERROR(_xlfn.XLOOKUP(tblStocks2022[[#This Row],[Ticker]],tblTickers[Ticker],tblTickers[Ticker],NA(),0,1)))</f>
        <v>0</v>
      </c>
      <c r="K4376" t="s">
        <v>2620</v>
      </c>
      <c r="L4376" s="122">
        <v>0.86</v>
      </c>
      <c r="O4376" t="s">
        <v>12657</v>
      </c>
      <c r="P4376" s="122">
        <v>1.39</v>
      </c>
    </row>
    <row r="4377" spans="4:16" x14ac:dyDescent="0.25">
      <c r="D4377" t="s">
        <v>5872</v>
      </c>
      <c r="E4377" t="s">
        <v>5873</v>
      </c>
      <c r="F4377" t="s">
        <v>15368</v>
      </c>
      <c r="G4377" s="59">
        <v>621731000</v>
      </c>
      <c r="H4377" s="122">
        <v>3.35</v>
      </c>
      <c r="I4377" s="97" t="b">
        <f>NOT(ISERROR(_xlfn.XLOOKUP(tblStocks2022[[#This Row],[Ticker]],tblTickers[Ticker],tblTickers[Ticker],NA(),0,1)))</f>
        <v>0</v>
      </c>
      <c r="K4377" t="s">
        <v>7133</v>
      </c>
      <c r="L4377" s="122">
        <v>11.65</v>
      </c>
      <c r="O4377" t="s">
        <v>14302</v>
      </c>
      <c r="P4377" s="122">
        <v>0.6</v>
      </c>
    </row>
    <row r="4378" spans="4:16" x14ac:dyDescent="0.25">
      <c r="D4378" t="s">
        <v>11000</v>
      </c>
      <c r="E4378" t="s">
        <v>11001</v>
      </c>
      <c r="F4378" t="s">
        <v>2235</v>
      </c>
      <c r="G4378" s="59">
        <v>58336000</v>
      </c>
      <c r="H4378" s="122">
        <v>38.65</v>
      </c>
      <c r="I4378" s="97" t="b">
        <f>NOT(ISERROR(_xlfn.XLOOKUP(tblStocks2022[[#This Row],[Ticker]],tblTickers[Ticker],tblTickers[Ticker],NA(),0,1)))</f>
        <v>0</v>
      </c>
      <c r="K4378" t="s">
        <v>1460</v>
      </c>
      <c r="L4378" s="122">
        <v>54.82</v>
      </c>
      <c r="O4378" t="s">
        <v>14474</v>
      </c>
      <c r="P4378" s="122">
        <v>0.65</v>
      </c>
    </row>
    <row r="4379" spans="4:16" x14ac:dyDescent="0.25">
      <c r="D4379" t="s">
        <v>5907</v>
      </c>
      <c r="E4379" t="s">
        <v>2854</v>
      </c>
      <c r="F4379" t="s">
        <v>15371</v>
      </c>
      <c r="G4379" s="59">
        <v>3800000</v>
      </c>
      <c r="H4379" s="122">
        <v>26.72</v>
      </c>
      <c r="I4379" s="97" t="b">
        <f>NOT(ISERROR(_xlfn.XLOOKUP(tblStocks2022[[#This Row],[Ticker]],tblTickers[Ticker],tblTickers[Ticker],NA(),0,1)))</f>
        <v>0</v>
      </c>
      <c r="K4379" t="s">
        <v>12799</v>
      </c>
      <c r="L4379" s="122">
        <v>40.380000000000003</v>
      </c>
      <c r="O4379" t="s">
        <v>1036</v>
      </c>
      <c r="P4379" s="122">
        <v>1.24</v>
      </c>
    </row>
    <row r="4380" spans="4:16" x14ac:dyDescent="0.25">
      <c r="D4380" t="s">
        <v>10998</v>
      </c>
      <c r="E4380" t="s">
        <v>10999</v>
      </c>
      <c r="F4380" t="s">
        <v>15382</v>
      </c>
      <c r="G4380" s="59">
        <v>28334000</v>
      </c>
      <c r="H4380" s="122">
        <v>6.48</v>
      </c>
      <c r="I4380" s="97" t="b">
        <f>NOT(ISERROR(_xlfn.XLOOKUP(tblStocks2022[[#This Row],[Ticker]],tblTickers[Ticker],tblTickers[Ticker],NA(),0,1)))</f>
        <v>0</v>
      </c>
      <c r="K4380" t="s">
        <v>1581</v>
      </c>
      <c r="L4380" s="122">
        <v>56.13</v>
      </c>
      <c r="O4380" t="s">
        <v>13962</v>
      </c>
      <c r="P4380" s="122">
        <v>0.72</v>
      </c>
    </row>
    <row r="4381" spans="4:16" x14ac:dyDescent="0.25">
      <c r="D4381" t="s">
        <v>210</v>
      </c>
      <c r="E4381" t="s">
        <v>211</v>
      </c>
      <c r="F4381" t="s">
        <v>15366</v>
      </c>
      <c r="G4381" s="59">
        <v>9033000</v>
      </c>
      <c r="H4381" s="122">
        <v>66.12</v>
      </c>
      <c r="I4381" s="97" t="b">
        <f>NOT(ISERROR(_xlfn.XLOOKUP(tblStocks2022[[#This Row],[Ticker]],tblTickers[Ticker],tblTickers[Ticker],NA(),0,1)))</f>
        <v>0</v>
      </c>
      <c r="K4381" t="s">
        <v>8627</v>
      </c>
      <c r="L4381" s="122">
        <v>11.3</v>
      </c>
      <c r="O4381" t="s">
        <v>13965</v>
      </c>
      <c r="P4381" s="122">
        <v>0.79</v>
      </c>
    </row>
    <row r="4382" spans="4:16" x14ac:dyDescent="0.25">
      <c r="D4382" t="s">
        <v>13498</v>
      </c>
      <c r="E4382" t="s">
        <v>13499</v>
      </c>
      <c r="F4382" t="s">
        <v>15375</v>
      </c>
      <c r="G4382" s="59">
        <v>105064000</v>
      </c>
      <c r="H4382" s="122">
        <v>7.28</v>
      </c>
      <c r="I4382" s="97" t="b">
        <f>NOT(ISERROR(_xlfn.XLOOKUP(tblStocks2022[[#This Row],[Ticker]],tblTickers[Ticker],tblTickers[Ticker],NA(),0,1)))</f>
        <v>0</v>
      </c>
      <c r="K4382" t="s">
        <v>9436</v>
      </c>
      <c r="L4382" s="122">
        <v>10.86</v>
      </c>
      <c r="O4382" t="s">
        <v>9683</v>
      </c>
      <c r="P4382" s="122">
        <v>0.69</v>
      </c>
    </row>
    <row r="4383" spans="4:16" x14ac:dyDescent="0.25">
      <c r="D4383" t="s">
        <v>2007</v>
      </c>
      <c r="E4383" t="s">
        <v>1914</v>
      </c>
      <c r="F4383" t="s">
        <v>15371</v>
      </c>
      <c r="G4383" s="59">
        <v>4500000</v>
      </c>
      <c r="H4383" s="122">
        <v>49.29</v>
      </c>
      <c r="I4383" s="97" t="b">
        <f>NOT(ISERROR(_xlfn.XLOOKUP(tblStocks2022[[#This Row],[Ticker]],tblTickers[Ticker],tblTickers[Ticker],NA(),0,1)))</f>
        <v>0</v>
      </c>
      <c r="K4383" t="s">
        <v>7558</v>
      </c>
      <c r="L4383" s="122">
        <v>9.09</v>
      </c>
      <c r="O4383" t="s">
        <v>13091</v>
      </c>
      <c r="P4383" s="122">
        <v>0.55000000000000004</v>
      </c>
    </row>
    <row r="4384" spans="4:16" x14ac:dyDescent="0.25">
      <c r="D4384" t="s">
        <v>846</v>
      </c>
      <c r="E4384" t="s">
        <v>847</v>
      </c>
      <c r="F4384" t="s">
        <v>15382</v>
      </c>
      <c r="G4384" s="59">
        <v>22761000</v>
      </c>
      <c r="H4384" s="122">
        <v>18.579999999999998</v>
      </c>
      <c r="I4384" s="97" t="b">
        <f>NOT(ISERROR(_xlfn.XLOOKUP(tblStocks2022[[#This Row],[Ticker]],tblTickers[Ticker],tblTickers[Ticker],NA(),0,1)))</f>
        <v>0</v>
      </c>
      <c r="K4384" t="s">
        <v>8629</v>
      </c>
      <c r="L4384" s="122">
        <v>10.67</v>
      </c>
      <c r="O4384" t="s">
        <v>224</v>
      </c>
      <c r="P4384" s="122">
        <v>3.68</v>
      </c>
    </row>
    <row r="4385" spans="4:16" x14ac:dyDescent="0.25">
      <c r="D4385" t="s">
        <v>1913</v>
      </c>
      <c r="E4385" t="s">
        <v>1914</v>
      </c>
      <c r="F4385" t="s">
        <v>15371</v>
      </c>
      <c r="G4385" s="59">
        <v>15000000</v>
      </c>
      <c r="H4385" s="122">
        <v>49.28</v>
      </c>
      <c r="I4385" s="97" t="b">
        <f>NOT(ISERROR(_xlfn.XLOOKUP(tblStocks2022[[#This Row],[Ticker]],tblTickers[Ticker],tblTickers[Ticker],NA(),0,1)))</f>
        <v>0</v>
      </c>
      <c r="K4385" t="s">
        <v>3350</v>
      </c>
      <c r="L4385" s="122">
        <v>55.38</v>
      </c>
      <c r="O4385" t="s">
        <v>14300</v>
      </c>
      <c r="P4385" s="122">
        <v>3.59</v>
      </c>
    </row>
    <row r="4386" spans="4:16" x14ac:dyDescent="0.25">
      <c r="D4386" t="s">
        <v>10257</v>
      </c>
      <c r="E4386" t="s">
        <v>10258</v>
      </c>
      <c r="F4386" t="s">
        <v>15371</v>
      </c>
      <c r="G4386" s="59">
        <v>2933205000</v>
      </c>
      <c r="H4386" s="122">
        <v>134.1</v>
      </c>
      <c r="I4386" s="97" t="b">
        <f>NOT(ISERROR(_xlfn.XLOOKUP(tblStocks2022[[#This Row],[Ticker]],tblTickers[Ticker],tblTickers[Ticker],NA(),0,1)))</f>
        <v>1</v>
      </c>
      <c r="K4386" t="s">
        <v>12881</v>
      </c>
      <c r="L4386" s="122">
        <v>11.28</v>
      </c>
      <c r="O4386" t="s">
        <v>4828</v>
      </c>
      <c r="P4386" s="122">
        <v>0.18</v>
      </c>
    </row>
    <row r="4387" spans="4:16" x14ac:dyDescent="0.25">
      <c r="D4387" t="s">
        <v>2603</v>
      </c>
      <c r="E4387" t="s">
        <v>1914</v>
      </c>
      <c r="F4387" t="s">
        <v>15371</v>
      </c>
      <c r="G4387" s="59">
        <v>3500000</v>
      </c>
      <c r="H4387" s="122">
        <v>84.17</v>
      </c>
      <c r="I4387" s="97" t="b">
        <f>NOT(ISERROR(_xlfn.XLOOKUP(tblStocks2022[[#This Row],[Ticker]],tblTickers[Ticker],tblTickers[Ticker],NA(),0,1)))</f>
        <v>0</v>
      </c>
      <c r="K4387" t="s">
        <v>4866</v>
      </c>
      <c r="L4387" s="122">
        <v>24.02</v>
      </c>
      <c r="O4387" t="s">
        <v>5000</v>
      </c>
      <c r="P4387" s="122">
        <v>1.31</v>
      </c>
    </row>
    <row r="4388" spans="4:16" x14ac:dyDescent="0.25">
      <c r="D4388" t="s">
        <v>13411</v>
      </c>
      <c r="E4388" t="s">
        <v>13412</v>
      </c>
      <c r="F4388" t="s">
        <v>15381</v>
      </c>
      <c r="G4388" s="59">
        <v>203790000</v>
      </c>
      <c r="H4388" s="122">
        <v>6.8</v>
      </c>
      <c r="I4388" s="97" t="b">
        <f>NOT(ISERROR(_xlfn.XLOOKUP(tblStocks2022[[#This Row],[Ticker]],tblTickers[Ticker],tblTickers[Ticker],NA(),0,1)))</f>
        <v>0</v>
      </c>
      <c r="K4388" t="s">
        <v>10178</v>
      </c>
      <c r="L4388" s="122">
        <v>296.51</v>
      </c>
      <c r="O4388" t="s">
        <v>14299</v>
      </c>
      <c r="P4388" s="122">
        <v>0.53</v>
      </c>
    </row>
    <row r="4389" spans="4:16" x14ac:dyDescent="0.25">
      <c r="D4389" t="s">
        <v>2838</v>
      </c>
      <c r="E4389" t="s">
        <v>1914</v>
      </c>
      <c r="F4389" t="s">
        <v>15371</v>
      </c>
      <c r="G4389" s="59">
        <v>7500000</v>
      </c>
      <c r="H4389" s="122">
        <v>38.74</v>
      </c>
      <c r="I4389" s="97" t="b">
        <f>NOT(ISERROR(_xlfn.XLOOKUP(tblStocks2022[[#This Row],[Ticker]],tblTickers[Ticker],tblTickers[Ticker],NA(),0,1)))</f>
        <v>0</v>
      </c>
      <c r="K4389" t="s">
        <v>2275</v>
      </c>
      <c r="L4389" s="122">
        <v>22.64</v>
      </c>
      <c r="O4389" t="s">
        <v>7236</v>
      </c>
      <c r="P4389" s="122">
        <v>0.04</v>
      </c>
    </row>
    <row r="4390" spans="4:16" x14ac:dyDescent="0.25">
      <c r="D4390" t="s">
        <v>2894</v>
      </c>
      <c r="E4390" t="s">
        <v>2895</v>
      </c>
      <c r="F4390" t="s">
        <v>15375</v>
      </c>
      <c r="G4390" s="59">
        <v>6846000</v>
      </c>
      <c r="H4390" s="122">
        <v>17.690000000000001</v>
      </c>
      <c r="I4390" s="97" t="b">
        <f>NOT(ISERROR(_xlfn.XLOOKUP(tblStocks2022[[#This Row],[Ticker]],tblTickers[Ticker],tblTickers[Ticker],NA(),0,1)))</f>
        <v>0</v>
      </c>
      <c r="K4390" t="s">
        <v>7463</v>
      </c>
      <c r="L4390" s="122">
        <v>7.12</v>
      </c>
      <c r="O4390" t="s">
        <v>15091</v>
      </c>
      <c r="P4390" s="122">
        <v>0.39</v>
      </c>
    </row>
    <row r="4391" spans="4:16" x14ac:dyDescent="0.25">
      <c r="D4391" t="s">
        <v>2368</v>
      </c>
      <c r="E4391" t="s">
        <v>1914</v>
      </c>
      <c r="F4391" t="s">
        <v>15371</v>
      </c>
      <c r="G4391" s="59">
        <v>5200000</v>
      </c>
      <c r="H4391" s="122">
        <v>94.78</v>
      </c>
      <c r="I4391" s="97" t="b">
        <f>NOT(ISERROR(_xlfn.XLOOKUP(tblStocks2022[[#This Row],[Ticker]],tblTickers[Ticker],tblTickers[Ticker],NA(),0,1)))</f>
        <v>0</v>
      </c>
      <c r="K4391" t="s">
        <v>9419</v>
      </c>
      <c r="L4391" s="122">
        <v>19.04</v>
      </c>
      <c r="O4391" t="s">
        <v>182</v>
      </c>
      <c r="P4391" s="122">
        <v>0.56000000000000005</v>
      </c>
    </row>
    <row r="4392" spans="4:16" x14ac:dyDescent="0.25">
      <c r="D4392" t="s">
        <v>13262</v>
      </c>
      <c r="E4392" t="s">
        <v>283</v>
      </c>
      <c r="F4392" t="s">
        <v>15368</v>
      </c>
      <c r="G4392" s="59">
        <v>900000</v>
      </c>
      <c r="H4392" s="122">
        <v>58.32</v>
      </c>
      <c r="I4392" s="97" t="b">
        <f>NOT(ISERROR(_xlfn.XLOOKUP(tblStocks2022[[#This Row],[Ticker]],tblTickers[Ticker],tblTickers[Ticker],NA(),0,1)))</f>
        <v>0</v>
      </c>
      <c r="K4392" t="s">
        <v>493</v>
      </c>
      <c r="L4392" s="122">
        <v>40.74</v>
      </c>
      <c r="O4392" t="s">
        <v>2137</v>
      </c>
      <c r="P4392" s="122">
        <v>1.22</v>
      </c>
    </row>
    <row r="4393" spans="4:16" x14ac:dyDescent="0.25">
      <c r="D4393" t="s">
        <v>13524</v>
      </c>
      <c r="E4393" t="s">
        <v>13525</v>
      </c>
      <c r="F4393" t="s">
        <v>15368</v>
      </c>
      <c r="G4393" s="59">
        <v>135609000</v>
      </c>
      <c r="H4393" s="122">
        <v>5.09</v>
      </c>
      <c r="I4393" s="97" t="b">
        <f>NOT(ISERROR(_xlfn.XLOOKUP(tblStocks2022[[#This Row],[Ticker]],tblTickers[Ticker],tblTickers[Ticker],NA(),0,1)))</f>
        <v>0</v>
      </c>
      <c r="K4393" t="s">
        <v>11431</v>
      </c>
      <c r="L4393" s="122">
        <v>90.18</v>
      </c>
      <c r="O4393" t="s">
        <v>7659</v>
      </c>
      <c r="P4393" s="122">
        <v>2.39</v>
      </c>
    </row>
    <row r="4394" spans="4:16" x14ac:dyDescent="0.25">
      <c r="D4394" t="s">
        <v>3339</v>
      </c>
      <c r="E4394" t="s">
        <v>1914</v>
      </c>
      <c r="F4394" t="s">
        <v>15371</v>
      </c>
      <c r="G4394" s="59">
        <v>17450000</v>
      </c>
      <c r="H4394" s="122">
        <v>38.75</v>
      </c>
      <c r="I4394" s="97" t="b">
        <f>NOT(ISERROR(_xlfn.XLOOKUP(tblStocks2022[[#This Row],[Ticker]],tblTickers[Ticker],tblTickers[Ticker],NA(),0,1)))</f>
        <v>0</v>
      </c>
      <c r="K4394" t="s">
        <v>13701</v>
      </c>
      <c r="L4394" s="122">
        <v>1.36</v>
      </c>
      <c r="O4394" t="s">
        <v>14298</v>
      </c>
      <c r="P4394" s="122">
        <v>1.01</v>
      </c>
    </row>
    <row r="4395" spans="4:16" x14ac:dyDescent="0.25">
      <c r="D4395" t="s">
        <v>7248</v>
      </c>
      <c r="E4395" t="s">
        <v>2510</v>
      </c>
      <c r="F4395" t="s">
        <v>15367</v>
      </c>
      <c r="G4395" s="59">
        <v>150000</v>
      </c>
      <c r="H4395" s="122">
        <v>21.48</v>
      </c>
      <c r="I4395" s="97" t="b">
        <f>NOT(ISERROR(_xlfn.XLOOKUP(tblStocks2022[[#This Row],[Ticker]],tblTickers[Ticker],tblTickers[Ticker],NA(),0,1)))</f>
        <v>0</v>
      </c>
      <c r="K4395" t="s">
        <v>10415</v>
      </c>
      <c r="L4395" s="122">
        <v>18.43</v>
      </c>
      <c r="O4395" t="s">
        <v>9950</v>
      </c>
      <c r="P4395" s="122">
        <v>1</v>
      </c>
    </row>
    <row r="4396" spans="4:16" x14ac:dyDescent="0.25">
      <c r="D4396" t="s">
        <v>785</v>
      </c>
      <c r="E4396" t="s">
        <v>786</v>
      </c>
      <c r="F4396" t="s">
        <v>15382</v>
      </c>
      <c r="G4396" s="59">
        <v>27454000</v>
      </c>
      <c r="H4396" s="122">
        <v>11.7</v>
      </c>
      <c r="I4396" s="97" t="b">
        <f>NOT(ISERROR(_xlfn.XLOOKUP(tblStocks2022[[#This Row],[Ticker]],tblTickers[Ticker],tblTickers[Ticker],NA(),0,1)))</f>
        <v>0</v>
      </c>
      <c r="K4396" t="s">
        <v>11807</v>
      </c>
      <c r="L4396" s="122">
        <v>462.98</v>
      </c>
      <c r="O4396" t="s">
        <v>14198</v>
      </c>
      <c r="P4396" s="122">
        <v>0.7</v>
      </c>
    </row>
    <row r="4397" spans="4:16" x14ac:dyDescent="0.25">
      <c r="D4397" t="s">
        <v>7916</v>
      </c>
      <c r="E4397" t="s">
        <v>247</v>
      </c>
      <c r="F4397" t="s">
        <v>15367</v>
      </c>
      <c r="G4397" s="59">
        <v>375000</v>
      </c>
      <c r="H4397" s="122">
        <v>20.04</v>
      </c>
      <c r="I4397" s="97" t="b">
        <f>NOT(ISERROR(_xlfn.XLOOKUP(tblStocks2022[[#This Row],[Ticker]],tblTickers[Ticker],tblTickers[Ticker],NA(),0,1)))</f>
        <v>0</v>
      </c>
      <c r="K4397" t="s">
        <v>13789</v>
      </c>
      <c r="L4397" s="122">
        <v>7.53</v>
      </c>
      <c r="O4397" t="s">
        <v>3675</v>
      </c>
      <c r="P4397" s="122">
        <v>1.25</v>
      </c>
    </row>
    <row r="4398" spans="4:16" x14ac:dyDescent="0.25">
      <c r="D4398" t="s">
        <v>13791</v>
      </c>
      <c r="E4398" t="s">
        <v>13792</v>
      </c>
      <c r="F4398" t="s">
        <v>15375</v>
      </c>
      <c r="G4398" s="59">
        <v>40541000</v>
      </c>
      <c r="H4398" s="122">
        <v>7.81</v>
      </c>
      <c r="I4398" s="97" t="b">
        <f>NOT(ISERROR(_xlfn.XLOOKUP(tblStocks2022[[#This Row],[Ticker]],tblTickers[Ticker],tblTickers[Ticker],NA(),0,1)))</f>
        <v>0</v>
      </c>
      <c r="K4398" t="s">
        <v>10269</v>
      </c>
      <c r="L4398" s="122">
        <v>390.56</v>
      </c>
      <c r="O4398" t="s">
        <v>3673</v>
      </c>
      <c r="P4398" s="122">
        <v>0.46</v>
      </c>
    </row>
    <row r="4399" spans="4:16" x14ac:dyDescent="0.25">
      <c r="D4399" t="s">
        <v>13291</v>
      </c>
      <c r="E4399" t="s">
        <v>13292</v>
      </c>
      <c r="F4399" t="s">
        <v>15375</v>
      </c>
      <c r="G4399" s="59">
        <v>28892000</v>
      </c>
      <c r="H4399" s="122">
        <v>7.56</v>
      </c>
      <c r="I4399" s="97" t="b">
        <f>NOT(ISERROR(_xlfn.XLOOKUP(tblStocks2022[[#This Row],[Ticker]],tblTickers[Ticker],tblTickers[Ticker],NA(),0,1)))</f>
        <v>0</v>
      </c>
      <c r="K4399" t="s">
        <v>10926</v>
      </c>
      <c r="L4399" s="122">
        <v>6.46</v>
      </c>
      <c r="O4399" t="s">
        <v>1035</v>
      </c>
      <c r="P4399" s="122">
        <v>1.04</v>
      </c>
    </row>
    <row r="4400" spans="4:16" x14ac:dyDescent="0.25">
      <c r="D4400" t="s">
        <v>3812</v>
      </c>
      <c r="E4400" t="s">
        <v>3813</v>
      </c>
      <c r="F4400" t="s">
        <v>15365</v>
      </c>
      <c r="G4400" s="59">
        <v>12378000</v>
      </c>
      <c r="H4400" s="122">
        <v>3.89</v>
      </c>
      <c r="I4400" s="97" t="b">
        <f>NOT(ISERROR(_xlfn.XLOOKUP(tblStocks2022[[#This Row],[Ticker]],tblTickers[Ticker],tblTickers[Ticker],NA(),0,1)))</f>
        <v>0</v>
      </c>
      <c r="K4400" t="s">
        <v>2216</v>
      </c>
      <c r="L4400" s="122">
        <v>1.4</v>
      </c>
      <c r="O4400" t="s">
        <v>13964</v>
      </c>
      <c r="P4400" s="122">
        <v>0.54</v>
      </c>
    </row>
    <row r="4401" spans="4:16" x14ac:dyDescent="0.25">
      <c r="D4401" t="s">
        <v>1991</v>
      </c>
      <c r="E4401" t="s">
        <v>1992</v>
      </c>
      <c r="F4401" t="s">
        <v>15382</v>
      </c>
      <c r="G4401" s="59">
        <v>37516000</v>
      </c>
      <c r="H4401" s="122">
        <v>20.91</v>
      </c>
      <c r="I4401" s="97" t="b">
        <f>NOT(ISERROR(_xlfn.XLOOKUP(tblStocks2022[[#This Row],[Ticker]],tblTickers[Ticker],tblTickers[Ticker],NA(),0,1)))</f>
        <v>0</v>
      </c>
      <c r="K4401" t="s">
        <v>11537</v>
      </c>
      <c r="L4401" s="122">
        <v>69.150000000000006</v>
      </c>
      <c r="O4401" t="s">
        <v>1978</v>
      </c>
      <c r="P4401" s="122">
        <v>0.52</v>
      </c>
    </row>
    <row r="4402" spans="4:16" x14ac:dyDescent="0.25">
      <c r="D4402" t="s">
        <v>542</v>
      </c>
      <c r="E4402" t="s">
        <v>543</v>
      </c>
      <c r="F4402" t="s">
        <v>15375</v>
      </c>
      <c r="G4402" s="59">
        <v>10086000</v>
      </c>
      <c r="H4402" s="122">
        <v>11.86</v>
      </c>
      <c r="I4402" s="97" t="b">
        <f>NOT(ISERROR(_xlfn.XLOOKUP(tblStocks2022[[#This Row],[Ticker]],tblTickers[Ticker],tblTickers[Ticker],NA(),0,1)))</f>
        <v>0</v>
      </c>
      <c r="K4402" t="s">
        <v>10323</v>
      </c>
      <c r="L4402" s="122">
        <v>14.58</v>
      </c>
      <c r="O4402" t="s">
        <v>13963</v>
      </c>
      <c r="P4402" s="122">
        <v>0.71</v>
      </c>
    </row>
    <row r="4403" spans="4:16" x14ac:dyDescent="0.25">
      <c r="D4403" t="s">
        <v>2509</v>
      </c>
      <c r="E4403" t="s">
        <v>2510</v>
      </c>
      <c r="F4403" t="s">
        <v>15367</v>
      </c>
      <c r="G4403" s="59">
        <v>3302000</v>
      </c>
      <c r="H4403" s="122">
        <v>52.09</v>
      </c>
      <c r="I4403" s="97" t="b">
        <f>NOT(ISERROR(_xlfn.XLOOKUP(tblStocks2022[[#This Row],[Ticker]],tblTickers[Ticker],tblTickers[Ticker],NA(),0,1)))</f>
        <v>0</v>
      </c>
      <c r="K4403" t="s">
        <v>9469</v>
      </c>
      <c r="L4403" s="122">
        <v>2.4500000000000002</v>
      </c>
      <c r="O4403" t="s">
        <v>629</v>
      </c>
      <c r="P4403" s="122">
        <v>0.21</v>
      </c>
    </row>
    <row r="4404" spans="4:16" x14ac:dyDescent="0.25">
      <c r="D4404" t="s">
        <v>2511</v>
      </c>
      <c r="E4404" t="s">
        <v>2510</v>
      </c>
      <c r="F4404" t="s">
        <v>15367</v>
      </c>
      <c r="G4404" s="59">
        <v>1477000</v>
      </c>
      <c r="H4404" s="122">
        <v>45.59</v>
      </c>
      <c r="I4404" s="97" t="b">
        <f>NOT(ISERROR(_xlfn.XLOOKUP(tblStocks2022[[#This Row],[Ticker]],tblTickers[Ticker],tblTickers[Ticker],NA(),0,1)))</f>
        <v>0</v>
      </c>
      <c r="K4404" t="s">
        <v>7197</v>
      </c>
      <c r="L4404" s="122">
        <v>8.64</v>
      </c>
      <c r="O4404" t="s">
        <v>2065</v>
      </c>
      <c r="P4404" s="122">
        <v>0.25</v>
      </c>
    </row>
    <row r="4405" spans="4:16" x14ac:dyDescent="0.25">
      <c r="D4405" t="s">
        <v>5037</v>
      </c>
      <c r="E4405" t="s">
        <v>5038</v>
      </c>
      <c r="F4405" t="s">
        <v>15368</v>
      </c>
      <c r="G4405" s="59">
        <v>38046000</v>
      </c>
      <c r="H4405" s="122">
        <v>0.48</v>
      </c>
      <c r="I4405" s="97" t="b">
        <f>NOT(ISERROR(_xlfn.XLOOKUP(tblStocks2022[[#This Row],[Ticker]],tblTickers[Ticker],tblTickers[Ticker],NA(),0,1)))</f>
        <v>0</v>
      </c>
      <c r="K4405" t="s">
        <v>10355</v>
      </c>
      <c r="L4405" s="122">
        <v>37.31</v>
      </c>
      <c r="O4405" t="s">
        <v>448</v>
      </c>
      <c r="P4405" s="122">
        <v>0.64</v>
      </c>
    </row>
    <row r="4406" spans="4:16" x14ac:dyDescent="0.25">
      <c r="D4406" t="s">
        <v>6000</v>
      </c>
      <c r="E4406" t="s">
        <v>4448</v>
      </c>
      <c r="F4406" t="s">
        <v>15366</v>
      </c>
      <c r="G4406" s="59">
        <v>7500000</v>
      </c>
      <c r="H4406" s="122">
        <v>14.89</v>
      </c>
      <c r="I4406" s="97" t="b">
        <f>NOT(ISERROR(_xlfn.XLOOKUP(tblStocks2022[[#This Row],[Ticker]],tblTickers[Ticker],tblTickers[Ticker],NA(),0,1)))</f>
        <v>0</v>
      </c>
      <c r="K4406" t="s">
        <v>11941</v>
      </c>
      <c r="L4406" s="122">
        <v>9.3000000000000007</v>
      </c>
      <c r="O4406" t="s">
        <v>535</v>
      </c>
      <c r="P4406" s="122">
        <v>0.61</v>
      </c>
    </row>
    <row r="4407" spans="4:16" x14ac:dyDescent="0.25">
      <c r="D4407" t="s">
        <v>3341</v>
      </c>
      <c r="E4407" t="s">
        <v>3342</v>
      </c>
      <c r="F4407" t="s">
        <v>15382</v>
      </c>
      <c r="G4407" s="59">
        <v>2813000</v>
      </c>
      <c r="H4407" s="122">
        <v>1.59</v>
      </c>
      <c r="I4407" s="97" t="b">
        <f>NOT(ISERROR(_xlfn.XLOOKUP(tblStocks2022[[#This Row],[Ticker]],tblTickers[Ticker],tblTickers[Ticker],NA(),0,1)))</f>
        <v>0</v>
      </c>
      <c r="K4407" t="s">
        <v>3240</v>
      </c>
      <c r="L4407" s="122">
        <v>408.85</v>
      </c>
      <c r="O4407" t="s">
        <v>7658</v>
      </c>
      <c r="P4407" s="122">
        <v>0.3</v>
      </c>
    </row>
    <row r="4408" spans="4:16" x14ac:dyDescent="0.25">
      <c r="D4408" t="s">
        <v>9753</v>
      </c>
      <c r="E4408" t="s">
        <v>1369</v>
      </c>
      <c r="F4408" t="s">
        <v>499</v>
      </c>
      <c r="G4408" s="59">
        <v>9050000</v>
      </c>
      <c r="H4408" s="122">
        <v>25.07</v>
      </c>
      <c r="I4408" s="97" t="b">
        <f>NOT(ISERROR(_xlfn.XLOOKUP(tblStocks2022[[#This Row],[Ticker]],tblTickers[Ticker],tblTickers[Ticker],NA(),0,1)))</f>
        <v>0</v>
      </c>
      <c r="K4408" t="s">
        <v>10668</v>
      </c>
      <c r="L4408" s="122">
        <v>55.25</v>
      </c>
      <c r="O4408" t="s">
        <v>6773</v>
      </c>
      <c r="P4408" s="122">
        <v>0.2</v>
      </c>
    </row>
    <row r="4409" spans="4:16" x14ac:dyDescent="0.25">
      <c r="D4409" t="s">
        <v>7735</v>
      </c>
      <c r="E4409" t="s">
        <v>7736</v>
      </c>
      <c r="F4409" t="s">
        <v>15382</v>
      </c>
      <c r="G4409" s="59">
        <v>27600000</v>
      </c>
      <c r="H4409" s="122">
        <v>10.06</v>
      </c>
      <c r="I4409" s="97" t="b">
        <f>NOT(ISERROR(_xlfn.XLOOKUP(tblStocks2022[[#This Row],[Ticker]],tblTickers[Ticker],tblTickers[Ticker],NA(),0,1)))</f>
        <v>0</v>
      </c>
      <c r="K4409" t="s">
        <v>8161</v>
      </c>
      <c r="L4409" s="122">
        <v>26.36</v>
      </c>
      <c r="O4409" t="s">
        <v>5575</v>
      </c>
      <c r="P4409" s="122">
        <v>0.45</v>
      </c>
    </row>
    <row r="4410" spans="4:16" x14ac:dyDescent="0.25">
      <c r="D4410" t="s">
        <v>5345</v>
      </c>
      <c r="E4410" t="s">
        <v>5238</v>
      </c>
      <c r="F4410" t="s">
        <v>15377</v>
      </c>
      <c r="G4410" s="59">
        <v>1875000</v>
      </c>
      <c r="H4410" s="122">
        <v>27.69</v>
      </c>
      <c r="I4410" s="97" t="b">
        <f>NOT(ISERROR(_xlfn.XLOOKUP(tblStocks2022[[#This Row],[Ticker]],tblTickers[Ticker],tblTickers[Ticker],NA(),0,1)))</f>
        <v>0</v>
      </c>
      <c r="K4410" t="s">
        <v>7234</v>
      </c>
      <c r="L4410" s="122">
        <v>20.2</v>
      </c>
      <c r="O4410" t="s">
        <v>4090</v>
      </c>
      <c r="P4410" s="122">
        <v>0.17</v>
      </c>
    </row>
    <row r="4411" spans="4:16" x14ac:dyDescent="0.25">
      <c r="D4411" t="s">
        <v>5346</v>
      </c>
      <c r="E4411" t="s">
        <v>5238</v>
      </c>
      <c r="F4411" t="s">
        <v>15377</v>
      </c>
      <c r="G4411" s="59">
        <v>4725000</v>
      </c>
      <c r="H4411" s="122">
        <v>26.88</v>
      </c>
      <c r="I4411" s="97" t="b">
        <f>NOT(ISERROR(_xlfn.XLOOKUP(tblStocks2022[[#This Row],[Ticker]],tblTickers[Ticker],tblTickers[Ticker],NA(),0,1)))</f>
        <v>0</v>
      </c>
      <c r="K4411" t="s">
        <v>14580</v>
      </c>
      <c r="L4411" s="122">
        <v>231.38</v>
      </c>
      <c r="O4411" t="s">
        <v>654</v>
      </c>
      <c r="P4411" s="122">
        <v>1.32</v>
      </c>
    </row>
    <row r="4412" spans="4:16" x14ac:dyDescent="0.25">
      <c r="D4412" t="s">
        <v>5364</v>
      </c>
      <c r="E4412" t="s">
        <v>4616</v>
      </c>
      <c r="F4412" t="s">
        <v>15375</v>
      </c>
      <c r="G4412" s="59">
        <v>375000</v>
      </c>
      <c r="H4412" s="122">
        <v>31.85</v>
      </c>
      <c r="I4412" s="97" t="b">
        <f>NOT(ISERROR(_xlfn.XLOOKUP(tblStocks2022[[#This Row],[Ticker]],tblTickers[Ticker],tblTickers[Ticker],NA(),0,1)))</f>
        <v>0</v>
      </c>
      <c r="K4412" t="s">
        <v>2171</v>
      </c>
      <c r="L4412" s="122">
        <v>3.26</v>
      </c>
      <c r="O4412" t="s">
        <v>4255</v>
      </c>
      <c r="P4412" s="122">
        <v>4.1500000000000004</v>
      </c>
    </row>
    <row r="4413" spans="4:16" x14ac:dyDescent="0.25">
      <c r="D4413" t="s">
        <v>8487</v>
      </c>
      <c r="E4413" t="s">
        <v>8488</v>
      </c>
      <c r="F4413" t="s">
        <v>15382</v>
      </c>
      <c r="G4413" s="59">
        <v>29900000</v>
      </c>
      <c r="H4413" s="122">
        <v>10.17</v>
      </c>
      <c r="I4413" s="97" t="b">
        <f>NOT(ISERROR(_xlfn.XLOOKUP(tblStocks2022[[#This Row],[Ticker]],tblTickers[Ticker],tblTickers[Ticker],NA(),0,1)))</f>
        <v>0</v>
      </c>
      <c r="K4413" t="s">
        <v>4975</v>
      </c>
      <c r="L4413" s="122">
        <v>0.43</v>
      </c>
      <c r="O4413" t="s">
        <v>5571</v>
      </c>
      <c r="P4413" s="122">
        <v>1.39</v>
      </c>
    </row>
    <row r="4414" spans="4:16" x14ac:dyDescent="0.25">
      <c r="D4414" t="s">
        <v>7253</v>
      </c>
      <c r="E4414" t="s">
        <v>4616</v>
      </c>
      <c r="F4414" t="s">
        <v>15375</v>
      </c>
      <c r="G4414" s="59">
        <v>125000</v>
      </c>
      <c r="H4414" s="122">
        <v>23.73</v>
      </c>
      <c r="I4414" s="97" t="b">
        <f>NOT(ISERROR(_xlfn.XLOOKUP(tblStocks2022[[#This Row],[Ticker]],tblTickers[Ticker],tblTickers[Ticker],NA(),0,1)))</f>
        <v>0</v>
      </c>
      <c r="K4414" t="s">
        <v>871</v>
      </c>
      <c r="L4414" s="122">
        <v>15.65</v>
      </c>
      <c r="O4414" t="s">
        <v>9696</v>
      </c>
      <c r="P4414" s="122">
        <v>1.03</v>
      </c>
    </row>
    <row r="4415" spans="4:16" x14ac:dyDescent="0.25">
      <c r="D4415" t="s">
        <v>5779</v>
      </c>
      <c r="E4415" t="s">
        <v>5780</v>
      </c>
      <c r="F4415" t="s">
        <v>2235</v>
      </c>
      <c r="G4415" s="59">
        <v>22389000</v>
      </c>
      <c r="H4415" s="122">
        <v>0.63</v>
      </c>
      <c r="I4415" s="97" t="b">
        <f>NOT(ISERROR(_xlfn.XLOOKUP(tblStocks2022[[#This Row],[Ticker]],tblTickers[Ticker],tblTickers[Ticker],NA(),0,1)))</f>
        <v>0</v>
      </c>
      <c r="K4415" t="s">
        <v>4318</v>
      </c>
      <c r="L4415" s="122">
        <v>1.65</v>
      </c>
      <c r="O4415" t="s">
        <v>15192</v>
      </c>
      <c r="P4415" s="122">
        <v>0.47</v>
      </c>
    </row>
    <row r="4416" spans="4:16" x14ac:dyDescent="0.25">
      <c r="D4416" t="s">
        <v>7459</v>
      </c>
      <c r="E4416" t="s">
        <v>1914</v>
      </c>
      <c r="F4416" t="s">
        <v>15371</v>
      </c>
      <c r="G4416" s="59">
        <v>550000</v>
      </c>
      <c r="H4416" s="122">
        <v>43.75</v>
      </c>
      <c r="I4416" s="97" t="b">
        <f>NOT(ISERROR(_xlfn.XLOOKUP(tblStocks2022[[#This Row],[Ticker]],tblTickers[Ticker],tblTickers[Ticker],NA(),0,1)))</f>
        <v>0</v>
      </c>
      <c r="K4416" t="s">
        <v>13191</v>
      </c>
      <c r="L4416" s="122">
        <v>72.430000000000007</v>
      </c>
      <c r="O4416" t="s">
        <v>15193</v>
      </c>
      <c r="P4416" s="122">
        <v>0.87</v>
      </c>
    </row>
    <row r="4417" spans="4:16" x14ac:dyDescent="0.25">
      <c r="D4417" t="s">
        <v>3931</v>
      </c>
      <c r="E4417" t="s">
        <v>2365</v>
      </c>
      <c r="F4417" t="s">
        <v>15371</v>
      </c>
      <c r="G4417" s="59">
        <v>4725000</v>
      </c>
      <c r="H4417" s="122">
        <v>55.26</v>
      </c>
      <c r="I4417" s="97" t="b">
        <f>NOT(ISERROR(_xlfn.XLOOKUP(tblStocks2022[[#This Row],[Ticker]],tblTickers[Ticker],tblTickers[Ticker],NA(),0,1)))</f>
        <v>0</v>
      </c>
      <c r="K4417" t="s">
        <v>4246</v>
      </c>
      <c r="L4417" s="122">
        <v>5.25</v>
      </c>
      <c r="O4417" t="s">
        <v>3038</v>
      </c>
      <c r="P4417" s="122">
        <v>0.73</v>
      </c>
    </row>
    <row r="4418" spans="4:16" x14ac:dyDescent="0.25">
      <c r="D4418" t="s">
        <v>13984</v>
      </c>
      <c r="E4418" t="s">
        <v>13985</v>
      </c>
      <c r="F4418" t="s">
        <v>15371</v>
      </c>
      <c r="G4418" s="59">
        <v>5709000</v>
      </c>
      <c r="H4418" s="122">
        <v>2.04</v>
      </c>
      <c r="I4418" s="97" t="b">
        <f>NOT(ISERROR(_xlfn.XLOOKUP(tblStocks2022[[#This Row],[Ticker]],tblTickers[Ticker],tblTickers[Ticker],NA(),0,1)))</f>
        <v>0</v>
      </c>
      <c r="K4418" t="s">
        <v>12793</v>
      </c>
      <c r="L4418" s="122">
        <v>10.49</v>
      </c>
      <c r="O4418" t="s">
        <v>4434</v>
      </c>
      <c r="P4418" s="122">
        <v>0.04</v>
      </c>
    </row>
    <row r="4419" spans="4:16" x14ac:dyDescent="0.25">
      <c r="D4419" t="s">
        <v>3338</v>
      </c>
      <c r="E4419" t="s">
        <v>1914</v>
      </c>
      <c r="F4419" t="s">
        <v>15371</v>
      </c>
      <c r="G4419" s="59">
        <v>12800000</v>
      </c>
      <c r="H4419" s="122">
        <v>33.14</v>
      </c>
      <c r="I4419" s="97" t="b">
        <f>NOT(ISERROR(_xlfn.XLOOKUP(tblStocks2022[[#This Row],[Ticker]],tblTickers[Ticker],tblTickers[Ticker],NA(),0,1)))</f>
        <v>0</v>
      </c>
      <c r="K4419" t="s">
        <v>10507</v>
      </c>
      <c r="L4419" s="122">
        <v>82.38</v>
      </c>
      <c r="O4419" t="s">
        <v>13134</v>
      </c>
      <c r="P4419" s="122">
        <v>0.82</v>
      </c>
    </row>
    <row r="4420" spans="4:16" x14ac:dyDescent="0.25">
      <c r="D4420" t="s">
        <v>8767</v>
      </c>
      <c r="E4420" t="s">
        <v>8768</v>
      </c>
      <c r="F4420" t="s">
        <v>15382</v>
      </c>
      <c r="G4420" s="59">
        <v>14705000</v>
      </c>
      <c r="H4420" s="122">
        <v>10.45</v>
      </c>
      <c r="I4420" s="97" t="b">
        <f>NOT(ISERROR(_xlfn.XLOOKUP(tblStocks2022[[#This Row],[Ticker]],tblTickers[Ticker],tblTickers[Ticker],NA(),0,1)))</f>
        <v>0</v>
      </c>
      <c r="K4420" t="s">
        <v>9852</v>
      </c>
      <c r="L4420" s="122">
        <v>19.8</v>
      </c>
      <c r="O4420" t="s">
        <v>7214</v>
      </c>
      <c r="P4420" s="122">
        <v>0.91</v>
      </c>
    </row>
    <row r="4421" spans="4:16" x14ac:dyDescent="0.25">
      <c r="D4421" t="s">
        <v>6615</v>
      </c>
      <c r="E4421" t="s">
        <v>6616</v>
      </c>
      <c r="F4421" t="s">
        <v>15382</v>
      </c>
      <c r="G4421" s="59">
        <v>34125000</v>
      </c>
      <c r="H4421" s="122">
        <v>6.64</v>
      </c>
      <c r="I4421" s="97" t="b">
        <f>NOT(ISERROR(_xlfn.XLOOKUP(tblStocks2022[[#This Row],[Ticker]],tblTickers[Ticker],tblTickers[Ticker],NA(),0,1)))</f>
        <v>0</v>
      </c>
      <c r="K4421" t="s">
        <v>9010</v>
      </c>
      <c r="L4421" s="122">
        <v>14.9</v>
      </c>
      <c r="O4421" t="s">
        <v>6992</v>
      </c>
      <c r="P4421" s="122">
        <v>0.67</v>
      </c>
    </row>
    <row r="4422" spans="4:16" x14ac:dyDescent="0.25">
      <c r="D4422" t="s">
        <v>10445</v>
      </c>
      <c r="E4422" t="s">
        <v>10446</v>
      </c>
      <c r="F4422" t="s">
        <v>15369</v>
      </c>
      <c r="G4422" s="59">
        <v>160081000</v>
      </c>
      <c r="H4422" s="122">
        <v>16.14</v>
      </c>
      <c r="I4422" s="97" t="b">
        <f>NOT(ISERROR(_xlfn.XLOOKUP(tblStocks2022[[#This Row],[Ticker]],tblTickers[Ticker],tblTickers[Ticker],NA(),0,1)))</f>
        <v>0</v>
      </c>
      <c r="K4422" t="s">
        <v>1772</v>
      </c>
      <c r="L4422" s="122">
        <v>4.49</v>
      </c>
      <c r="O4422" t="s">
        <v>12402</v>
      </c>
      <c r="P4422" s="122">
        <v>2.42</v>
      </c>
    </row>
    <row r="4423" spans="4:16" x14ac:dyDescent="0.25">
      <c r="D4423" t="s">
        <v>6535</v>
      </c>
      <c r="E4423" t="s">
        <v>6536</v>
      </c>
      <c r="F4423" t="s">
        <v>2235</v>
      </c>
      <c r="G4423" s="59">
        <v>103500000</v>
      </c>
      <c r="H4423" s="122">
        <v>10.1</v>
      </c>
      <c r="I4423" s="97" t="b">
        <f>NOT(ISERROR(_xlfn.XLOOKUP(tblStocks2022[[#This Row],[Ticker]],tblTickers[Ticker],tblTickers[Ticker],NA(),0,1)))</f>
        <v>0</v>
      </c>
      <c r="K4423" t="s">
        <v>1555</v>
      </c>
      <c r="L4423" s="122">
        <v>10.17</v>
      </c>
      <c r="O4423" t="s">
        <v>2766</v>
      </c>
      <c r="P4423" s="122">
        <v>0.52</v>
      </c>
    </row>
    <row r="4424" spans="4:16" x14ac:dyDescent="0.25">
      <c r="D4424" t="s">
        <v>14370</v>
      </c>
      <c r="E4424" t="s">
        <v>283</v>
      </c>
      <c r="F4424" t="s">
        <v>15368</v>
      </c>
      <c r="G4424" s="59">
        <v>2450000</v>
      </c>
      <c r="H4424" s="122">
        <v>60.17</v>
      </c>
      <c r="I4424" s="97" t="b">
        <f>NOT(ISERROR(_xlfn.XLOOKUP(tblStocks2022[[#This Row],[Ticker]],tblTickers[Ticker],tblTickers[Ticker],NA(),0,1)))</f>
        <v>0</v>
      </c>
      <c r="K4424" t="s">
        <v>1104</v>
      </c>
      <c r="L4424" s="122">
        <v>8.77</v>
      </c>
      <c r="O4424" t="s">
        <v>8504</v>
      </c>
      <c r="P4424" s="122">
        <v>0.36</v>
      </c>
    </row>
    <row r="4425" spans="4:16" x14ac:dyDescent="0.25">
      <c r="D4425" t="s">
        <v>1006</v>
      </c>
      <c r="E4425" t="s">
        <v>1007</v>
      </c>
      <c r="F4425" t="s">
        <v>15382</v>
      </c>
      <c r="G4425" s="59">
        <v>60633000</v>
      </c>
      <c r="H4425" s="122">
        <v>8.1999999999999993</v>
      </c>
      <c r="I4425" s="97" t="b">
        <f>NOT(ISERROR(_xlfn.XLOOKUP(tblStocks2022[[#This Row],[Ticker]],tblTickers[Ticker],tblTickers[Ticker],NA(),0,1)))</f>
        <v>0</v>
      </c>
      <c r="K4425" t="s">
        <v>11879</v>
      </c>
      <c r="L4425" s="122">
        <v>507.38</v>
      </c>
      <c r="O4425" t="s">
        <v>15262</v>
      </c>
      <c r="P4425" s="122">
        <v>0.51</v>
      </c>
    </row>
    <row r="4426" spans="4:16" x14ac:dyDescent="0.25">
      <c r="D4426" t="s">
        <v>7944</v>
      </c>
      <c r="E4426" t="s">
        <v>7945</v>
      </c>
      <c r="F4426" t="s">
        <v>15386</v>
      </c>
      <c r="G4426" s="59">
        <v>83037000</v>
      </c>
      <c r="H4426" s="122">
        <v>34.79</v>
      </c>
      <c r="I4426" s="97" t="b">
        <f>NOT(ISERROR(_xlfn.XLOOKUP(tblStocks2022[[#This Row],[Ticker]],tblTickers[Ticker],tblTickers[Ticker],NA(),0,1)))</f>
        <v>0</v>
      </c>
      <c r="K4426" t="s">
        <v>14151</v>
      </c>
      <c r="L4426" s="122">
        <v>75.67</v>
      </c>
      <c r="O4426" t="s">
        <v>969</v>
      </c>
      <c r="P4426" s="122">
        <v>1.22</v>
      </c>
    </row>
    <row r="4427" spans="4:16" x14ac:dyDescent="0.25">
      <c r="D4427" t="s">
        <v>1954</v>
      </c>
      <c r="E4427" t="s">
        <v>1955</v>
      </c>
      <c r="F4427" t="s">
        <v>8710</v>
      </c>
      <c r="G4427" s="59">
        <v>14528000</v>
      </c>
      <c r="H4427" s="122">
        <v>13.98</v>
      </c>
      <c r="I4427" s="97" t="b">
        <f>NOT(ISERROR(_xlfn.XLOOKUP(tblStocks2022[[#This Row],[Ticker]],tblTickers[Ticker],tblTickers[Ticker],NA(),0,1)))</f>
        <v>0</v>
      </c>
      <c r="K4427" t="s">
        <v>14152</v>
      </c>
      <c r="L4427" s="122">
        <v>73.38</v>
      </c>
      <c r="O4427" t="s">
        <v>4825</v>
      </c>
      <c r="P4427" s="122">
        <v>1.44</v>
      </c>
    </row>
    <row r="4428" spans="4:16" x14ac:dyDescent="0.25">
      <c r="D4428" t="s">
        <v>9533</v>
      </c>
      <c r="E4428" t="s">
        <v>9534</v>
      </c>
      <c r="F4428" t="s">
        <v>15382</v>
      </c>
      <c r="G4428" s="59">
        <v>5000000</v>
      </c>
      <c r="H4428" s="122">
        <v>0.74</v>
      </c>
      <c r="I4428" s="97" t="b">
        <f>NOT(ISERROR(_xlfn.XLOOKUP(tblStocks2022[[#This Row],[Ticker]],tblTickers[Ticker],tblTickers[Ticker],NA(),0,1)))</f>
        <v>0</v>
      </c>
      <c r="K4428" t="s">
        <v>5878</v>
      </c>
      <c r="L4428" s="122">
        <v>0.91</v>
      </c>
      <c r="O4428" t="s">
        <v>13229</v>
      </c>
      <c r="P4428" s="122">
        <v>0.96</v>
      </c>
    </row>
    <row r="4429" spans="4:16" x14ac:dyDescent="0.25">
      <c r="D4429" t="s">
        <v>7946</v>
      </c>
      <c r="E4429" t="s">
        <v>2510</v>
      </c>
      <c r="F4429" t="s">
        <v>15367</v>
      </c>
      <c r="G4429" s="59">
        <v>2125000</v>
      </c>
      <c r="H4429" s="122">
        <v>23.32</v>
      </c>
      <c r="I4429" s="97" t="b">
        <f>NOT(ISERROR(_xlfn.XLOOKUP(tblStocks2022[[#This Row],[Ticker]],tblTickers[Ticker],tblTickers[Ticker],NA(),0,1)))</f>
        <v>0</v>
      </c>
      <c r="K4429" t="s">
        <v>7872</v>
      </c>
      <c r="L4429" s="122">
        <v>10.57</v>
      </c>
      <c r="O4429" t="s">
        <v>7676</v>
      </c>
      <c r="P4429" s="122">
        <v>0.19</v>
      </c>
    </row>
    <row r="4430" spans="4:16" x14ac:dyDescent="0.25">
      <c r="D4430" t="s">
        <v>7119</v>
      </c>
      <c r="E4430" t="s">
        <v>7120</v>
      </c>
      <c r="F4430" t="s">
        <v>15382</v>
      </c>
      <c r="G4430" s="59">
        <v>24545000</v>
      </c>
      <c r="H4430" s="122">
        <v>2.11</v>
      </c>
      <c r="I4430" s="97" t="b">
        <f>NOT(ISERROR(_xlfn.XLOOKUP(tblStocks2022[[#This Row],[Ticker]],tblTickers[Ticker],tblTickers[Ticker],NA(),0,1)))</f>
        <v>0</v>
      </c>
      <c r="K4430" t="s">
        <v>4569</v>
      </c>
      <c r="L4430" s="122">
        <v>14.42</v>
      </c>
      <c r="O4430" t="s">
        <v>11703</v>
      </c>
      <c r="P4430" s="122">
        <v>0.5</v>
      </c>
    </row>
    <row r="4431" spans="4:16" x14ac:dyDescent="0.25">
      <c r="D4431" t="s">
        <v>9920</v>
      </c>
      <c r="E4431" t="s">
        <v>9921</v>
      </c>
      <c r="F4431" t="s">
        <v>15375</v>
      </c>
      <c r="G4431" s="59">
        <v>341281000</v>
      </c>
      <c r="H4431" s="122">
        <v>66.98</v>
      </c>
      <c r="I4431" s="97" t="b">
        <f>NOT(ISERROR(_xlfn.XLOOKUP(tblStocks2022[[#This Row],[Ticker]],tblTickers[Ticker],tblTickers[Ticker],NA(),0,1)))</f>
        <v>1</v>
      </c>
      <c r="K4431" t="s">
        <v>11641</v>
      </c>
      <c r="L4431" s="122">
        <v>67.22</v>
      </c>
      <c r="O4431" t="s">
        <v>8533</v>
      </c>
      <c r="P4431" s="122">
        <v>0.11</v>
      </c>
    </row>
    <row r="4432" spans="4:16" x14ac:dyDescent="0.25">
      <c r="D4432" t="s">
        <v>8769</v>
      </c>
      <c r="E4432" t="s">
        <v>8770</v>
      </c>
      <c r="F4432" t="s">
        <v>15382</v>
      </c>
      <c r="G4432" s="59">
        <v>4436000</v>
      </c>
      <c r="H4432" s="122">
        <v>10.34</v>
      </c>
      <c r="I4432" s="97" t="b">
        <f>NOT(ISERROR(_xlfn.XLOOKUP(tblStocks2022[[#This Row],[Ticker]],tblTickers[Ticker],tblTickers[Ticker],NA(),0,1)))</f>
        <v>0</v>
      </c>
      <c r="K4432" t="s">
        <v>2699</v>
      </c>
      <c r="L4432" s="122">
        <v>306.52999999999997</v>
      </c>
      <c r="O4432" t="s">
        <v>7480</v>
      </c>
      <c r="P4432" s="122">
        <v>0.27</v>
      </c>
    </row>
    <row r="4433" spans="4:16" x14ac:dyDescent="0.25">
      <c r="D4433" t="s">
        <v>11343</v>
      </c>
      <c r="E4433" t="s">
        <v>11344</v>
      </c>
      <c r="F4433" t="s">
        <v>14252</v>
      </c>
      <c r="G4433" s="59">
        <v>11664000</v>
      </c>
      <c r="H4433" s="122">
        <v>177.63</v>
      </c>
      <c r="I4433" s="97" t="b">
        <f>NOT(ISERROR(_xlfn.XLOOKUP(tblStocks2022[[#This Row],[Ticker]],tblTickers[Ticker],tblTickers[Ticker],NA(),0,1)))</f>
        <v>0</v>
      </c>
      <c r="K4433" t="s">
        <v>5102</v>
      </c>
      <c r="L4433" s="122">
        <v>5.2</v>
      </c>
      <c r="O4433" t="s">
        <v>4562</v>
      </c>
      <c r="P4433" s="122">
        <v>0.37</v>
      </c>
    </row>
    <row r="4434" spans="4:16" x14ac:dyDescent="0.25">
      <c r="D4434" t="s">
        <v>6898</v>
      </c>
      <c r="E4434" t="s">
        <v>6899</v>
      </c>
      <c r="F4434" t="s">
        <v>15382</v>
      </c>
      <c r="G4434" s="59">
        <v>23000000</v>
      </c>
      <c r="H4434" s="122">
        <v>10.09</v>
      </c>
      <c r="I4434" s="97" t="b">
        <f>NOT(ISERROR(_xlfn.XLOOKUP(tblStocks2022[[#This Row],[Ticker]],tblTickers[Ticker],tblTickers[Ticker],NA(),0,1)))</f>
        <v>0</v>
      </c>
      <c r="K4434" t="s">
        <v>5367</v>
      </c>
      <c r="L4434" s="122">
        <v>32.130000000000003</v>
      </c>
      <c r="O4434" t="s">
        <v>6169</v>
      </c>
      <c r="P4434" s="122">
        <v>6.4</v>
      </c>
    </row>
    <row r="4435" spans="4:16" x14ac:dyDescent="0.25">
      <c r="D4435" t="s">
        <v>6351</v>
      </c>
      <c r="E4435" t="s">
        <v>6352</v>
      </c>
      <c r="F4435" t="s">
        <v>15382</v>
      </c>
      <c r="G4435" s="59">
        <v>27600000</v>
      </c>
      <c r="H4435" s="122">
        <v>10.07</v>
      </c>
      <c r="I4435" s="97" t="b">
        <f>NOT(ISERROR(_xlfn.XLOOKUP(tblStocks2022[[#This Row],[Ticker]],tblTickers[Ticker],tblTickers[Ticker],NA(),0,1)))</f>
        <v>0</v>
      </c>
      <c r="K4435" t="s">
        <v>8050</v>
      </c>
      <c r="L4435" s="122">
        <v>12.98</v>
      </c>
      <c r="O4435" t="s">
        <v>12206</v>
      </c>
      <c r="P4435" s="122">
        <v>1.64</v>
      </c>
    </row>
    <row r="4436" spans="4:16" x14ac:dyDescent="0.25">
      <c r="D4436" t="s">
        <v>9382</v>
      </c>
      <c r="E4436" t="s">
        <v>9383</v>
      </c>
      <c r="F4436" t="s">
        <v>15382</v>
      </c>
      <c r="G4436" s="59">
        <v>239000</v>
      </c>
      <c r="H4436" s="122">
        <v>7.3</v>
      </c>
      <c r="I4436" s="97" t="b">
        <f>NOT(ISERROR(_xlfn.XLOOKUP(tblStocks2022[[#This Row],[Ticker]],tblTickers[Ticker],tblTickers[Ticker],NA(),0,1)))</f>
        <v>0</v>
      </c>
      <c r="K4436" t="s">
        <v>9535</v>
      </c>
      <c r="L4436" s="122">
        <v>1.18</v>
      </c>
      <c r="O4436" t="s">
        <v>15167</v>
      </c>
      <c r="P4436" s="122">
        <v>3</v>
      </c>
    </row>
    <row r="4437" spans="4:16" x14ac:dyDescent="0.25">
      <c r="D4437" t="s">
        <v>3132</v>
      </c>
      <c r="E4437" t="s">
        <v>3133</v>
      </c>
      <c r="F4437" t="s">
        <v>14252</v>
      </c>
      <c r="G4437" s="59">
        <v>1707000</v>
      </c>
      <c r="H4437" s="122">
        <v>38.15</v>
      </c>
      <c r="I4437" s="97" t="b">
        <f>NOT(ISERROR(_xlfn.XLOOKUP(tblStocks2022[[#This Row],[Ticker]],tblTickers[Ticker],tblTickers[Ticker],NA(),0,1)))</f>
        <v>0</v>
      </c>
      <c r="K4437" t="s">
        <v>10365</v>
      </c>
      <c r="L4437" s="122">
        <v>22.73</v>
      </c>
      <c r="O4437" t="s">
        <v>2812</v>
      </c>
      <c r="P4437" s="122">
        <v>0.37</v>
      </c>
    </row>
    <row r="4438" spans="4:16" x14ac:dyDescent="0.25">
      <c r="D4438" t="s">
        <v>14353</v>
      </c>
      <c r="E4438" t="s">
        <v>14354</v>
      </c>
      <c r="F4438" t="s">
        <v>15373</v>
      </c>
      <c r="G4438" s="59">
        <v>15941000</v>
      </c>
      <c r="H4438" s="122">
        <v>75.959999999999994</v>
      </c>
      <c r="I4438" s="97" t="b">
        <f>NOT(ISERROR(_xlfn.XLOOKUP(tblStocks2022[[#This Row],[Ticker]],tblTickers[Ticker],tblTickers[Ticker],NA(),0,1)))</f>
        <v>0</v>
      </c>
      <c r="K4438" t="s">
        <v>13623</v>
      </c>
      <c r="L4438" s="122">
        <v>5.8</v>
      </c>
      <c r="O4438" t="s">
        <v>10876</v>
      </c>
      <c r="P4438" s="122">
        <v>0.76</v>
      </c>
    </row>
    <row r="4439" spans="4:16" x14ac:dyDescent="0.25">
      <c r="D4439" t="s">
        <v>2092</v>
      </c>
      <c r="E4439" t="s">
        <v>2093</v>
      </c>
      <c r="F4439" t="s">
        <v>14252</v>
      </c>
      <c r="G4439" s="59">
        <v>24618000</v>
      </c>
      <c r="H4439" s="122">
        <v>6.76</v>
      </c>
      <c r="I4439" s="97" t="b">
        <f>NOT(ISERROR(_xlfn.XLOOKUP(tblStocks2022[[#This Row],[Ticker]],tblTickers[Ticker],tblTickers[Ticker],NA(),0,1)))</f>
        <v>0</v>
      </c>
      <c r="K4439" t="s">
        <v>14748</v>
      </c>
      <c r="L4439" s="122">
        <v>1571.54</v>
      </c>
      <c r="O4439" t="s">
        <v>1045</v>
      </c>
      <c r="P4439" s="122">
        <v>1.5</v>
      </c>
    </row>
    <row r="4440" spans="4:16" x14ac:dyDescent="0.25">
      <c r="D4440" t="s">
        <v>10232</v>
      </c>
      <c r="E4440" t="s">
        <v>10233</v>
      </c>
      <c r="F4440" t="s">
        <v>15381</v>
      </c>
      <c r="G4440" s="59">
        <v>28019000</v>
      </c>
      <c r="H4440" s="122">
        <v>22.3</v>
      </c>
      <c r="I4440" s="97" t="b">
        <f>NOT(ISERROR(_xlfn.XLOOKUP(tblStocks2022[[#This Row],[Ticker]],tblTickers[Ticker],tblTickers[Ticker],NA(),0,1)))</f>
        <v>0</v>
      </c>
      <c r="K4440" t="s">
        <v>9416</v>
      </c>
      <c r="L4440" s="122">
        <v>28.27</v>
      </c>
      <c r="O4440" t="s">
        <v>757</v>
      </c>
      <c r="P4440" s="122">
        <v>0.28999999999999998</v>
      </c>
    </row>
    <row r="4441" spans="4:16" x14ac:dyDescent="0.25">
      <c r="D4441" t="s">
        <v>5166</v>
      </c>
      <c r="E4441" t="s">
        <v>2118</v>
      </c>
      <c r="F4441" t="s">
        <v>15375</v>
      </c>
      <c r="G4441" s="59">
        <v>3150000</v>
      </c>
      <c r="H4441" s="122">
        <v>25.29</v>
      </c>
      <c r="I4441" s="97" t="b">
        <f>NOT(ISERROR(_xlfn.XLOOKUP(tblStocks2022[[#This Row],[Ticker]],tblTickers[Ticker],tblTickers[Ticker],NA(),0,1)))</f>
        <v>0</v>
      </c>
      <c r="K4441" t="s">
        <v>11279</v>
      </c>
      <c r="L4441" s="122">
        <v>47.36</v>
      </c>
    </row>
    <row r="4442" spans="4:16" x14ac:dyDescent="0.25">
      <c r="D4442" t="s">
        <v>15199</v>
      </c>
      <c r="E4442" t="s">
        <v>15200</v>
      </c>
      <c r="F4442" t="s">
        <v>15385</v>
      </c>
      <c r="G4442" s="59">
        <v>108908000</v>
      </c>
      <c r="H4442" s="122">
        <v>13.05</v>
      </c>
      <c r="I4442" s="97" t="b">
        <f>NOT(ISERROR(_xlfn.XLOOKUP(tblStocks2022[[#This Row],[Ticker]],tblTickers[Ticker],tblTickers[Ticker],NA(),0,1)))</f>
        <v>0</v>
      </c>
      <c r="K4442" t="s">
        <v>10912</v>
      </c>
      <c r="L4442" s="122">
        <v>9.48</v>
      </c>
    </row>
    <row r="4443" spans="4:16" x14ac:dyDescent="0.25">
      <c r="D4443" t="s">
        <v>9562</v>
      </c>
      <c r="E4443" t="s">
        <v>1369</v>
      </c>
      <c r="F4443" t="s">
        <v>15391</v>
      </c>
      <c r="G4443" s="59">
        <v>10000</v>
      </c>
      <c r="H4443" s="122">
        <v>33.22</v>
      </c>
      <c r="I4443" s="97" t="b">
        <f>NOT(ISERROR(_xlfn.XLOOKUP(tblStocks2022[[#This Row],[Ticker]],tblTickers[Ticker],tblTickers[Ticker],NA(),0,1)))</f>
        <v>0</v>
      </c>
      <c r="K4443" t="s">
        <v>4048</v>
      </c>
      <c r="L4443" s="122">
        <v>1.01</v>
      </c>
    </row>
    <row r="4444" spans="4:16" x14ac:dyDescent="0.25">
      <c r="D4444" t="s">
        <v>6900</v>
      </c>
      <c r="E4444" t="s">
        <v>6901</v>
      </c>
      <c r="F4444" t="s">
        <v>15382</v>
      </c>
      <c r="G4444" s="59">
        <v>30951000</v>
      </c>
      <c r="H4444" s="122">
        <v>23.3</v>
      </c>
      <c r="I4444" s="97" t="b">
        <f>NOT(ISERROR(_xlfn.XLOOKUP(tblStocks2022[[#This Row],[Ticker]],tblTickers[Ticker],tblTickers[Ticker],NA(),0,1)))</f>
        <v>0</v>
      </c>
      <c r="K4444" t="s">
        <v>2450</v>
      </c>
      <c r="L4444" s="122">
        <v>1.1000000000000001</v>
      </c>
    </row>
    <row r="4445" spans="4:16" x14ac:dyDescent="0.25">
      <c r="D4445" t="s">
        <v>3471</v>
      </c>
      <c r="E4445" t="s">
        <v>1249</v>
      </c>
      <c r="F4445" t="s">
        <v>15371</v>
      </c>
      <c r="G4445" s="59">
        <v>6500000</v>
      </c>
      <c r="H4445" s="122">
        <v>28.14</v>
      </c>
      <c r="I4445" s="97" t="b">
        <f>NOT(ISERROR(_xlfn.XLOOKUP(tblStocks2022[[#This Row],[Ticker]],tblTickers[Ticker],tblTickers[Ticker],NA(),0,1)))</f>
        <v>0</v>
      </c>
      <c r="K4445" t="s">
        <v>12926</v>
      </c>
      <c r="L4445" s="122">
        <v>66.13</v>
      </c>
    </row>
    <row r="4446" spans="4:16" x14ac:dyDescent="0.25">
      <c r="D4446" t="s">
        <v>7553</v>
      </c>
      <c r="E4446" t="s">
        <v>7554</v>
      </c>
      <c r="F4446" t="s">
        <v>2235</v>
      </c>
      <c r="G4446" s="59">
        <v>56169000</v>
      </c>
      <c r="H4446" s="122">
        <v>0.9</v>
      </c>
      <c r="I4446" s="97" t="b">
        <f>NOT(ISERROR(_xlfn.XLOOKUP(tblStocks2022[[#This Row],[Ticker]],tblTickers[Ticker],tblTickers[Ticker],NA(),0,1)))</f>
        <v>0</v>
      </c>
      <c r="K4446" t="s">
        <v>814</v>
      </c>
      <c r="L4446" s="122">
        <v>353.96</v>
      </c>
    </row>
    <row r="4447" spans="4:16" x14ac:dyDescent="0.25">
      <c r="D4447" t="s">
        <v>13287</v>
      </c>
      <c r="E4447" t="s">
        <v>13288</v>
      </c>
      <c r="F4447" t="s">
        <v>15382</v>
      </c>
      <c r="G4447" s="59">
        <v>26726000</v>
      </c>
      <c r="H4447" s="122">
        <v>38.659999999999997</v>
      </c>
      <c r="I4447" s="97" t="b">
        <f>NOT(ISERROR(_xlfn.XLOOKUP(tblStocks2022[[#This Row],[Ticker]],tblTickers[Ticker],tblTickers[Ticker],NA(),0,1)))</f>
        <v>0</v>
      </c>
      <c r="K4447" t="s">
        <v>2924</v>
      </c>
      <c r="L4447" s="122">
        <v>17.18</v>
      </c>
    </row>
    <row r="4448" spans="4:16" x14ac:dyDescent="0.25">
      <c r="D4448" t="s">
        <v>10249</v>
      </c>
      <c r="E4448" t="s">
        <v>10250</v>
      </c>
      <c r="F4448" t="s">
        <v>15385</v>
      </c>
      <c r="G4448" s="59">
        <v>36339000</v>
      </c>
      <c r="H4448" s="122">
        <v>6.5</v>
      </c>
      <c r="I4448" s="97" t="b">
        <f>NOT(ISERROR(_xlfn.XLOOKUP(tblStocks2022[[#This Row],[Ticker]],tblTickers[Ticker],tblTickers[Ticker],NA(),0,1)))</f>
        <v>0</v>
      </c>
      <c r="K4448" t="s">
        <v>7252</v>
      </c>
      <c r="L4448" s="122">
        <v>11.51</v>
      </c>
    </row>
    <row r="4449" spans="4:12" x14ac:dyDescent="0.25">
      <c r="D4449" t="s">
        <v>14149</v>
      </c>
      <c r="E4449" t="s">
        <v>449</v>
      </c>
      <c r="F4449" t="s">
        <v>14252</v>
      </c>
      <c r="G4449" s="59">
        <v>37552000</v>
      </c>
      <c r="H4449" s="122">
        <v>45.15</v>
      </c>
      <c r="I4449" s="97" t="b">
        <f>NOT(ISERROR(_xlfn.XLOOKUP(tblStocks2022[[#This Row],[Ticker]],tblTickers[Ticker],tblTickers[Ticker],NA(),0,1)))</f>
        <v>0</v>
      </c>
      <c r="K4449" t="s">
        <v>5141</v>
      </c>
      <c r="L4449" s="122">
        <v>4.82</v>
      </c>
    </row>
    <row r="4450" spans="4:12" x14ac:dyDescent="0.25">
      <c r="D4450" t="s">
        <v>10732</v>
      </c>
      <c r="E4450" t="s">
        <v>10733</v>
      </c>
      <c r="F4450" t="s">
        <v>15368</v>
      </c>
      <c r="G4450" s="59">
        <v>85584000</v>
      </c>
      <c r="H4450" s="122">
        <v>31.85</v>
      </c>
      <c r="I4450" s="97" t="b">
        <f>NOT(ISERROR(_xlfn.XLOOKUP(tblStocks2022[[#This Row],[Ticker]],tblTickers[Ticker],tblTickers[Ticker],NA(),0,1)))</f>
        <v>0</v>
      </c>
      <c r="K4450" t="s">
        <v>3051</v>
      </c>
      <c r="L4450" s="122">
        <v>35.08</v>
      </c>
    </row>
    <row r="4451" spans="4:12" x14ac:dyDescent="0.25">
      <c r="D4451" t="s">
        <v>1970</v>
      </c>
      <c r="E4451" t="s">
        <v>1249</v>
      </c>
      <c r="F4451" t="s">
        <v>15371</v>
      </c>
      <c r="G4451" s="59">
        <v>450000</v>
      </c>
      <c r="H4451" s="122">
        <v>30.97</v>
      </c>
      <c r="I4451" s="97" t="b">
        <f>NOT(ISERROR(_xlfn.XLOOKUP(tblStocks2022[[#This Row],[Ticker]],tblTickers[Ticker],tblTickers[Ticker],NA(),0,1)))</f>
        <v>0</v>
      </c>
      <c r="K4451" t="s">
        <v>12554</v>
      </c>
      <c r="L4451" s="122">
        <v>11.27</v>
      </c>
    </row>
    <row r="4452" spans="4:12" x14ac:dyDescent="0.25">
      <c r="D4452" t="s">
        <v>5504</v>
      </c>
      <c r="E4452" t="s">
        <v>5505</v>
      </c>
      <c r="F4452" t="s">
        <v>15371</v>
      </c>
      <c r="G4452" s="59">
        <v>14456000</v>
      </c>
      <c r="H4452" s="122">
        <v>0.64</v>
      </c>
      <c r="I4452" s="97" t="b">
        <f>NOT(ISERROR(_xlfn.XLOOKUP(tblStocks2022[[#This Row],[Ticker]],tblTickers[Ticker],tblTickers[Ticker],NA(),0,1)))</f>
        <v>0</v>
      </c>
      <c r="K4452" t="s">
        <v>12815</v>
      </c>
      <c r="L4452" s="122">
        <v>22.1</v>
      </c>
    </row>
    <row r="4453" spans="4:12" x14ac:dyDescent="0.25">
      <c r="D4453" t="s">
        <v>14436</v>
      </c>
      <c r="E4453" t="s">
        <v>14437</v>
      </c>
      <c r="F4453" t="s">
        <v>14201</v>
      </c>
      <c r="G4453" s="59">
        <v>137196000</v>
      </c>
      <c r="H4453" s="122">
        <v>52.8</v>
      </c>
      <c r="I4453" s="97" t="b">
        <f>NOT(ISERROR(_xlfn.XLOOKUP(tblStocks2022[[#This Row],[Ticker]],tblTickers[Ticker],tblTickers[Ticker],NA(),0,1)))</f>
        <v>0</v>
      </c>
      <c r="K4453" t="s">
        <v>13689</v>
      </c>
      <c r="L4453" s="122">
        <v>7.87</v>
      </c>
    </row>
    <row r="4454" spans="4:12" x14ac:dyDescent="0.25">
      <c r="D4454" t="s">
        <v>5982</v>
      </c>
      <c r="E4454" t="s">
        <v>1249</v>
      </c>
      <c r="F4454" t="s">
        <v>15371</v>
      </c>
      <c r="G4454" s="59">
        <v>350000</v>
      </c>
      <c r="H4454" s="122">
        <v>18.96</v>
      </c>
      <c r="I4454" s="97" t="b">
        <f>NOT(ISERROR(_xlfn.XLOOKUP(tblStocks2022[[#This Row],[Ticker]],tblTickers[Ticker],tblTickers[Ticker],NA(),0,1)))</f>
        <v>0</v>
      </c>
      <c r="K4454" t="s">
        <v>3227</v>
      </c>
      <c r="L4454" s="122">
        <v>29.17</v>
      </c>
    </row>
    <row r="4455" spans="4:12" x14ac:dyDescent="0.25">
      <c r="D4455" t="s">
        <v>665</v>
      </c>
      <c r="E4455" t="s">
        <v>399</v>
      </c>
      <c r="F4455" t="s">
        <v>15375</v>
      </c>
      <c r="G4455" s="59">
        <v>34060000</v>
      </c>
      <c r="H4455" s="122">
        <v>51.62</v>
      </c>
      <c r="I4455" s="97" t="b">
        <f>NOT(ISERROR(_xlfn.XLOOKUP(tblStocks2022[[#This Row],[Ticker]],tblTickers[Ticker],tblTickers[Ticker],NA(),0,1)))</f>
        <v>0</v>
      </c>
      <c r="K4455" t="s">
        <v>14438</v>
      </c>
      <c r="L4455" s="122">
        <v>3.44</v>
      </c>
    </row>
    <row r="4456" spans="4:12" x14ac:dyDescent="0.25">
      <c r="D4456" t="s">
        <v>400</v>
      </c>
      <c r="E4456" t="s">
        <v>399</v>
      </c>
      <c r="F4456" t="s">
        <v>15375</v>
      </c>
      <c r="G4456" s="59">
        <v>23050000</v>
      </c>
      <c r="H4456" s="122">
        <v>14.86</v>
      </c>
      <c r="I4456" s="97" t="b">
        <f>NOT(ISERROR(_xlfn.XLOOKUP(tblStocks2022[[#This Row],[Ticker]],tblTickers[Ticker],tblTickers[Ticker],NA(),0,1)))</f>
        <v>0</v>
      </c>
      <c r="K4456" t="s">
        <v>13725</v>
      </c>
      <c r="L4456" s="122">
        <v>13.68</v>
      </c>
    </row>
    <row r="4457" spans="4:12" x14ac:dyDescent="0.25">
      <c r="D4457" t="s">
        <v>398</v>
      </c>
      <c r="E4457" t="s">
        <v>399</v>
      </c>
      <c r="F4457" t="s">
        <v>15375</v>
      </c>
      <c r="G4457" s="59">
        <v>4200000</v>
      </c>
      <c r="H4457" s="122">
        <v>86.07</v>
      </c>
      <c r="I4457" s="97" t="b">
        <f>NOT(ISERROR(_xlfn.XLOOKUP(tblStocks2022[[#This Row],[Ticker]],tblTickers[Ticker],tblTickers[Ticker],NA(),0,1)))</f>
        <v>0</v>
      </c>
      <c r="K4457" t="s">
        <v>12114</v>
      </c>
      <c r="L4457" s="122">
        <v>9.85</v>
      </c>
    </row>
    <row r="4458" spans="4:12" x14ac:dyDescent="0.25">
      <c r="D4458" t="s">
        <v>664</v>
      </c>
      <c r="E4458" t="s">
        <v>399</v>
      </c>
      <c r="F4458" t="s">
        <v>15375</v>
      </c>
      <c r="G4458" s="59">
        <v>1190000</v>
      </c>
      <c r="H4458" s="122">
        <v>56.99</v>
      </c>
      <c r="I4458" s="97" t="b">
        <f>NOT(ISERROR(_xlfn.XLOOKUP(tblStocks2022[[#This Row],[Ticker]],tblTickers[Ticker],tblTickers[Ticker],NA(),0,1)))</f>
        <v>0</v>
      </c>
      <c r="K4458" t="s">
        <v>2730</v>
      </c>
      <c r="L4458" s="122">
        <v>17.059999999999999</v>
      </c>
    </row>
    <row r="4459" spans="4:12" x14ac:dyDescent="0.25">
      <c r="D4459" t="s">
        <v>401</v>
      </c>
      <c r="E4459" t="s">
        <v>399</v>
      </c>
      <c r="F4459" t="s">
        <v>15375</v>
      </c>
      <c r="G4459" s="59">
        <v>12440000</v>
      </c>
      <c r="H4459" s="122">
        <v>19.489999999999998</v>
      </c>
      <c r="I4459" s="97" t="b">
        <f>NOT(ISERROR(_xlfn.XLOOKUP(tblStocks2022[[#This Row],[Ticker]],tblTickers[Ticker],tblTickers[Ticker],NA(),0,1)))</f>
        <v>0</v>
      </c>
      <c r="K4459" t="s">
        <v>10748</v>
      </c>
      <c r="L4459" s="122">
        <v>5.17</v>
      </c>
    </row>
    <row r="4460" spans="4:12" x14ac:dyDescent="0.25">
      <c r="D4460" t="s">
        <v>5221</v>
      </c>
      <c r="E4460" t="s">
        <v>5222</v>
      </c>
      <c r="F4460" t="s">
        <v>15382</v>
      </c>
      <c r="G4460" s="59">
        <v>105763000</v>
      </c>
      <c r="H4460" s="122">
        <v>3.83</v>
      </c>
      <c r="I4460" s="97" t="b">
        <f>NOT(ISERROR(_xlfn.XLOOKUP(tblStocks2022[[#This Row],[Ticker]],tblTickers[Ticker],tblTickers[Ticker],NA(),0,1)))</f>
        <v>0</v>
      </c>
      <c r="K4460" t="s">
        <v>8380</v>
      </c>
      <c r="L4460" s="122">
        <v>20.93</v>
      </c>
    </row>
    <row r="4461" spans="4:12" x14ac:dyDescent="0.25">
      <c r="D4461" t="s">
        <v>9803</v>
      </c>
      <c r="E4461" t="s">
        <v>8853</v>
      </c>
      <c r="F4461" t="s">
        <v>15371</v>
      </c>
      <c r="G4461" s="59">
        <v>25000</v>
      </c>
      <c r="H4461" s="122">
        <v>24.66</v>
      </c>
      <c r="I4461" s="97" t="b">
        <f>NOT(ISERROR(_xlfn.XLOOKUP(tblStocks2022[[#This Row],[Ticker]],tblTickers[Ticker],tblTickers[Ticker],NA(),0,1)))</f>
        <v>0</v>
      </c>
      <c r="K4461" t="s">
        <v>3225</v>
      </c>
      <c r="L4461" s="122">
        <v>41.88</v>
      </c>
    </row>
    <row r="4462" spans="4:12" x14ac:dyDescent="0.25">
      <c r="D4462" t="s">
        <v>8048</v>
      </c>
      <c r="E4462" t="s">
        <v>1249</v>
      </c>
      <c r="F4462" t="s">
        <v>15371</v>
      </c>
      <c r="G4462" s="59">
        <v>10475000</v>
      </c>
      <c r="H4462" s="122">
        <v>23.23</v>
      </c>
      <c r="I4462" s="97" t="b">
        <f>NOT(ISERROR(_xlfn.XLOOKUP(tblStocks2022[[#This Row],[Ticker]],tblTickers[Ticker],tblTickers[Ticker],NA(),0,1)))</f>
        <v>0</v>
      </c>
      <c r="K4462" t="s">
        <v>10958</v>
      </c>
      <c r="L4462" s="122">
        <v>4.09</v>
      </c>
    </row>
    <row r="4463" spans="4:12" x14ac:dyDescent="0.25">
      <c r="D4463" t="s">
        <v>14147</v>
      </c>
      <c r="E4463" t="s">
        <v>449</v>
      </c>
      <c r="F4463" t="s">
        <v>14252</v>
      </c>
      <c r="G4463" s="59">
        <v>1275000</v>
      </c>
      <c r="H4463" s="122">
        <v>78.849999999999994</v>
      </c>
      <c r="I4463" s="97" t="b">
        <f>NOT(ISERROR(_xlfn.XLOOKUP(tblStocks2022[[#This Row],[Ticker]],tblTickers[Ticker],tblTickers[Ticker],NA(),0,1)))</f>
        <v>0</v>
      </c>
      <c r="K4463" t="s">
        <v>15140</v>
      </c>
      <c r="L4463" s="122">
        <v>7.32</v>
      </c>
    </row>
    <row r="4464" spans="4:12" x14ac:dyDescent="0.25">
      <c r="D4464" t="s">
        <v>8085</v>
      </c>
      <c r="E4464" t="s">
        <v>8086</v>
      </c>
      <c r="F4464" t="s">
        <v>15382</v>
      </c>
      <c r="G4464" s="59">
        <v>27600000</v>
      </c>
      <c r="H4464" s="122">
        <v>10.19</v>
      </c>
      <c r="I4464" s="97" t="b">
        <f>NOT(ISERROR(_xlfn.XLOOKUP(tblStocks2022[[#This Row],[Ticker]],tblTickers[Ticker],tblTickers[Ticker],NA(),0,1)))</f>
        <v>0</v>
      </c>
      <c r="K4464" t="s">
        <v>11331</v>
      </c>
      <c r="L4464" s="122">
        <v>59.08</v>
      </c>
    </row>
    <row r="4465" spans="4:12" x14ac:dyDescent="0.25">
      <c r="D4465" t="s">
        <v>8001</v>
      </c>
      <c r="E4465" t="s">
        <v>8002</v>
      </c>
      <c r="F4465" t="s">
        <v>15382</v>
      </c>
      <c r="G4465" s="59">
        <v>226790000</v>
      </c>
      <c r="H4465" s="122">
        <v>11.12</v>
      </c>
      <c r="I4465" s="97" t="b">
        <f>NOT(ISERROR(_xlfn.XLOOKUP(tblStocks2022[[#This Row],[Ticker]],tblTickers[Ticker],tblTickers[Ticker],NA(),0,1)))</f>
        <v>0</v>
      </c>
      <c r="K4465" t="s">
        <v>9438</v>
      </c>
      <c r="L4465" s="122">
        <v>0.32</v>
      </c>
    </row>
    <row r="4466" spans="4:12" x14ac:dyDescent="0.25">
      <c r="D4466" t="s">
        <v>9578</v>
      </c>
      <c r="E4466" t="s">
        <v>1249</v>
      </c>
      <c r="F4466" t="s">
        <v>15371</v>
      </c>
      <c r="G4466" s="59">
        <v>100000</v>
      </c>
      <c r="H4466" s="122">
        <v>25.62</v>
      </c>
      <c r="I4466" s="97" t="b">
        <f>NOT(ISERROR(_xlfn.XLOOKUP(tblStocks2022[[#This Row],[Ticker]],tblTickers[Ticker],tblTickers[Ticker],NA(),0,1)))</f>
        <v>0</v>
      </c>
      <c r="K4466" t="s">
        <v>14875</v>
      </c>
      <c r="L4466" s="122">
        <v>169.28</v>
      </c>
    </row>
    <row r="4467" spans="4:12" x14ac:dyDescent="0.25">
      <c r="D4467" t="s">
        <v>2088</v>
      </c>
      <c r="E4467" t="s">
        <v>2089</v>
      </c>
      <c r="F4467" t="s">
        <v>15369</v>
      </c>
      <c r="G4467" s="59">
        <v>65471000</v>
      </c>
      <c r="H4467" s="122">
        <v>26.2</v>
      </c>
      <c r="I4467" s="97" t="b">
        <f>NOT(ISERROR(_xlfn.XLOOKUP(tblStocks2022[[#This Row],[Ticker]],tblTickers[Ticker],tblTickers[Ticker],NA(),0,1)))</f>
        <v>0</v>
      </c>
      <c r="K4467" t="s">
        <v>10309</v>
      </c>
      <c r="L4467" s="122">
        <v>72.31</v>
      </c>
    </row>
    <row r="4468" spans="4:12" x14ac:dyDescent="0.25">
      <c r="D4468" t="s">
        <v>3943</v>
      </c>
      <c r="E4468" t="s">
        <v>3944</v>
      </c>
      <c r="F4468" t="s">
        <v>14252</v>
      </c>
      <c r="G4468" s="59">
        <v>1408394000</v>
      </c>
      <c r="H4468" s="122">
        <v>35.659999999999997</v>
      </c>
      <c r="I4468" s="97" t="b">
        <f>NOT(ISERROR(_xlfn.XLOOKUP(tblStocks2022[[#This Row],[Ticker]],tblTickers[Ticker],tblTickers[Ticker],NA(),0,1)))</f>
        <v>1</v>
      </c>
      <c r="K4468" t="s">
        <v>10820</v>
      </c>
      <c r="L4468" s="122">
        <v>3.18</v>
      </c>
    </row>
    <row r="4469" spans="4:12" x14ac:dyDescent="0.25">
      <c r="D4469" t="s">
        <v>8470</v>
      </c>
      <c r="E4469" t="s">
        <v>5688</v>
      </c>
      <c r="F4469" t="s">
        <v>15388</v>
      </c>
      <c r="G4469" s="59">
        <v>50000</v>
      </c>
      <c r="H4469" s="122">
        <v>21.58</v>
      </c>
      <c r="I4469" s="97" t="b">
        <f>NOT(ISERROR(_xlfn.XLOOKUP(tblStocks2022[[#This Row],[Ticker]],tblTickers[Ticker],tblTickers[Ticker],NA(),0,1)))</f>
        <v>0</v>
      </c>
      <c r="K4469" t="s">
        <v>11125</v>
      </c>
      <c r="L4469" s="122">
        <v>9.69</v>
      </c>
    </row>
    <row r="4470" spans="4:12" x14ac:dyDescent="0.25">
      <c r="D4470" t="s">
        <v>1847</v>
      </c>
      <c r="E4470" t="s">
        <v>1848</v>
      </c>
      <c r="F4470" t="s">
        <v>15385</v>
      </c>
      <c r="G4470" s="59">
        <v>24724000</v>
      </c>
      <c r="H4470" s="122">
        <v>22.59</v>
      </c>
      <c r="I4470" s="97" t="b">
        <f>NOT(ISERROR(_xlfn.XLOOKUP(tblStocks2022[[#This Row],[Ticker]],tblTickers[Ticker],tblTickers[Ticker],NA(),0,1)))</f>
        <v>0</v>
      </c>
      <c r="K4470" t="s">
        <v>14873</v>
      </c>
      <c r="L4470" s="122">
        <v>259.51</v>
      </c>
    </row>
    <row r="4471" spans="4:12" x14ac:dyDescent="0.25">
      <c r="D4471" t="s">
        <v>6353</v>
      </c>
      <c r="E4471" t="s">
        <v>161</v>
      </c>
      <c r="F4471" t="s">
        <v>15371</v>
      </c>
      <c r="G4471" s="59">
        <v>180000</v>
      </c>
      <c r="H4471" s="122">
        <v>12.07</v>
      </c>
      <c r="I4471" s="97" t="b">
        <f>NOT(ISERROR(_xlfn.XLOOKUP(tblStocks2022[[#This Row],[Ticker]],tblTickers[Ticker],tblTickers[Ticker],NA(),0,1)))</f>
        <v>0</v>
      </c>
      <c r="K4471" t="s">
        <v>9121</v>
      </c>
      <c r="L4471" s="122">
        <v>1.06</v>
      </c>
    </row>
    <row r="4472" spans="4:12" x14ac:dyDescent="0.25">
      <c r="D4472" t="s">
        <v>10234</v>
      </c>
      <c r="E4472" t="s">
        <v>10235</v>
      </c>
      <c r="F4472" t="s">
        <v>15386</v>
      </c>
      <c r="G4472" s="59">
        <v>34100000</v>
      </c>
      <c r="H4472" s="122">
        <v>16.899999999999999</v>
      </c>
      <c r="I4472" s="97" t="b">
        <f>NOT(ISERROR(_xlfn.XLOOKUP(tblStocks2022[[#This Row],[Ticker]],tblTickers[Ticker],tblTickers[Ticker],NA(),0,1)))</f>
        <v>0</v>
      </c>
      <c r="K4472" t="s">
        <v>228</v>
      </c>
      <c r="L4472" s="122">
        <v>44.68</v>
      </c>
    </row>
    <row r="4473" spans="4:12" x14ac:dyDescent="0.25">
      <c r="D4473" t="s">
        <v>10236</v>
      </c>
      <c r="E4473" t="s">
        <v>10235</v>
      </c>
      <c r="F4473" t="s">
        <v>15382</v>
      </c>
      <c r="G4473" s="59">
        <v>3400000</v>
      </c>
      <c r="H4473" s="122">
        <v>17.75</v>
      </c>
      <c r="I4473" s="97" t="b">
        <f>NOT(ISERROR(_xlfn.XLOOKUP(tblStocks2022[[#This Row],[Ticker]],tblTickers[Ticker],tblTickers[Ticker],NA(),0,1)))</f>
        <v>0</v>
      </c>
      <c r="K4473" t="s">
        <v>6002</v>
      </c>
      <c r="L4473" s="122">
        <v>37.01</v>
      </c>
    </row>
    <row r="4474" spans="4:12" x14ac:dyDescent="0.25">
      <c r="D4474" t="s">
        <v>3279</v>
      </c>
      <c r="E4474" t="s">
        <v>1249</v>
      </c>
      <c r="F4474" t="s">
        <v>15371</v>
      </c>
      <c r="G4474" s="59">
        <v>2100000</v>
      </c>
      <c r="H4474" s="122">
        <v>14.63</v>
      </c>
      <c r="I4474" s="97" t="b">
        <f>NOT(ISERROR(_xlfn.XLOOKUP(tblStocks2022[[#This Row],[Ticker]],tblTickers[Ticker],tblTickers[Ticker],NA(),0,1)))</f>
        <v>0</v>
      </c>
      <c r="K4474" t="s">
        <v>1585</v>
      </c>
      <c r="L4474" s="122">
        <v>9.34</v>
      </c>
    </row>
    <row r="4475" spans="4:12" x14ac:dyDescent="0.25">
      <c r="D4475" t="s">
        <v>4443</v>
      </c>
      <c r="E4475" t="s">
        <v>1249</v>
      </c>
      <c r="F4475" t="s">
        <v>15371</v>
      </c>
      <c r="G4475" s="59">
        <v>700000</v>
      </c>
      <c r="H4475" s="122">
        <v>24.13</v>
      </c>
      <c r="I4475" s="97" t="b">
        <f>NOT(ISERROR(_xlfn.XLOOKUP(tblStocks2022[[#This Row],[Ticker]],tblTickers[Ticker],tblTickers[Ticker],NA(),0,1)))</f>
        <v>0</v>
      </c>
      <c r="K4475" t="s">
        <v>1358</v>
      </c>
      <c r="L4475" s="122">
        <v>9.6199999999999992</v>
      </c>
    </row>
    <row r="4476" spans="4:12" x14ac:dyDescent="0.25">
      <c r="D4476" t="s">
        <v>2014</v>
      </c>
      <c r="E4476" t="s">
        <v>2015</v>
      </c>
      <c r="F4476" t="s">
        <v>15382</v>
      </c>
      <c r="G4476" s="59">
        <v>53884000</v>
      </c>
      <c r="H4476" s="122">
        <v>33</v>
      </c>
      <c r="I4476" s="97" t="b">
        <f>NOT(ISERROR(_xlfn.XLOOKUP(tblStocks2022[[#This Row],[Ticker]],tblTickers[Ticker],tblTickers[Ticker],NA(),0,1)))</f>
        <v>0</v>
      </c>
      <c r="K4476" t="s">
        <v>294</v>
      </c>
      <c r="L4476" s="122">
        <v>98.52</v>
      </c>
    </row>
    <row r="4477" spans="4:12" x14ac:dyDescent="0.25">
      <c r="D4477" t="s">
        <v>11795</v>
      </c>
      <c r="E4477" t="s">
        <v>11796</v>
      </c>
      <c r="F4477" t="s">
        <v>15382</v>
      </c>
      <c r="G4477" s="59">
        <v>56290000</v>
      </c>
      <c r="H4477" s="122">
        <v>8.64</v>
      </c>
      <c r="I4477" s="97" t="b">
        <f>NOT(ISERROR(_xlfn.XLOOKUP(tblStocks2022[[#This Row],[Ticker]],tblTickers[Ticker],tblTickers[Ticker],NA(),0,1)))</f>
        <v>0</v>
      </c>
      <c r="K4477" t="s">
        <v>13611</v>
      </c>
      <c r="L4477" s="122">
        <v>119.62</v>
      </c>
    </row>
    <row r="4478" spans="4:12" x14ac:dyDescent="0.25">
      <c r="D4478" t="s">
        <v>10241</v>
      </c>
      <c r="E4478" t="s">
        <v>10242</v>
      </c>
      <c r="F4478" t="s">
        <v>9954</v>
      </c>
      <c r="G4478" s="59">
        <v>2830000</v>
      </c>
      <c r="H4478" s="122">
        <v>15.75</v>
      </c>
      <c r="I4478" s="97" t="b">
        <f>NOT(ISERROR(_xlfn.XLOOKUP(tblStocks2022[[#This Row],[Ticker]],tblTickers[Ticker],tblTickers[Ticker],NA(),0,1)))</f>
        <v>0</v>
      </c>
      <c r="K4478" t="s">
        <v>3896</v>
      </c>
      <c r="L4478" s="122">
        <v>10.4</v>
      </c>
    </row>
    <row r="4479" spans="4:12" x14ac:dyDescent="0.25">
      <c r="D4479" t="s">
        <v>3533</v>
      </c>
      <c r="E4479" t="s">
        <v>3534</v>
      </c>
      <c r="F4479" t="s">
        <v>15388</v>
      </c>
      <c r="G4479" s="59">
        <v>4603000</v>
      </c>
      <c r="H4479" s="122">
        <v>0.69</v>
      </c>
      <c r="I4479" s="97" t="b">
        <f>NOT(ISERROR(_xlfn.XLOOKUP(tblStocks2022[[#This Row],[Ticker]],tblTickers[Ticker],tblTickers[Ticker],NA(),0,1)))</f>
        <v>0</v>
      </c>
      <c r="K4479" t="s">
        <v>3898</v>
      </c>
      <c r="L4479" s="122">
        <v>7.02</v>
      </c>
    </row>
    <row r="4480" spans="4:12" x14ac:dyDescent="0.25">
      <c r="D4480" t="s">
        <v>5362</v>
      </c>
      <c r="E4480" t="s">
        <v>1249</v>
      </c>
      <c r="F4480" t="s">
        <v>15371</v>
      </c>
      <c r="G4480" s="59">
        <v>250000</v>
      </c>
      <c r="H4480" s="122">
        <v>19.010000000000002</v>
      </c>
      <c r="I4480" s="97" t="b">
        <f>NOT(ISERROR(_xlfn.XLOOKUP(tblStocks2022[[#This Row],[Ticker]],tblTickers[Ticker],tblTickers[Ticker],NA(),0,1)))</f>
        <v>0</v>
      </c>
      <c r="K4480" t="s">
        <v>14874</v>
      </c>
      <c r="L4480" s="122">
        <v>109.37</v>
      </c>
    </row>
    <row r="4481" spans="4:12" x14ac:dyDescent="0.25">
      <c r="D4481" t="s">
        <v>8049</v>
      </c>
      <c r="E4481" t="s">
        <v>1249</v>
      </c>
      <c r="F4481" t="s">
        <v>15371</v>
      </c>
      <c r="G4481" s="59">
        <v>700000</v>
      </c>
      <c r="H4481" s="122">
        <v>30.35</v>
      </c>
      <c r="I4481" s="97" t="b">
        <f>NOT(ISERROR(_xlfn.XLOOKUP(tblStocks2022[[#This Row],[Ticker]],tblTickers[Ticker],tblTickers[Ticker],NA(),0,1)))</f>
        <v>0</v>
      </c>
      <c r="K4481" t="s">
        <v>3076</v>
      </c>
      <c r="L4481" s="122">
        <v>21.29</v>
      </c>
    </row>
    <row r="4482" spans="4:12" x14ac:dyDescent="0.25">
      <c r="D4482" t="s">
        <v>10473</v>
      </c>
      <c r="E4482" t="s">
        <v>10474</v>
      </c>
      <c r="F4482" t="s">
        <v>14201</v>
      </c>
      <c r="G4482" s="59">
        <v>59900000</v>
      </c>
      <c r="H4482" s="122">
        <v>64.349999999999994</v>
      </c>
      <c r="I4482" s="97" t="b">
        <f>NOT(ISERROR(_xlfn.XLOOKUP(tblStocks2022[[#This Row],[Ticker]],tblTickers[Ticker],tblTickers[Ticker],NA(),0,1)))</f>
        <v>0</v>
      </c>
      <c r="K4482" t="s">
        <v>14180</v>
      </c>
      <c r="L4482" s="122">
        <v>11.23</v>
      </c>
    </row>
    <row r="4483" spans="4:12" x14ac:dyDescent="0.25">
      <c r="D4483" t="s">
        <v>10632</v>
      </c>
      <c r="E4483" t="s">
        <v>10633</v>
      </c>
      <c r="F4483" t="s">
        <v>15376</v>
      </c>
      <c r="G4483" s="59">
        <v>932970000</v>
      </c>
      <c r="H4483" s="122">
        <v>17.420000000000002</v>
      </c>
      <c r="I4483" s="97" t="b">
        <f>NOT(ISERROR(_xlfn.XLOOKUP(tblStocks2022[[#This Row],[Ticker]],tblTickers[Ticker],tblTickers[Ticker],NA(),0,1)))</f>
        <v>1</v>
      </c>
      <c r="K4483" t="s">
        <v>10886</v>
      </c>
      <c r="L4483" s="122">
        <v>6.42</v>
      </c>
    </row>
    <row r="4484" spans="4:12" x14ac:dyDescent="0.25">
      <c r="D4484" t="s">
        <v>1843</v>
      </c>
      <c r="E4484" t="s">
        <v>1844</v>
      </c>
      <c r="F4484" t="s">
        <v>15368</v>
      </c>
      <c r="G4484" s="59">
        <v>178795000</v>
      </c>
      <c r="H4484" s="122">
        <v>171.07</v>
      </c>
      <c r="I4484" s="97" t="b">
        <f>NOT(ISERROR(_xlfn.XLOOKUP(tblStocks2022[[#This Row],[Ticker]],tblTickers[Ticker],tblTickers[Ticker],NA(),0,1)))</f>
        <v>1</v>
      </c>
      <c r="K4484" t="s">
        <v>15003</v>
      </c>
      <c r="L4484" s="122">
        <v>8.43</v>
      </c>
    </row>
    <row r="4485" spans="4:12" x14ac:dyDescent="0.25">
      <c r="D4485" t="s">
        <v>13970</v>
      </c>
      <c r="E4485" t="s">
        <v>13971</v>
      </c>
      <c r="F4485" t="s">
        <v>15387</v>
      </c>
      <c r="G4485" s="59">
        <v>8140000</v>
      </c>
      <c r="H4485" s="122">
        <v>6.66</v>
      </c>
      <c r="I4485" s="97" t="b">
        <f>NOT(ISERROR(_xlfn.XLOOKUP(tblStocks2022[[#This Row],[Ticker]],tblTickers[Ticker],tblTickers[Ticker],NA(),0,1)))</f>
        <v>0</v>
      </c>
      <c r="K4485" t="s">
        <v>13536</v>
      </c>
      <c r="L4485" s="122">
        <v>8.6300000000000008</v>
      </c>
    </row>
    <row r="4486" spans="4:12" x14ac:dyDescent="0.25">
      <c r="D4486" t="s">
        <v>11929</v>
      </c>
      <c r="E4486" t="s">
        <v>11930</v>
      </c>
      <c r="F4486" t="s">
        <v>2235</v>
      </c>
      <c r="G4486" s="59">
        <v>20498000</v>
      </c>
      <c r="H4486" s="122">
        <v>54.83</v>
      </c>
      <c r="I4486" s="97" t="b">
        <f>NOT(ISERROR(_xlfn.XLOOKUP(tblStocks2022[[#This Row],[Ticker]],tblTickers[Ticker],tblTickers[Ticker],NA(),0,1)))</f>
        <v>0</v>
      </c>
      <c r="K4486" t="s">
        <v>11219</v>
      </c>
      <c r="L4486" s="122">
        <v>103.5</v>
      </c>
    </row>
    <row r="4487" spans="4:12" x14ac:dyDescent="0.25">
      <c r="D4487" t="s">
        <v>13225</v>
      </c>
      <c r="E4487" t="s">
        <v>13226</v>
      </c>
      <c r="F4487" t="s">
        <v>15375</v>
      </c>
      <c r="G4487" s="59">
        <v>24225000</v>
      </c>
      <c r="H4487" s="122">
        <v>7.93</v>
      </c>
      <c r="I4487" s="97" t="b">
        <f>NOT(ISERROR(_xlfn.XLOOKUP(tblStocks2022[[#This Row],[Ticker]],tblTickers[Ticker],tblTickers[Ticker],NA(),0,1)))</f>
        <v>0</v>
      </c>
      <c r="K4487" t="s">
        <v>14960</v>
      </c>
      <c r="L4487" s="122">
        <v>2.29</v>
      </c>
    </row>
    <row r="4488" spans="4:12" x14ac:dyDescent="0.25">
      <c r="D4488" t="s">
        <v>5844</v>
      </c>
      <c r="E4488" t="s">
        <v>1249</v>
      </c>
      <c r="F4488" t="s">
        <v>15371</v>
      </c>
      <c r="G4488" s="59">
        <v>850000</v>
      </c>
      <c r="H4488" s="122">
        <v>15.34</v>
      </c>
      <c r="I4488" s="97" t="b">
        <f>NOT(ISERROR(_xlfn.XLOOKUP(tblStocks2022[[#This Row],[Ticker]],tblTickers[Ticker],tblTickers[Ticker],NA(),0,1)))</f>
        <v>0</v>
      </c>
      <c r="K4488" t="s">
        <v>11627</v>
      </c>
      <c r="L4488" s="122">
        <v>137.74</v>
      </c>
    </row>
    <row r="4489" spans="4:12" x14ac:dyDescent="0.25">
      <c r="D4489" t="s">
        <v>12691</v>
      </c>
      <c r="E4489" t="s">
        <v>12692</v>
      </c>
      <c r="F4489" t="s">
        <v>15368</v>
      </c>
      <c r="G4489" s="59">
        <v>52710000</v>
      </c>
      <c r="H4489" s="122">
        <v>50.62</v>
      </c>
      <c r="I4489" s="97" t="b">
        <f>NOT(ISERROR(_xlfn.XLOOKUP(tblStocks2022[[#This Row],[Ticker]],tblTickers[Ticker],tblTickers[Ticker],NA(),0,1)))</f>
        <v>0</v>
      </c>
      <c r="K4489" t="s">
        <v>8928</v>
      </c>
      <c r="L4489" s="122">
        <v>1.48</v>
      </c>
    </row>
    <row r="4490" spans="4:12" x14ac:dyDescent="0.25">
      <c r="D4490" t="s">
        <v>13488</v>
      </c>
      <c r="E4490" t="s">
        <v>13489</v>
      </c>
      <c r="F4490" t="s">
        <v>12944</v>
      </c>
      <c r="G4490" s="59">
        <v>1256000000</v>
      </c>
      <c r="H4490" s="122">
        <v>4.09</v>
      </c>
      <c r="I4490" s="97" t="b">
        <f>NOT(ISERROR(_xlfn.XLOOKUP(tblStocks2022[[#This Row],[Ticker]],tblTickers[Ticker],tblTickers[Ticker],NA(),0,1)))</f>
        <v>0</v>
      </c>
      <c r="K4490" t="s">
        <v>13161</v>
      </c>
      <c r="L4490" s="122">
        <v>1.01</v>
      </c>
    </row>
    <row r="4491" spans="4:12" x14ac:dyDescent="0.25">
      <c r="D4491" t="s">
        <v>9118</v>
      </c>
      <c r="E4491" t="s">
        <v>1249</v>
      </c>
      <c r="F4491" t="s">
        <v>15371</v>
      </c>
      <c r="G4491" s="59">
        <v>100000</v>
      </c>
      <c r="H4491" s="122">
        <v>23.77</v>
      </c>
      <c r="I4491" s="97" t="b">
        <f>NOT(ISERROR(_xlfn.XLOOKUP(tblStocks2022[[#This Row],[Ticker]],tblTickers[Ticker],tblTickers[Ticker],NA(),0,1)))</f>
        <v>0</v>
      </c>
      <c r="K4491" t="s">
        <v>5348</v>
      </c>
      <c r="L4491" s="122">
        <v>50.61</v>
      </c>
    </row>
    <row r="4492" spans="4:12" x14ac:dyDescent="0.25">
      <c r="D4492" t="s">
        <v>2196</v>
      </c>
      <c r="E4492" t="s">
        <v>2197</v>
      </c>
      <c r="F4492" t="s">
        <v>15378</v>
      </c>
      <c r="G4492" s="59">
        <v>1225000000</v>
      </c>
      <c r="H4492" s="122">
        <v>40.71</v>
      </c>
      <c r="I4492" s="97" t="b">
        <f>NOT(ISERROR(_xlfn.XLOOKUP(tblStocks2022[[#This Row],[Ticker]],tblTickers[Ticker],tblTickers[Ticker],NA(),0,1)))</f>
        <v>1</v>
      </c>
      <c r="K4492" t="s">
        <v>10900</v>
      </c>
      <c r="L4492" s="122">
        <v>147.16999999999999</v>
      </c>
    </row>
    <row r="4493" spans="4:12" x14ac:dyDescent="0.25">
      <c r="D4493" t="s">
        <v>3939</v>
      </c>
      <c r="E4493" t="s">
        <v>1249</v>
      </c>
      <c r="F4493" t="s">
        <v>15371</v>
      </c>
      <c r="G4493" s="59">
        <v>700000</v>
      </c>
      <c r="H4493" s="122">
        <v>26.93</v>
      </c>
      <c r="I4493" s="97" t="b">
        <f>NOT(ISERROR(_xlfn.XLOOKUP(tblStocks2022[[#This Row],[Ticker]],tblTickers[Ticker],tblTickers[Ticker],NA(),0,1)))</f>
        <v>0</v>
      </c>
      <c r="K4493" t="s">
        <v>6256</v>
      </c>
      <c r="L4493" s="122">
        <v>27.9</v>
      </c>
    </row>
    <row r="4494" spans="4:12" x14ac:dyDescent="0.25">
      <c r="D4494" t="s">
        <v>3258</v>
      </c>
      <c r="E4494" t="s">
        <v>3259</v>
      </c>
      <c r="F4494" t="s">
        <v>15385</v>
      </c>
      <c r="G4494" s="59">
        <v>22878000</v>
      </c>
      <c r="H4494" s="122">
        <v>39.729999999999997</v>
      </c>
      <c r="I4494" s="97" t="b">
        <f>NOT(ISERROR(_xlfn.XLOOKUP(tblStocks2022[[#This Row],[Ticker]],tblTickers[Ticker],tblTickers[Ticker],NA(),0,1)))</f>
        <v>0</v>
      </c>
      <c r="K4494" t="s">
        <v>15052</v>
      </c>
      <c r="L4494" s="122">
        <v>44.37</v>
      </c>
    </row>
    <row r="4495" spans="4:12" x14ac:dyDescent="0.25">
      <c r="D4495" t="s">
        <v>14148</v>
      </c>
      <c r="E4495" t="s">
        <v>449</v>
      </c>
      <c r="F4495" t="s">
        <v>14252</v>
      </c>
      <c r="G4495" s="59">
        <v>12950000</v>
      </c>
      <c r="H4495" s="122">
        <v>40.950000000000003</v>
      </c>
      <c r="I4495" s="97" t="b">
        <f>NOT(ISERROR(_xlfn.XLOOKUP(tblStocks2022[[#This Row],[Ticker]],tblTickers[Ticker],tblTickers[Ticker],NA(),0,1)))</f>
        <v>0</v>
      </c>
      <c r="K4495" t="s">
        <v>7876</v>
      </c>
      <c r="L4495" s="122">
        <v>3.2</v>
      </c>
    </row>
    <row r="4496" spans="4:12" x14ac:dyDescent="0.25">
      <c r="D4496" t="s">
        <v>11145</v>
      </c>
      <c r="E4496" t="s">
        <v>11146</v>
      </c>
      <c r="F4496" t="s">
        <v>15371</v>
      </c>
      <c r="G4496" s="59">
        <v>618461000</v>
      </c>
      <c r="H4496" s="122">
        <v>21.18</v>
      </c>
      <c r="I4496" s="97" t="b">
        <f>NOT(ISERROR(_xlfn.XLOOKUP(tblStocks2022[[#This Row],[Ticker]],tblTickers[Ticker],tblTickers[Ticker],NA(),0,1)))</f>
        <v>0</v>
      </c>
      <c r="K4496" t="s">
        <v>2580</v>
      </c>
      <c r="L4496" s="122">
        <v>35.450000000000003</v>
      </c>
    </row>
    <row r="4497" spans="4:12" x14ac:dyDescent="0.25">
      <c r="D4497" t="s">
        <v>6621</v>
      </c>
      <c r="E4497" t="s">
        <v>6622</v>
      </c>
      <c r="F4497" t="s">
        <v>15368</v>
      </c>
      <c r="G4497" s="59">
        <v>151262000</v>
      </c>
      <c r="H4497" s="122">
        <v>2.06</v>
      </c>
      <c r="I4497" s="97" t="b">
        <f>NOT(ISERROR(_xlfn.XLOOKUP(tblStocks2022[[#This Row],[Ticker]],tblTickers[Ticker],tblTickers[Ticker],NA(),0,1)))</f>
        <v>0</v>
      </c>
      <c r="K4497" t="s">
        <v>5850</v>
      </c>
      <c r="L4497" s="122">
        <v>0.09</v>
      </c>
    </row>
    <row r="4498" spans="4:12" x14ac:dyDescent="0.25">
      <c r="D4498" t="s">
        <v>10032</v>
      </c>
      <c r="E4498" t="s">
        <v>10033</v>
      </c>
      <c r="F4498" t="s">
        <v>15371</v>
      </c>
      <c r="G4498" s="59">
        <v>10700000</v>
      </c>
      <c r="H4498" s="122">
        <v>1.35</v>
      </c>
      <c r="I4498" s="97" t="b">
        <f>NOT(ISERROR(_xlfn.XLOOKUP(tblStocks2022[[#This Row],[Ticker]],tblTickers[Ticker],tblTickers[Ticker],NA(),0,1)))</f>
        <v>0</v>
      </c>
      <c r="K4498" t="s">
        <v>10852</v>
      </c>
      <c r="L4498" s="122">
        <v>2.68</v>
      </c>
    </row>
    <row r="4499" spans="4:12" x14ac:dyDescent="0.25">
      <c r="D4499" t="s">
        <v>6354</v>
      </c>
      <c r="E4499" t="s">
        <v>6355</v>
      </c>
      <c r="F4499" t="s">
        <v>15382</v>
      </c>
      <c r="G4499" s="59">
        <v>388000</v>
      </c>
      <c r="H4499" s="122">
        <v>10.07</v>
      </c>
      <c r="I4499" s="97" t="b">
        <f>NOT(ISERROR(_xlfn.XLOOKUP(tblStocks2022[[#This Row],[Ticker]],tblTickers[Ticker],tblTickers[Ticker],NA(),0,1)))</f>
        <v>0</v>
      </c>
      <c r="K4499" t="s">
        <v>11827</v>
      </c>
      <c r="L4499" s="122">
        <v>6.59</v>
      </c>
    </row>
    <row r="4500" spans="4:12" x14ac:dyDescent="0.25">
      <c r="D4500" t="s">
        <v>1190</v>
      </c>
      <c r="E4500" t="s">
        <v>1191</v>
      </c>
      <c r="F4500" t="s">
        <v>15368</v>
      </c>
      <c r="G4500" s="59">
        <v>20340000</v>
      </c>
      <c r="H4500" s="122">
        <v>10.87</v>
      </c>
      <c r="I4500" s="97" t="b">
        <f>NOT(ISERROR(_xlfn.XLOOKUP(tblStocks2022[[#This Row],[Ticker]],tblTickers[Ticker],tblTickers[Ticker],NA(),0,1)))</f>
        <v>0</v>
      </c>
      <c r="K4500" t="s">
        <v>7562</v>
      </c>
      <c r="L4500" s="122">
        <v>1.97</v>
      </c>
    </row>
    <row r="4501" spans="4:12" x14ac:dyDescent="0.25">
      <c r="D4501" t="s">
        <v>1871</v>
      </c>
      <c r="E4501" t="s">
        <v>1872</v>
      </c>
      <c r="F4501" t="s">
        <v>96</v>
      </c>
      <c r="G4501" s="59">
        <v>54320000</v>
      </c>
      <c r="H4501" s="122">
        <v>0.3</v>
      </c>
      <c r="I4501" s="97" t="b">
        <f>NOT(ISERROR(_xlfn.XLOOKUP(tblStocks2022[[#This Row],[Ticker]],tblTickers[Ticker],tblTickers[Ticker],NA(),0,1)))</f>
        <v>0</v>
      </c>
      <c r="K4501" t="s">
        <v>6500</v>
      </c>
      <c r="L4501" s="122">
        <v>22.55</v>
      </c>
    </row>
    <row r="4502" spans="4:12" x14ac:dyDescent="0.25">
      <c r="D4502" t="s">
        <v>13378</v>
      </c>
      <c r="E4502" t="s">
        <v>13379</v>
      </c>
      <c r="F4502" t="s">
        <v>15373</v>
      </c>
      <c r="G4502" s="59">
        <v>12754000</v>
      </c>
      <c r="H4502" s="122">
        <v>3.3</v>
      </c>
      <c r="I4502" s="97" t="b">
        <f>NOT(ISERROR(_xlfn.XLOOKUP(tblStocks2022[[#This Row],[Ticker]],tblTickers[Ticker],tblTickers[Ticker],NA(),0,1)))</f>
        <v>0</v>
      </c>
      <c r="K4502" t="s">
        <v>9418</v>
      </c>
      <c r="L4502" s="122">
        <v>23.41</v>
      </c>
    </row>
    <row r="4503" spans="4:12" x14ac:dyDescent="0.25">
      <c r="D4503" t="s">
        <v>7700</v>
      </c>
      <c r="E4503" t="s">
        <v>7701</v>
      </c>
      <c r="F4503" t="s">
        <v>14201</v>
      </c>
      <c r="G4503" s="59">
        <v>47251000</v>
      </c>
      <c r="H4503" s="122">
        <v>3.74</v>
      </c>
      <c r="I4503" s="97" t="b">
        <f>NOT(ISERROR(_xlfn.XLOOKUP(tblStocks2022[[#This Row],[Ticker]],tblTickers[Ticker],tblTickers[Ticker],NA(),0,1)))</f>
        <v>0</v>
      </c>
      <c r="K4503" t="s">
        <v>7672</v>
      </c>
      <c r="L4503" s="122">
        <v>10.57</v>
      </c>
    </row>
    <row r="4504" spans="4:12" x14ac:dyDescent="0.25">
      <c r="D4504" t="s">
        <v>5007</v>
      </c>
      <c r="E4504" t="s">
        <v>2118</v>
      </c>
      <c r="F4504" t="s">
        <v>15375</v>
      </c>
      <c r="G4504" s="59">
        <v>2575000</v>
      </c>
      <c r="H4504" s="122">
        <v>29.91</v>
      </c>
      <c r="I4504" s="97" t="b">
        <f>NOT(ISERROR(_xlfn.XLOOKUP(tblStocks2022[[#This Row],[Ticker]],tblTickers[Ticker],tblTickers[Ticker],NA(),0,1)))</f>
        <v>0</v>
      </c>
      <c r="K4504" t="s">
        <v>5443</v>
      </c>
      <c r="L4504" s="122">
        <v>10.25</v>
      </c>
    </row>
    <row r="4505" spans="4:12" x14ac:dyDescent="0.25">
      <c r="D4505" t="s">
        <v>5359</v>
      </c>
      <c r="E4505" t="s">
        <v>2118</v>
      </c>
      <c r="F4505" t="s">
        <v>15375</v>
      </c>
      <c r="G4505" s="59">
        <v>3225000</v>
      </c>
      <c r="H4505" s="122">
        <v>24.23</v>
      </c>
      <c r="I4505" s="97" t="b">
        <f>NOT(ISERROR(_xlfn.XLOOKUP(tblStocks2022[[#This Row],[Ticker]],tblTickers[Ticker],tblTickers[Ticker],NA(),0,1)))</f>
        <v>0</v>
      </c>
      <c r="K4505" t="s">
        <v>4719</v>
      </c>
      <c r="L4505" s="122">
        <v>29.52</v>
      </c>
    </row>
    <row r="4506" spans="4:12" x14ac:dyDescent="0.25">
      <c r="D4506" t="s">
        <v>232</v>
      </c>
      <c r="E4506" t="s">
        <v>233</v>
      </c>
      <c r="F4506" t="s">
        <v>15371</v>
      </c>
      <c r="G4506" s="59">
        <v>861112000</v>
      </c>
      <c r="H4506" s="122">
        <v>46.42</v>
      </c>
      <c r="I4506" s="97" t="b">
        <f>NOT(ISERROR(_xlfn.XLOOKUP(tblStocks2022[[#This Row],[Ticker]],tblTickers[Ticker],tblTickers[Ticker],NA(),0,1)))</f>
        <v>0</v>
      </c>
      <c r="K4506" t="s">
        <v>9677</v>
      </c>
      <c r="L4506" s="122">
        <v>25.46</v>
      </c>
    </row>
    <row r="4507" spans="4:12" x14ac:dyDescent="0.25">
      <c r="D4507" t="s">
        <v>10226</v>
      </c>
      <c r="E4507" t="s">
        <v>10227</v>
      </c>
      <c r="F4507" t="s">
        <v>15368</v>
      </c>
      <c r="G4507" s="59">
        <v>138480000</v>
      </c>
      <c r="H4507" s="122">
        <v>377.03</v>
      </c>
      <c r="I4507" s="97" t="b">
        <f>NOT(ISERROR(_xlfn.XLOOKUP(tblStocks2022[[#This Row],[Ticker]],tblTickers[Ticker],tblTickers[Ticker],NA(),0,1)))</f>
        <v>1</v>
      </c>
      <c r="K4507" t="s">
        <v>4539</v>
      </c>
      <c r="L4507" s="122">
        <v>1.67</v>
      </c>
    </row>
    <row r="4508" spans="4:12" x14ac:dyDescent="0.25">
      <c r="D4508" t="s">
        <v>5668</v>
      </c>
      <c r="E4508" t="s">
        <v>5669</v>
      </c>
      <c r="F4508" t="s">
        <v>15367</v>
      </c>
      <c r="G4508" s="59">
        <v>3400000</v>
      </c>
      <c r="H4508" s="122">
        <v>36.07</v>
      </c>
      <c r="I4508" s="97" t="b">
        <f>NOT(ISERROR(_xlfn.XLOOKUP(tblStocks2022[[#This Row],[Ticker]],tblTickers[Ticker],tblTickers[Ticker],NA(),0,1)))</f>
        <v>0</v>
      </c>
      <c r="K4508" t="s">
        <v>7739</v>
      </c>
      <c r="L4508" s="122">
        <v>11.11</v>
      </c>
    </row>
    <row r="4509" spans="4:12" x14ac:dyDescent="0.25">
      <c r="D4509" t="s">
        <v>10263</v>
      </c>
      <c r="E4509" t="s">
        <v>10264</v>
      </c>
      <c r="F4509" t="s">
        <v>15378</v>
      </c>
      <c r="G4509" s="59">
        <v>56747000</v>
      </c>
      <c r="H4509" s="122">
        <v>44.26</v>
      </c>
      <c r="I4509" s="97" t="b">
        <f>NOT(ISERROR(_xlfn.XLOOKUP(tblStocks2022[[#This Row],[Ticker]],tblTickers[Ticker],tblTickers[Ticker],NA(),0,1)))</f>
        <v>0</v>
      </c>
      <c r="K4509" t="s">
        <v>216</v>
      </c>
      <c r="L4509" s="122">
        <v>13.04</v>
      </c>
    </row>
    <row r="4510" spans="4:12" x14ac:dyDescent="0.25">
      <c r="D4510" t="s">
        <v>7434</v>
      </c>
      <c r="E4510" t="s">
        <v>131</v>
      </c>
      <c r="F4510" t="s">
        <v>15371</v>
      </c>
      <c r="G4510" s="59">
        <v>350000</v>
      </c>
      <c r="H4510" s="122">
        <v>15.95</v>
      </c>
      <c r="I4510" s="97" t="b">
        <f>NOT(ISERROR(_xlfn.XLOOKUP(tblStocks2022[[#This Row],[Ticker]],tblTickers[Ticker],tblTickers[Ticker],NA(),0,1)))</f>
        <v>0</v>
      </c>
      <c r="K4510" t="s">
        <v>7465</v>
      </c>
      <c r="L4510" s="122">
        <v>0.94</v>
      </c>
    </row>
    <row r="4511" spans="4:12" x14ac:dyDescent="0.25">
      <c r="D4511" t="s">
        <v>3467</v>
      </c>
      <c r="E4511" t="s">
        <v>3468</v>
      </c>
      <c r="F4511" t="s">
        <v>15382</v>
      </c>
      <c r="G4511" s="59">
        <v>45032000</v>
      </c>
      <c r="H4511" s="122">
        <v>2.64</v>
      </c>
      <c r="I4511" s="97" t="b">
        <f>NOT(ISERROR(_xlfn.XLOOKUP(tblStocks2022[[#This Row],[Ticker]],tblTickers[Ticker],tblTickers[Ticker],NA(),0,1)))</f>
        <v>0</v>
      </c>
      <c r="K4511" t="s">
        <v>565</v>
      </c>
      <c r="L4511" s="122">
        <v>6.35</v>
      </c>
    </row>
    <row r="4512" spans="4:12" x14ac:dyDescent="0.25">
      <c r="D4512" t="s">
        <v>7555</v>
      </c>
      <c r="E4512" t="s">
        <v>7556</v>
      </c>
      <c r="F4512" t="s">
        <v>15371</v>
      </c>
      <c r="G4512" s="59">
        <v>134564000</v>
      </c>
      <c r="H4512" s="122">
        <v>1.72</v>
      </c>
      <c r="I4512" s="97" t="b">
        <f>NOT(ISERROR(_xlfn.XLOOKUP(tblStocks2022[[#This Row],[Ticker]],tblTickers[Ticker],tblTickers[Ticker],NA(),0,1)))</f>
        <v>0</v>
      </c>
      <c r="K4512" t="s">
        <v>1225</v>
      </c>
      <c r="L4512" s="122">
        <v>8.61</v>
      </c>
    </row>
    <row r="4513" spans="4:12" x14ac:dyDescent="0.25">
      <c r="D4513" t="s">
        <v>4044</v>
      </c>
      <c r="E4513" t="s">
        <v>4045</v>
      </c>
      <c r="F4513" t="s">
        <v>14201</v>
      </c>
      <c r="G4513" s="59">
        <v>13900000</v>
      </c>
      <c r="H4513" s="122">
        <v>17.309999999999999</v>
      </c>
      <c r="I4513" s="97" t="b">
        <f>NOT(ISERROR(_xlfn.XLOOKUP(tblStocks2022[[#This Row],[Ticker]],tblTickers[Ticker],tblTickers[Ticker],NA(),0,1)))</f>
        <v>0</v>
      </c>
      <c r="K4513" t="s">
        <v>11335</v>
      </c>
      <c r="L4513" s="122">
        <v>11.36</v>
      </c>
    </row>
    <row r="4514" spans="4:12" x14ac:dyDescent="0.25">
      <c r="D4514" t="s">
        <v>3780</v>
      </c>
      <c r="E4514" t="s">
        <v>3781</v>
      </c>
      <c r="F4514" t="s">
        <v>14201</v>
      </c>
      <c r="G4514" s="59">
        <v>337492000</v>
      </c>
      <c r="H4514" s="122">
        <v>135.75</v>
      </c>
      <c r="I4514" s="97" t="b">
        <f>NOT(ISERROR(_xlfn.XLOOKUP(tblStocks2022[[#This Row],[Ticker]],tblTickers[Ticker],tblTickers[Ticker],NA(),0,1)))</f>
        <v>1</v>
      </c>
      <c r="K4514" t="s">
        <v>2471</v>
      </c>
      <c r="L4514" s="122">
        <v>3.23</v>
      </c>
    </row>
    <row r="4515" spans="4:12" x14ac:dyDescent="0.25">
      <c r="D4515" t="s">
        <v>1139</v>
      </c>
      <c r="E4515" t="s">
        <v>1140</v>
      </c>
      <c r="F4515" t="s">
        <v>15382</v>
      </c>
      <c r="G4515" s="59">
        <v>44833000</v>
      </c>
      <c r="H4515" s="122">
        <v>4.01</v>
      </c>
      <c r="I4515" s="97" t="b">
        <f>NOT(ISERROR(_xlfn.XLOOKUP(tblStocks2022[[#This Row],[Ticker]],tblTickers[Ticker],tblTickers[Ticker],NA(),0,1)))</f>
        <v>0</v>
      </c>
      <c r="K4515" t="s">
        <v>6997</v>
      </c>
      <c r="L4515" s="122">
        <v>1.62</v>
      </c>
    </row>
    <row r="4516" spans="4:12" x14ac:dyDescent="0.25">
      <c r="D4516" t="s">
        <v>4027</v>
      </c>
      <c r="E4516" t="s">
        <v>1249</v>
      </c>
      <c r="F4516" t="s">
        <v>15371</v>
      </c>
      <c r="G4516" s="59">
        <v>100000</v>
      </c>
      <c r="H4516" s="122">
        <v>21.91</v>
      </c>
      <c r="I4516" s="97" t="b">
        <f>NOT(ISERROR(_xlfn.XLOOKUP(tblStocks2022[[#This Row],[Ticker]],tblTickers[Ticker],tblTickers[Ticker],NA(),0,1)))</f>
        <v>0</v>
      </c>
      <c r="K4516" t="s">
        <v>5733</v>
      </c>
      <c r="L4516" s="122">
        <v>0.82</v>
      </c>
    </row>
    <row r="4517" spans="4:12" x14ac:dyDescent="0.25">
      <c r="D4517" t="s">
        <v>9688</v>
      </c>
      <c r="E4517" t="s">
        <v>1249</v>
      </c>
      <c r="F4517" t="s">
        <v>15371</v>
      </c>
      <c r="G4517" s="59">
        <v>800000</v>
      </c>
      <c r="H4517" s="122">
        <v>27.69</v>
      </c>
      <c r="I4517" s="97" t="b">
        <f>NOT(ISERROR(_xlfn.XLOOKUP(tblStocks2022[[#This Row],[Ticker]],tblTickers[Ticker],tblTickers[Ticker],NA(),0,1)))</f>
        <v>0</v>
      </c>
      <c r="K4517" t="s">
        <v>108</v>
      </c>
      <c r="L4517" s="122">
        <v>1419.9</v>
      </c>
    </row>
    <row r="4518" spans="4:12" x14ac:dyDescent="0.25">
      <c r="D4518" t="s">
        <v>368</v>
      </c>
      <c r="E4518" t="s">
        <v>369</v>
      </c>
      <c r="F4518" t="s">
        <v>14201</v>
      </c>
      <c r="G4518" s="59">
        <v>47197000</v>
      </c>
      <c r="H4518" s="122">
        <v>7.51</v>
      </c>
      <c r="I4518" s="97" t="b">
        <f>NOT(ISERROR(_xlfn.XLOOKUP(tblStocks2022[[#This Row],[Ticker]],tblTickers[Ticker],tblTickers[Ticker],NA(),0,1)))</f>
        <v>0</v>
      </c>
      <c r="K4518" t="s">
        <v>12705</v>
      </c>
      <c r="L4518" s="122">
        <v>102.87</v>
      </c>
    </row>
    <row r="4519" spans="4:12" x14ac:dyDescent="0.25">
      <c r="D4519" t="s">
        <v>460</v>
      </c>
      <c r="E4519" t="s">
        <v>461</v>
      </c>
      <c r="F4519" t="s">
        <v>14201</v>
      </c>
      <c r="G4519" s="59">
        <v>2247742000</v>
      </c>
      <c r="H4519" s="122">
        <v>18.079999999999998</v>
      </c>
      <c r="I4519" s="97" t="b">
        <f>NOT(ISERROR(_xlfn.XLOOKUP(tblStocks2022[[#This Row],[Ticker]],tblTickers[Ticker],tblTickers[Ticker],NA(),0,1)))</f>
        <v>1</v>
      </c>
      <c r="K4519" t="s">
        <v>5594</v>
      </c>
      <c r="L4519" s="122">
        <v>2.73</v>
      </c>
    </row>
    <row r="4520" spans="4:12" x14ac:dyDescent="0.25">
      <c r="D4520" t="s">
        <v>2102</v>
      </c>
      <c r="E4520" t="s">
        <v>2103</v>
      </c>
      <c r="F4520" t="s">
        <v>2235</v>
      </c>
      <c r="G4520" s="59">
        <v>34540000</v>
      </c>
      <c r="H4520" s="122">
        <v>4.59</v>
      </c>
      <c r="I4520" s="97" t="b">
        <f>NOT(ISERROR(_xlfn.XLOOKUP(tblStocks2022[[#This Row],[Ticker]],tblTickers[Ticker],tblTickers[Ticker],NA(),0,1)))</f>
        <v>0</v>
      </c>
      <c r="K4520" t="s">
        <v>13879</v>
      </c>
      <c r="L4520" s="122">
        <v>292.85000000000002</v>
      </c>
    </row>
    <row r="4521" spans="4:12" x14ac:dyDescent="0.25">
      <c r="D4521" t="s">
        <v>11008</v>
      </c>
      <c r="E4521" t="s">
        <v>11009</v>
      </c>
      <c r="F4521" t="s">
        <v>15375</v>
      </c>
      <c r="G4521" s="59">
        <v>63885000</v>
      </c>
      <c r="H4521" s="122">
        <v>49.2</v>
      </c>
      <c r="I4521" s="97" t="b">
        <f>NOT(ISERROR(_xlfn.XLOOKUP(tblStocks2022[[#This Row],[Ticker]],tblTickers[Ticker],tblTickers[Ticker],NA(),0,1)))</f>
        <v>0</v>
      </c>
      <c r="K4521" t="s">
        <v>5441</v>
      </c>
      <c r="L4521" s="122">
        <v>62.69</v>
      </c>
    </row>
    <row r="4522" spans="4:12" x14ac:dyDescent="0.25">
      <c r="D4522" t="s">
        <v>10184</v>
      </c>
      <c r="E4522" t="s">
        <v>10185</v>
      </c>
      <c r="F4522" t="s">
        <v>15378</v>
      </c>
      <c r="G4522" s="59">
        <v>80576000</v>
      </c>
      <c r="H4522" s="122">
        <v>24.06</v>
      </c>
      <c r="I4522" s="97" t="b">
        <f>NOT(ISERROR(_xlfn.XLOOKUP(tblStocks2022[[#This Row],[Ticker]],tblTickers[Ticker],tblTickers[Ticker],NA(),0,1)))</f>
        <v>0</v>
      </c>
      <c r="K4522" t="s">
        <v>10361</v>
      </c>
      <c r="L4522" s="122">
        <v>104.77</v>
      </c>
    </row>
    <row r="4523" spans="4:12" x14ac:dyDescent="0.25">
      <c r="D4523" t="s">
        <v>13401</v>
      </c>
      <c r="E4523" t="s">
        <v>13402</v>
      </c>
      <c r="F4523" t="s">
        <v>15370</v>
      </c>
      <c r="G4523" s="59">
        <v>158019000</v>
      </c>
      <c r="H4523" s="122">
        <v>60.89</v>
      </c>
      <c r="I4523" s="97" t="b">
        <f>NOT(ISERROR(_xlfn.XLOOKUP(tblStocks2022[[#This Row],[Ticker]],tblTickers[Ticker],tblTickers[Ticker],NA(),0,1)))</f>
        <v>1</v>
      </c>
      <c r="K4523" t="s">
        <v>14491</v>
      </c>
      <c r="L4523" s="122">
        <v>8.8699999999999992</v>
      </c>
    </row>
    <row r="4524" spans="4:12" x14ac:dyDescent="0.25">
      <c r="D4524" t="s">
        <v>1498</v>
      </c>
      <c r="E4524" t="s">
        <v>1499</v>
      </c>
      <c r="F4524" t="s">
        <v>15375</v>
      </c>
      <c r="G4524" s="59">
        <v>90946000</v>
      </c>
      <c r="H4524" s="122">
        <v>16.420000000000002</v>
      </c>
      <c r="I4524" s="97" t="b">
        <f>NOT(ISERROR(_xlfn.XLOOKUP(tblStocks2022[[#This Row],[Ticker]],tblTickers[Ticker],tblTickers[Ticker],NA(),0,1)))</f>
        <v>0</v>
      </c>
      <c r="K4524" t="s">
        <v>6962</v>
      </c>
      <c r="L4524" s="122">
        <v>0.91</v>
      </c>
    </row>
    <row r="4525" spans="4:12" x14ac:dyDescent="0.25">
      <c r="D4525" t="s">
        <v>6701</v>
      </c>
      <c r="E4525" t="s">
        <v>6702</v>
      </c>
      <c r="F4525" t="s">
        <v>15382</v>
      </c>
      <c r="G4525" s="59">
        <v>132748000</v>
      </c>
      <c r="H4525" s="122">
        <v>24.78</v>
      </c>
      <c r="I4525" s="97" t="b">
        <f>NOT(ISERROR(_xlfn.XLOOKUP(tblStocks2022[[#This Row],[Ticker]],tblTickers[Ticker],tblTickers[Ticker],NA(),0,1)))</f>
        <v>0</v>
      </c>
      <c r="K4525" t="s">
        <v>11047</v>
      </c>
      <c r="L4525" s="122">
        <v>47.15</v>
      </c>
    </row>
    <row r="4526" spans="4:12" x14ac:dyDescent="0.25">
      <c r="D4526" t="s">
        <v>14910</v>
      </c>
      <c r="E4526" t="s">
        <v>14911</v>
      </c>
      <c r="F4526" t="s">
        <v>15382</v>
      </c>
      <c r="G4526" s="59">
        <v>74180000</v>
      </c>
      <c r="H4526" s="122">
        <v>2.2999999999999998</v>
      </c>
      <c r="I4526" s="97" t="b">
        <f>NOT(ISERROR(_xlfn.XLOOKUP(tblStocks2022[[#This Row],[Ticker]],tblTickers[Ticker],tblTickers[Ticker],NA(),0,1)))</f>
        <v>0</v>
      </c>
      <c r="K4526" t="s">
        <v>10377</v>
      </c>
      <c r="L4526" s="122">
        <v>26.68</v>
      </c>
    </row>
    <row r="4527" spans="4:12" x14ac:dyDescent="0.25">
      <c r="D4527" t="s">
        <v>6469</v>
      </c>
      <c r="E4527" t="s">
        <v>828</v>
      </c>
      <c r="F4527" t="s">
        <v>15370</v>
      </c>
      <c r="G4527" s="59">
        <v>10775000</v>
      </c>
      <c r="H4527" s="122">
        <v>51.09</v>
      </c>
      <c r="I4527" s="97" t="b">
        <f>NOT(ISERROR(_xlfn.XLOOKUP(tblStocks2022[[#This Row],[Ticker]],tblTickers[Ticker],tblTickers[Ticker],NA(),0,1)))</f>
        <v>0</v>
      </c>
      <c r="K4527" t="s">
        <v>11673</v>
      </c>
      <c r="L4527" s="122">
        <v>498.91</v>
      </c>
    </row>
    <row r="4528" spans="4:12" x14ac:dyDescent="0.25">
      <c r="D4528" t="s">
        <v>5960</v>
      </c>
      <c r="E4528" t="s">
        <v>3610</v>
      </c>
      <c r="F4528" t="s">
        <v>15378</v>
      </c>
      <c r="G4528" s="59">
        <v>430000</v>
      </c>
      <c r="H4528" s="122">
        <v>16.72</v>
      </c>
      <c r="I4528" s="97" t="b">
        <f>NOT(ISERROR(_xlfn.XLOOKUP(tblStocks2022[[#This Row],[Ticker]],tblTickers[Ticker],tblTickers[Ticker],NA(),0,1)))</f>
        <v>0</v>
      </c>
      <c r="K4528" t="s">
        <v>7418</v>
      </c>
      <c r="L4528" s="122">
        <v>24.77</v>
      </c>
    </row>
    <row r="4529" spans="4:12" x14ac:dyDescent="0.25">
      <c r="D4529" t="s">
        <v>1098</v>
      </c>
      <c r="E4529" t="s">
        <v>1099</v>
      </c>
      <c r="F4529" t="s">
        <v>15382</v>
      </c>
      <c r="G4529" s="59">
        <v>33961000</v>
      </c>
      <c r="H4529" s="122">
        <v>9.6300000000000008</v>
      </c>
      <c r="I4529" s="97" t="b">
        <f>NOT(ISERROR(_xlfn.XLOOKUP(tblStocks2022[[#This Row],[Ticker]],tblTickers[Ticker],tblTickers[Ticker],NA(),0,1)))</f>
        <v>0</v>
      </c>
      <c r="K4529" t="s">
        <v>10329</v>
      </c>
      <c r="L4529" s="122">
        <v>15.89</v>
      </c>
    </row>
    <row r="4530" spans="4:12" x14ac:dyDescent="0.25">
      <c r="D4530" t="s">
        <v>3828</v>
      </c>
      <c r="E4530" t="s">
        <v>3829</v>
      </c>
      <c r="F4530" t="s">
        <v>15382</v>
      </c>
      <c r="G4530" s="59">
        <v>34751000</v>
      </c>
      <c r="H4530" s="122">
        <v>14.98</v>
      </c>
      <c r="I4530" s="97" t="b">
        <f>NOT(ISERROR(_xlfn.XLOOKUP(tblStocks2022[[#This Row],[Ticker]],tblTickers[Ticker],tblTickers[Ticker],NA(),0,1)))</f>
        <v>0</v>
      </c>
      <c r="K4530" t="s">
        <v>779</v>
      </c>
      <c r="L4530" s="122">
        <v>44.3</v>
      </c>
    </row>
    <row r="4531" spans="4:12" x14ac:dyDescent="0.25">
      <c r="D4531" t="s">
        <v>2670</v>
      </c>
      <c r="E4531" t="s">
        <v>2671</v>
      </c>
      <c r="F4531" t="s">
        <v>15370</v>
      </c>
      <c r="G4531" s="59">
        <v>23080000</v>
      </c>
      <c r="H4531" s="122">
        <v>261.52</v>
      </c>
      <c r="I4531" s="97" t="b">
        <f>NOT(ISERROR(_xlfn.XLOOKUP(tblStocks2022[[#This Row],[Ticker]],tblTickers[Ticker],tblTickers[Ticker],NA(),0,1)))</f>
        <v>0</v>
      </c>
      <c r="K4531" t="s">
        <v>1220</v>
      </c>
      <c r="L4531" s="122">
        <v>44.62</v>
      </c>
    </row>
    <row r="4532" spans="4:12" x14ac:dyDescent="0.25">
      <c r="D4532" t="s">
        <v>9116</v>
      </c>
      <c r="E4532" t="s">
        <v>9117</v>
      </c>
      <c r="F4532" t="s">
        <v>15382</v>
      </c>
      <c r="G4532" s="59">
        <v>23000000</v>
      </c>
      <c r="H4532" s="122">
        <v>10.69</v>
      </c>
      <c r="I4532" s="97" t="b">
        <f>NOT(ISERROR(_xlfn.XLOOKUP(tblStocks2022[[#This Row],[Ticker]],tblTickers[Ticker],tblTickers[Ticker],NA(),0,1)))</f>
        <v>0</v>
      </c>
      <c r="K4532" t="s">
        <v>11761</v>
      </c>
      <c r="L4532" s="122">
        <v>42.29</v>
      </c>
    </row>
    <row r="4533" spans="4:12" x14ac:dyDescent="0.25">
      <c r="D4533" t="s">
        <v>5938</v>
      </c>
      <c r="E4533" t="s">
        <v>5939</v>
      </c>
      <c r="F4533" t="s">
        <v>15368</v>
      </c>
      <c r="G4533" s="59">
        <v>44342000</v>
      </c>
      <c r="H4533" s="122">
        <v>6.1</v>
      </c>
      <c r="I4533" s="97" t="b">
        <f>NOT(ISERROR(_xlfn.XLOOKUP(tblStocks2022[[#This Row],[Ticker]],tblTickers[Ticker],tblTickers[Ticker],NA(),0,1)))</f>
        <v>0</v>
      </c>
      <c r="K4533" t="s">
        <v>11988</v>
      </c>
      <c r="L4533" s="122">
        <v>0.69</v>
      </c>
    </row>
    <row r="4534" spans="4:12" x14ac:dyDescent="0.25">
      <c r="D4534" t="s">
        <v>2994</v>
      </c>
      <c r="E4534" t="s">
        <v>2995</v>
      </c>
      <c r="F4534" t="s">
        <v>14201</v>
      </c>
      <c r="G4534" s="59">
        <v>43082000</v>
      </c>
      <c r="H4534" s="122">
        <v>33.08</v>
      </c>
      <c r="I4534" s="97" t="b">
        <f>NOT(ISERROR(_xlfn.XLOOKUP(tblStocks2022[[#This Row],[Ticker]],tblTickers[Ticker],tblTickers[Ticker],NA(),0,1)))</f>
        <v>0</v>
      </c>
      <c r="K4534" t="s">
        <v>5775</v>
      </c>
      <c r="L4534" s="122">
        <v>60.39</v>
      </c>
    </row>
    <row r="4535" spans="4:12" x14ac:dyDescent="0.25">
      <c r="D4535" t="s">
        <v>9576</v>
      </c>
      <c r="E4535" t="s">
        <v>9577</v>
      </c>
      <c r="F4535" t="s">
        <v>15369</v>
      </c>
      <c r="G4535" s="59">
        <v>48158000</v>
      </c>
      <c r="H4535" s="122">
        <v>1.6</v>
      </c>
      <c r="I4535" s="97" t="b">
        <f>NOT(ISERROR(_xlfn.XLOOKUP(tblStocks2022[[#This Row],[Ticker]],tblTickers[Ticker],tblTickers[Ticker],NA(),0,1)))</f>
        <v>0</v>
      </c>
      <c r="K4535" t="s">
        <v>1434</v>
      </c>
      <c r="L4535" s="122">
        <v>7.0000000000000007E-2</v>
      </c>
    </row>
    <row r="4536" spans="4:12" x14ac:dyDescent="0.25">
      <c r="D4536" t="s">
        <v>404</v>
      </c>
      <c r="E4536" t="s">
        <v>405</v>
      </c>
      <c r="F4536" t="s">
        <v>8710</v>
      </c>
      <c r="G4536" s="59">
        <v>160696000</v>
      </c>
      <c r="H4536" s="122">
        <v>52.41</v>
      </c>
      <c r="I4536" s="97" t="b">
        <f>NOT(ISERROR(_xlfn.XLOOKUP(tblStocks2022[[#This Row],[Ticker]],tblTickers[Ticker],tblTickers[Ticker],NA(),0,1)))</f>
        <v>0</v>
      </c>
      <c r="K4536" t="s">
        <v>10210</v>
      </c>
      <c r="L4536" s="122">
        <v>189.47</v>
      </c>
    </row>
    <row r="4537" spans="4:12" x14ac:dyDescent="0.25">
      <c r="D4537" t="s">
        <v>142</v>
      </c>
      <c r="E4537" t="s">
        <v>143</v>
      </c>
      <c r="F4537" t="s">
        <v>15372</v>
      </c>
      <c r="G4537" s="59">
        <v>4324513000</v>
      </c>
      <c r="H4537" s="122">
        <v>63.61</v>
      </c>
      <c r="I4537" s="97" t="b">
        <f>NOT(ISERROR(_xlfn.XLOOKUP(tblStocks2022[[#This Row],[Ticker]],tblTickers[Ticker],tblTickers[Ticker],NA(),0,1)))</f>
        <v>1</v>
      </c>
      <c r="K4537" t="s">
        <v>832</v>
      </c>
      <c r="L4537" s="122">
        <v>16.25</v>
      </c>
    </row>
    <row r="4538" spans="4:12" x14ac:dyDescent="0.25">
      <c r="D4538" t="s">
        <v>7476</v>
      </c>
      <c r="E4538" t="s">
        <v>7477</v>
      </c>
      <c r="F4538" t="s">
        <v>15381</v>
      </c>
      <c r="G4538" s="59">
        <v>890000</v>
      </c>
      <c r="H4538" s="122">
        <v>19.829999999999998</v>
      </c>
      <c r="I4538" s="97" t="b">
        <f>NOT(ISERROR(_xlfn.XLOOKUP(tblStocks2022[[#This Row],[Ticker]],tblTickers[Ticker],tblTickers[Ticker],NA(),0,1)))</f>
        <v>0</v>
      </c>
      <c r="K4538" t="s">
        <v>1328</v>
      </c>
      <c r="L4538" s="122">
        <v>43.68</v>
      </c>
    </row>
    <row r="4539" spans="4:12" x14ac:dyDescent="0.25">
      <c r="D4539" t="s">
        <v>4829</v>
      </c>
      <c r="E4539" t="s">
        <v>2118</v>
      </c>
      <c r="F4539" t="s">
        <v>15375</v>
      </c>
      <c r="G4539" s="59">
        <v>3625000</v>
      </c>
      <c r="H4539" s="122">
        <v>25.24</v>
      </c>
      <c r="I4539" s="97" t="b">
        <f>NOT(ISERROR(_xlfn.XLOOKUP(tblStocks2022[[#This Row],[Ticker]],tblTickers[Ticker],tblTickers[Ticker],NA(),0,1)))</f>
        <v>0</v>
      </c>
      <c r="K4539" t="s">
        <v>5354</v>
      </c>
      <c r="L4539" s="122">
        <v>23.99</v>
      </c>
    </row>
    <row r="4540" spans="4:12" x14ac:dyDescent="0.25">
      <c r="D4540" t="s">
        <v>4200</v>
      </c>
      <c r="E4540" t="s">
        <v>4201</v>
      </c>
      <c r="F4540" t="s">
        <v>15368</v>
      </c>
      <c r="G4540" s="59">
        <v>52334000</v>
      </c>
      <c r="H4540" s="122">
        <v>7.16</v>
      </c>
      <c r="I4540" s="97" t="b">
        <f>NOT(ISERROR(_xlfn.XLOOKUP(tblStocks2022[[#This Row],[Ticker]],tblTickers[Ticker],tblTickers[Ticker],NA(),0,1)))</f>
        <v>0</v>
      </c>
      <c r="K4540" t="s">
        <v>13437</v>
      </c>
      <c r="L4540" s="122">
        <v>2.4</v>
      </c>
    </row>
    <row r="4541" spans="4:12" x14ac:dyDescent="0.25">
      <c r="D4541" t="s">
        <v>1380</v>
      </c>
      <c r="E4541" t="s">
        <v>1381</v>
      </c>
      <c r="F4541" t="s">
        <v>15371</v>
      </c>
      <c r="G4541" s="59">
        <v>79102000</v>
      </c>
      <c r="H4541" s="122">
        <v>3.05</v>
      </c>
      <c r="I4541" s="97" t="b">
        <f>NOT(ISERROR(_xlfn.XLOOKUP(tblStocks2022[[#This Row],[Ticker]],tblTickers[Ticker],tblTickers[Ticker],NA(),0,1)))</f>
        <v>0</v>
      </c>
      <c r="K4541" t="s">
        <v>8655</v>
      </c>
      <c r="L4541" s="122">
        <v>109.32</v>
      </c>
    </row>
    <row r="4542" spans="4:12" x14ac:dyDescent="0.25">
      <c r="D4542" t="s">
        <v>11559</v>
      </c>
      <c r="E4542" t="s">
        <v>11560</v>
      </c>
      <c r="F4542" t="s">
        <v>15382</v>
      </c>
      <c r="G4542" s="59">
        <v>18882000</v>
      </c>
      <c r="H4542" s="122">
        <v>67.88</v>
      </c>
      <c r="I4542" s="97" t="b">
        <f>NOT(ISERROR(_xlfn.XLOOKUP(tblStocks2022[[#This Row],[Ticker]],tblTickers[Ticker],tblTickers[Ticker],NA(),0,1)))</f>
        <v>0</v>
      </c>
      <c r="K4542" t="s">
        <v>7564</v>
      </c>
      <c r="L4542" s="122">
        <v>4.91</v>
      </c>
    </row>
    <row r="4543" spans="4:12" x14ac:dyDescent="0.25">
      <c r="D4543" t="s">
        <v>5158</v>
      </c>
      <c r="E4543" t="s">
        <v>572</v>
      </c>
      <c r="F4543" t="s">
        <v>15371</v>
      </c>
      <c r="G4543" s="59">
        <v>7070000</v>
      </c>
      <c r="H4543" s="122">
        <v>70.12</v>
      </c>
      <c r="I4543" s="97" t="b">
        <f>NOT(ISERROR(_xlfn.XLOOKUP(tblStocks2022[[#This Row],[Ticker]],tblTickers[Ticker],tblTickers[Ticker],NA(),0,1)))</f>
        <v>0</v>
      </c>
      <c r="K4543" t="s">
        <v>12346</v>
      </c>
      <c r="L4543" s="122">
        <v>83.86</v>
      </c>
    </row>
    <row r="4544" spans="4:12" x14ac:dyDescent="0.25">
      <c r="D4544" t="s">
        <v>649</v>
      </c>
      <c r="E4544" t="s">
        <v>446</v>
      </c>
      <c r="F4544" t="s">
        <v>11941</v>
      </c>
      <c r="G4544" s="59">
        <v>5167000</v>
      </c>
      <c r="H4544" s="122">
        <v>27.56</v>
      </c>
      <c r="I4544" s="97" t="b">
        <f>NOT(ISERROR(_xlfn.XLOOKUP(tblStocks2022[[#This Row],[Ticker]],tblTickers[Ticker],tblTickers[Ticker],NA(),0,1)))</f>
        <v>0</v>
      </c>
      <c r="K4544" t="s">
        <v>8026</v>
      </c>
      <c r="L4544" s="122">
        <v>17.04</v>
      </c>
    </row>
    <row r="4545" spans="4:12" x14ac:dyDescent="0.25">
      <c r="D4545" t="s">
        <v>4178</v>
      </c>
      <c r="E4545" t="s">
        <v>449</v>
      </c>
      <c r="F4545" t="s">
        <v>14252</v>
      </c>
      <c r="G4545" s="59">
        <v>38775000</v>
      </c>
      <c r="H4545" s="122">
        <v>39.42</v>
      </c>
      <c r="I4545" s="97" t="b">
        <f>NOT(ISERROR(_xlfn.XLOOKUP(tblStocks2022[[#This Row],[Ticker]],tblTickers[Ticker],tblTickers[Ticker],NA(),0,1)))</f>
        <v>0</v>
      </c>
      <c r="K4545" t="s">
        <v>11031</v>
      </c>
      <c r="L4545" s="122">
        <v>75.959999999999994</v>
      </c>
    </row>
    <row r="4546" spans="4:12" x14ac:dyDescent="0.25">
      <c r="D4546" t="s">
        <v>7438</v>
      </c>
      <c r="E4546" t="s">
        <v>5688</v>
      </c>
      <c r="F4546" t="s">
        <v>15376</v>
      </c>
      <c r="G4546" s="59">
        <v>1050000</v>
      </c>
      <c r="H4546" s="122">
        <v>23.61</v>
      </c>
      <c r="I4546" s="97" t="b">
        <f>NOT(ISERROR(_xlfn.XLOOKUP(tblStocks2022[[#This Row],[Ticker]],tblTickers[Ticker],tblTickers[Ticker],NA(),0,1)))</f>
        <v>0</v>
      </c>
      <c r="K4546" t="s">
        <v>10774</v>
      </c>
      <c r="L4546" s="122">
        <v>4.55</v>
      </c>
    </row>
    <row r="4547" spans="4:12" x14ac:dyDescent="0.25">
      <c r="D4547" t="s">
        <v>14194</v>
      </c>
      <c r="E4547" t="s">
        <v>14195</v>
      </c>
      <c r="F4547" t="s">
        <v>15378</v>
      </c>
      <c r="G4547" s="59">
        <v>20898000</v>
      </c>
      <c r="H4547" s="122">
        <v>28.2</v>
      </c>
      <c r="I4547" s="97" t="b">
        <f>NOT(ISERROR(_xlfn.XLOOKUP(tblStocks2022[[#This Row],[Ticker]],tblTickers[Ticker],tblTickers[Ticker],NA(),0,1)))</f>
        <v>0</v>
      </c>
      <c r="K4547" t="s">
        <v>924</v>
      </c>
      <c r="L4547" s="122">
        <v>202.1</v>
      </c>
    </row>
    <row r="4548" spans="4:12" x14ac:dyDescent="0.25">
      <c r="D4548" t="s">
        <v>11223</v>
      </c>
      <c r="E4548" t="s">
        <v>11224</v>
      </c>
      <c r="F4548" t="s">
        <v>14252</v>
      </c>
      <c r="G4548" s="59">
        <v>92884000</v>
      </c>
      <c r="H4548" s="122">
        <v>1.24</v>
      </c>
      <c r="I4548" s="97" t="b">
        <f>NOT(ISERROR(_xlfn.XLOOKUP(tblStocks2022[[#This Row],[Ticker]],tblTickers[Ticker],tblTickers[Ticker],NA(),0,1)))</f>
        <v>0</v>
      </c>
      <c r="K4548" t="s">
        <v>11289</v>
      </c>
      <c r="L4548" s="122">
        <v>10.17</v>
      </c>
    </row>
    <row r="4549" spans="4:12" x14ac:dyDescent="0.25">
      <c r="D4549" t="s">
        <v>8046</v>
      </c>
      <c r="E4549" t="s">
        <v>8047</v>
      </c>
      <c r="F4549" t="s">
        <v>15372</v>
      </c>
      <c r="G4549" s="59">
        <v>76290000</v>
      </c>
      <c r="H4549" s="122">
        <v>1.26</v>
      </c>
      <c r="I4549" s="97" t="b">
        <f>NOT(ISERROR(_xlfn.XLOOKUP(tblStocks2022[[#This Row],[Ticker]],tblTickers[Ticker],tblTickers[Ticker],NA(),0,1)))</f>
        <v>0</v>
      </c>
      <c r="K4549" t="s">
        <v>274</v>
      </c>
      <c r="L4549" s="122">
        <v>46.98</v>
      </c>
    </row>
    <row r="4550" spans="4:12" x14ac:dyDescent="0.25">
      <c r="D4550" t="s">
        <v>1073</v>
      </c>
      <c r="E4550" t="s">
        <v>131</v>
      </c>
      <c r="F4550" t="s">
        <v>15371</v>
      </c>
      <c r="G4550" s="59">
        <v>3150000</v>
      </c>
      <c r="H4550" s="122">
        <v>7.5</v>
      </c>
      <c r="I4550" s="97" t="b">
        <f>NOT(ISERROR(_xlfn.XLOOKUP(tblStocks2022[[#This Row],[Ticker]],tblTickers[Ticker],tblTickers[Ticker],NA(),0,1)))</f>
        <v>0</v>
      </c>
      <c r="K4550" t="s">
        <v>15161</v>
      </c>
      <c r="L4550" s="122">
        <v>31.41</v>
      </c>
    </row>
    <row r="4551" spans="4:12" x14ac:dyDescent="0.25">
      <c r="D4551" t="s">
        <v>558</v>
      </c>
      <c r="E4551" t="s">
        <v>559</v>
      </c>
      <c r="F4551" t="s">
        <v>14201</v>
      </c>
      <c r="G4551" s="59">
        <v>455894000</v>
      </c>
      <c r="H4551" s="122">
        <v>6.36</v>
      </c>
      <c r="I4551" s="97" t="b">
        <f>NOT(ISERROR(_xlfn.XLOOKUP(tblStocks2022[[#This Row],[Ticker]],tblTickers[Ticker],tblTickers[Ticker],NA(),0,1)))</f>
        <v>0</v>
      </c>
      <c r="K4551" t="s">
        <v>13074</v>
      </c>
      <c r="L4551" s="122">
        <v>1.96</v>
      </c>
    </row>
    <row r="4552" spans="4:12" x14ac:dyDescent="0.25">
      <c r="D4552" t="s">
        <v>10261</v>
      </c>
      <c r="E4552" t="s">
        <v>10262</v>
      </c>
      <c r="F4552" t="s">
        <v>15366</v>
      </c>
      <c r="G4552" s="59">
        <v>9190000</v>
      </c>
      <c r="H4552" s="122">
        <v>4.95</v>
      </c>
      <c r="I4552" s="97" t="b">
        <f>NOT(ISERROR(_xlfn.XLOOKUP(tblStocks2022[[#This Row],[Ticker]],tblTickers[Ticker],tblTickers[Ticker],NA(),0,1)))</f>
        <v>0</v>
      </c>
      <c r="K4552" t="s">
        <v>7352</v>
      </c>
      <c r="L4552" s="122">
        <v>187.81</v>
      </c>
    </row>
    <row r="4553" spans="4:12" x14ac:dyDescent="0.25">
      <c r="D4553" t="s">
        <v>4982</v>
      </c>
      <c r="E4553" t="s">
        <v>4983</v>
      </c>
      <c r="F4553" t="s">
        <v>14201</v>
      </c>
      <c r="G4553" s="59">
        <v>98586000</v>
      </c>
      <c r="H4553" s="122">
        <v>23.92</v>
      </c>
      <c r="I4553" s="97" t="b">
        <f>NOT(ISERROR(_xlfn.XLOOKUP(tblStocks2022[[#This Row],[Ticker]],tblTickers[Ticker],tblTickers[Ticker],NA(),0,1)))</f>
        <v>0</v>
      </c>
      <c r="K4553" t="s">
        <v>13795</v>
      </c>
      <c r="L4553" s="122">
        <v>3.64</v>
      </c>
    </row>
    <row r="4554" spans="4:12" x14ac:dyDescent="0.25">
      <c r="D4554" t="s">
        <v>9569</v>
      </c>
      <c r="E4554" t="s">
        <v>1363</v>
      </c>
      <c r="F4554" t="s">
        <v>15391</v>
      </c>
      <c r="G4554" s="59">
        <v>140000</v>
      </c>
      <c r="H4554" s="122">
        <v>19.57</v>
      </c>
      <c r="I4554" s="97" t="b">
        <f>NOT(ISERROR(_xlfn.XLOOKUP(tblStocks2022[[#This Row],[Ticker]],tblTickers[Ticker],tblTickers[Ticker],NA(),0,1)))</f>
        <v>0</v>
      </c>
      <c r="K4554" t="s">
        <v>6912</v>
      </c>
      <c r="L4554" s="122">
        <v>3.66</v>
      </c>
    </row>
    <row r="4555" spans="4:12" x14ac:dyDescent="0.25">
      <c r="D4555" t="s">
        <v>2269</v>
      </c>
      <c r="E4555" t="s">
        <v>2270</v>
      </c>
      <c r="F4555" t="s">
        <v>15368</v>
      </c>
      <c r="G4555" s="59">
        <v>1796000</v>
      </c>
      <c r="H4555" s="122">
        <v>3.43</v>
      </c>
      <c r="I4555" s="97" t="b">
        <f>NOT(ISERROR(_xlfn.XLOOKUP(tblStocks2022[[#This Row],[Ticker]],tblTickers[Ticker],tblTickers[Ticker],NA(),0,1)))</f>
        <v>0</v>
      </c>
      <c r="K4555" t="s">
        <v>14489</v>
      </c>
      <c r="L4555" s="122">
        <v>1.5</v>
      </c>
    </row>
    <row r="4556" spans="4:12" x14ac:dyDescent="0.25">
      <c r="D4556" t="s">
        <v>1403</v>
      </c>
      <c r="E4556" t="s">
        <v>1404</v>
      </c>
      <c r="F4556" t="s">
        <v>14252</v>
      </c>
      <c r="G4556" s="59">
        <v>113213000</v>
      </c>
      <c r="H4556" s="122">
        <v>3.4</v>
      </c>
      <c r="I4556" s="97" t="b">
        <f>NOT(ISERROR(_xlfn.XLOOKUP(tblStocks2022[[#This Row],[Ticker]],tblTickers[Ticker],tblTickers[Ticker],NA(),0,1)))</f>
        <v>0</v>
      </c>
      <c r="K4556" t="s">
        <v>4990</v>
      </c>
      <c r="L4556" s="122">
        <v>0.34</v>
      </c>
    </row>
    <row r="4557" spans="4:12" x14ac:dyDescent="0.25">
      <c r="D4557" t="s">
        <v>3000</v>
      </c>
      <c r="E4557" t="s">
        <v>3001</v>
      </c>
      <c r="F4557" t="s">
        <v>15376</v>
      </c>
      <c r="G4557" s="59">
        <v>715822000</v>
      </c>
      <c r="H4557" s="122">
        <v>44.58</v>
      </c>
      <c r="I4557" s="97" t="b">
        <f>NOT(ISERROR(_xlfn.XLOOKUP(tblStocks2022[[#This Row],[Ticker]],tblTickers[Ticker],tblTickers[Ticker],NA(),0,1)))</f>
        <v>0</v>
      </c>
      <c r="K4557" t="s">
        <v>11087</v>
      </c>
      <c r="L4557" s="122">
        <v>29.34</v>
      </c>
    </row>
    <row r="4558" spans="4:12" x14ac:dyDescent="0.25">
      <c r="D4558" t="s">
        <v>5363</v>
      </c>
      <c r="E4558" t="s">
        <v>1249</v>
      </c>
      <c r="F4558" t="s">
        <v>15371</v>
      </c>
      <c r="G4558" s="59">
        <v>15850000</v>
      </c>
      <c r="H4558" s="122">
        <v>36.47</v>
      </c>
      <c r="I4558" s="97" t="b">
        <f>NOT(ISERROR(_xlfn.XLOOKUP(tblStocks2022[[#This Row],[Ticker]],tblTickers[Ticker],tblTickers[Ticker],NA(),0,1)))</f>
        <v>0</v>
      </c>
      <c r="K4558" t="s">
        <v>4476</v>
      </c>
      <c r="L4558" s="122">
        <v>24.81</v>
      </c>
    </row>
    <row r="4559" spans="4:12" x14ac:dyDescent="0.25">
      <c r="D4559" t="s">
        <v>5781</v>
      </c>
      <c r="E4559" t="s">
        <v>5782</v>
      </c>
      <c r="F4559" t="s">
        <v>14201</v>
      </c>
      <c r="G4559" s="59">
        <v>19440000</v>
      </c>
      <c r="H4559" s="122">
        <v>5.42</v>
      </c>
      <c r="I4559" s="97" t="b">
        <f>NOT(ISERROR(_xlfn.XLOOKUP(tblStocks2022[[#This Row],[Ticker]],tblTickers[Ticker],tblTickers[Ticker],NA(),0,1)))</f>
        <v>0</v>
      </c>
      <c r="K4559" t="s">
        <v>5714</v>
      </c>
      <c r="L4559" s="122">
        <v>20.399999999999999</v>
      </c>
    </row>
    <row r="4560" spans="4:12" x14ac:dyDescent="0.25">
      <c r="D4560" t="s">
        <v>12256</v>
      </c>
      <c r="E4560" t="s">
        <v>12257</v>
      </c>
      <c r="F4560" t="s">
        <v>15368</v>
      </c>
      <c r="G4560" s="59">
        <v>116877000</v>
      </c>
      <c r="H4560" s="122">
        <v>38.67</v>
      </c>
      <c r="I4560" s="97" t="b">
        <f>NOT(ISERROR(_xlfn.XLOOKUP(tblStocks2022[[#This Row],[Ticker]],tblTickers[Ticker],tblTickers[Ticker],NA(),0,1)))</f>
        <v>0</v>
      </c>
      <c r="K4560" t="s">
        <v>12930</v>
      </c>
      <c r="L4560" s="122">
        <v>57.61</v>
      </c>
    </row>
    <row r="4561" spans="4:12" x14ac:dyDescent="0.25">
      <c r="D4561" t="s">
        <v>14297</v>
      </c>
      <c r="E4561" t="s">
        <v>449</v>
      </c>
      <c r="F4561" t="s">
        <v>14252</v>
      </c>
      <c r="G4561" s="59">
        <v>45453000</v>
      </c>
      <c r="H4561" s="122">
        <v>58.74</v>
      </c>
      <c r="I4561" s="97" t="b">
        <f>NOT(ISERROR(_xlfn.XLOOKUP(tblStocks2022[[#This Row],[Ticker]],tblTickers[Ticker],tblTickers[Ticker],NA(),0,1)))</f>
        <v>0</v>
      </c>
      <c r="K4561" t="s">
        <v>6201</v>
      </c>
      <c r="L4561" s="122">
        <v>8.91</v>
      </c>
    </row>
    <row r="4562" spans="4:12" x14ac:dyDescent="0.25">
      <c r="D4562" t="s">
        <v>3011</v>
      </c>
      <c r="E4562" t="s">
        <v>3012</v>
      </c>
      <c r="F4562" t="s">
        <v>15371</v>
      </c>
      <c r="G4562" s="59">
        <v>69095000</v>
      </c>
      <c r="H4562" s="122">
        <v>13.96</v>
      </c>
      <c r="I4562" s="97" t="b">
        <f>NOT(ISERROR(_xlfn.XLOOKUP(tblStocks2022[[#This Row],[Ticker]],tblTickers[Ticker],tblTickers[Ticker],NA(),0,1)))</f>
        <v>0</v>
      </c>
      <c r="K4562" t="s">
        <v>8834</v>
      </c>
      <c r="L4562" s="122">
        <v>10.94</v>
      </c>
    </row>
    <row r="4563" spans="4:12" x14ac:dyDescent="0.25">
      <c r="D4563" t="s">
        <v>13811</v>
      </c>
      <c r="E4563" t="s">
        <v>13812</v>
      </c>
      <c r="F4563" t="s">
        <v>15385</v>
      </c>
      <c r="G4563" s="59">
        <v>219099000</v>
      </c>
      <c r="H4563" s="122">
        <v>21.05</v>
      </c>
      <c r="I4563" s="97" t="b">
        <f>NOT(ISERROR(_xlfn.XLOOKUP(tblStocks2022[[#This Row],[Ticker]],tblTickers[Ticker],tblTickers[Ticker],NA(),0,1)))</f>
        <v>0</v>
      </c>
      <c r="K4563" t="s">
        <v>4996</v>
      </c>
      <c r="L4563" s="122">
        <v>1.73</v>
      </c>
    </row>
    <row r="4564" spans="4:12" x14ac:dyDescent="0.25">
      <c r="D4564" t="s">
        <v>4929</v>
      </c>
      <c r="E4564" t="s">
        <v>4930</v>
      </c>
      <c r="F4564" t="s">
        <v>15382</v>
      </c>
      <c r="G4564" s="59">
        <v>24350000</v>
      </c>
      <c r="H4564" s="122">
        <v>1.03</v>
      </c>
      <c r="I4564" s="97" t="b">
        <f>NOT(ISERROR(_xlfn.XLOOKUP(tblStocks2022[[#This Row],[Ticker]],tblTickers[Ticker],tblTickers[Ticker],NA(),0,1)))</f>
        <v>0</v>
      </c>
      <c r="K4564" t="s">
        <v>13933</v>
      </c>
      <c r="L4564" s="122">
        <v>8.74</v>
      </c>
    </row>
    <row r="4565" spans="4:12" x14ac:dyDescent="0.25">
      <c r="D4565" t="s">
        <v>2672</v>
      </c>
      <c r="E4565" t="s">
        <v>161</v>
      </c>
      <c r="F4565" t="s">
        <v>15371</v>
      </c>
      <c r="G4565" s="59">
        <v>23140000</v>
      </c>
      <c r="H4565" s="122">
        <v>27.69</v>
      </c>
      <c r="I4565" s="97" t="b">
        <f>NOT(ISERROR(_xlfn.XLOOKUP(tblStocks2022[[#This Row],[Ticker]],tblTickers[Ticker],tblTickers[Ticker],NA(),0,1)))</f>
        <v>0</v>
      </c>
      <c r="K4565" t="s">
        <v>1114</v>
      </c>
      <c r="L4565" s="122">
        <v>40.340000000000003</v>
      </c>
    </row>
    <row r="4566" spans="4:12" x14ac:dyDescent="0.25">
      <c r="D4566" t="s">
        <v>134</v>
      </c>
      <c r="E4566" t="s">
        <v>135</v>
      </c>
      <c r="F4566" t="s">
        <v>15365</v>
      </c>
      <c r="G4566" s="59">
        <v>45441000</v>
      </c>
      <c r="H4566" s="122">
        <v>3.57</v>
      </c>
      <c r="I4566" s="97" t="b">
        <f>NOT(ISERROR(_xlfn.XLOOKUP(tblStocks2022[[#This Row],[Ticker]],tblTickers[Ticker],tblTickers[Ticker],NA(),0,1)))</f>
        <v>0</v>
      </c>
      <c r="K4566" t="s">
        <v>782</v>
      </c>
      <c r="L4566" s="122">
        <v>84.87</v>
      </c>
    </row>
    <row r="4567" spans="4:12" x14ac:dyDescent="0.25">
      <c r="D4567" t="s">
        <v>6617</v>
      </c>
      <c r="E4567" t="s">
        <v>6618</v>
      </c>
      <c r="F4567" t="s">
        <v>15382</v>
      </c>
      <c r="G4567" s="59">
        <v>30475000</v>
      </c>
      <c r="H4567" s="122">
        <v>10.1</v>
      </c>
      <c r="I4567" s="97" t="b">
        <f>NOT(ISERROR(_xlfn.XLOOKUP(tblStocks2022[[#This Row],[Ticker]],tblTickers[Ticker],tblTickers[Ticker],NA(),0,1)))</f>
        <v>0</v>
      </c>
      <c r="K4567" t="s">
        <v>9537</v>
      </c>
      <c r="L4567" s="122">
        <v>1.94</v>
      </c>
    </row>
    <row r="4568" spans="4:12" x14ac:dyDescent="0.25">
      <c r="D4568" t="s">
        <v>2104</v>
      </c>
      <c r="E4568" t="s">
        <v>2105</v>
      </c>
      <c r="F4568" t="s">
        <v>15382</v>
      </c>
      <c r="G4568" s="59">
        <v>49953000</v>
      </c>
      <c r="H4568" s="122">
        <v>22.97</v>
      </c>
      <c r="I4568" s="97" t="b">
        <f>NOT(ISERROR(_xlfn.XLOOKUP(tblStocks2022[[#This Row],[Ticker]],tblTickers[Ticker],tblTickers[Ticker],NA(),0,1)))</f>
        <v>0</v>
      </c>
      <c r="K4568" t="s">
        <v>10389</v>
      </c>
      <c r="L4568" s="122">
        <v>59.7</v>
      </c>
    </row>
    <row r="4569" spans="4:12" x14ac:dyDescent="0.25">
      <c r="D4569" t="s">
        <v>13943</v>
      </c>
      <c r="E4569" t="s">
        <v>13944</v>
      </c>
      <c r="F4569" t="s">
        <v>15365</v>
      </c>
      <c r="G4569" s="59">
        <v>67388000</v>
      </c>
      <c r="H4569" s="122">
        <v>10.15</v>
      </c>
      <c r="I4569" s="97" t="b">
        <f>NOT(ISERROR(_xlfn.XLOOKUP(tblStocks2022[[#This Row],[Ticker]],tblTickers[Ticker],tblTickers[Ticker],NA(),0,1)))</f>
        <v>0</v>
      </c>
      <c r="K4569" t="s">
        <v>8930</v>
      </c>
      <c r="L4569" s="122">
        <v>1.82</v>
      </c>
    </row>
    <row r="4570" spans="4:12" x14ac:dyDescent="0.25">
      <c r="D4570" t="s">
        <v>13635</v>
      </c>
      <c r="E4570" t="s">
        <v>13636</v>
      </c>
      <c r="F4570" t="s">
        <v>14201</v>
      </c>
      <c r="G4570" s="59">
        <v>115470000</v>
      </c>
      <c r="H4570" s="122">
        <v>9.4</v>
      </c>
      <c r="I4570" s="97" t="b">
        <f>NOT(ISERROR(_xlfn.XLOOKUP(tblStocks2022[[#This Row],[Ticker]],tblTickers[Ticker],tblTickers[Ticker],NA(),0,1)))</f>
        <v>0</v>
      </c>
      <c r="K4570" t="s">
        <v>11189</v>
      </c>
      <c r="L4570" s="122">
        <v>14.34</v>
      </c>
    </row>
    <row r="4571" spans="4:12" x14ac:dyDescent="0.25">
      <c r="D4571" t="s">
        <v>5662</v>
      </c>
      <c r="E4571" t="s">
        <v>5663</v>
      </c>
      <c r="F4571" t="s">
        <v>15368</v>
      </c>
      <c r="G4571" s="59">
        <v>56967000</v>
      </c>
      <c r="H4571" s="122">
        <v>1.62</v>
      </c>
      <c r="I4571" s="97" t="b">
        <f>NOT(ISERROR(_xlfn.XLOOKUP(tblStocks2022[[#This Row],[Ticker]],tblTickers[Ticker],tblTickers[Ticker],NA(),0,1)))</f>
        <v>0</v>
      </c>
      <c r="K4571" t="s">
        <v>1063</v>
      </c>
      <c r="L4571" s="122">
        <v>26.93</v>
      </c>
    </row>
    <row r="4572" spans="4:12" x14ac:dyDescent="0.25">
      <c r="D4572" t="s">
        <v>7557</v>
      </c>
      <c r="E4572" t="s">
        <v>161</v>
      </c>
      <c r="F4572" t="s">
        <v>15371</v>
      </c>
      <c r="G4572" s="59">
        <v>430000</v>
      </c>
      <c r="H4572" s="122">
        <v>14.29</v>
      </c>
      <c r="I4572" s="97" t="b">
        <f>NOT(ISERROR(_xlfn.XLOOKUP(tblStocks2022[[#This Row],[Ticker]],tblTickers[Ticker],tblTickers[Ticker],NA(),0,1)))</f>
        <v>0</v>
      </c>
      <c r="K4572" t="s">
        <v>13563</v>
      </c>
      <c r="L4572" s="122">
        <v>43.99</v>
      </c>
    </row>
    <row r="4573" spans="4:12" x14ac:dyDescent="0.25">
      <c r="D4573" t="s">
        <v>5170</v>
      </c>
      <c r="E4573" t="s">
        <v>5171</v>
      </c>
      <c r="F4573" t="s">
        <v>14252</v>
      </c>
      <c r="G4573" s="59">
        <v>27543000</v>
      </c>
      <c r="H4573" s="122">
        <v>48.02</v>
      </c>
      <c r="I4573" s="97" t="b">
        <f>NOT(ISERROR(_xlfn.XLOOKUP(tblStocks2022[[#This Row],[Ticker]],tblTickers[Ticker],tblTickers[Ticker],NA(),0,1)))</f>
        <v>0</v>
      </c>
      <c r="K4573" t="s">
        <v>14912</v>
      </c>
      <c r="L4573" s="122">
        <v>26.91</v>
      </c>
    </row>
    <row r="4574" spans="4:12" x14ac:dyDescent="0.25">
      <c r="D4574" t="s">
        <v>2914</v>
      </c>
      <c r="E4574" t="s">
        <v>2915</v>
      </c>
      <c r="F4574" t="s">
        <v>14201</v>
      </c>
      <c r="G4574" s="59">
        <v>63332000</v>
      </c>
      <c r="H4574" s="122">
        <v>16.7</v>
      </c>
      <c r="I4574" s="97" t="b">
        <f>NOT(ISERROR(_xlfn.XLOOKUP(tblStocks2022[[#This Row],[Ticker]],tblTickers[Ticker],tblTickers[Ticker],NA(),0,1)))</f>
        <v>0</v>
      </c>
      <c r="K4574" t="s">
        <v>10559</v>
      </c>
      <c r="L4574" s="122">
        <v>144.78</v>
      </c>
    </row>
    <row r="4575" spans="4:12" x14ac:dyDescent="0.25">
      <c r="D4575" t="s">
        <v>6902</v>
      </c>
      <c r="E4575" t="s">
        <v>6903</v>
      </c>
      <c r="F4575" t="s">
        <v>15368</v>
      </c>
      <c r="G4575" s="59">
        <v>19885000</v>
      </c>
      <c r="H4575" s="122">
        <v>14.37</v>
      </c>
      <c r="I4575" s="97" t="b">
        <f>NOT(ISERROR(_xlfn.XLOOKUP(tblStocks2022[[#This Row],[Ticker]],tblTickers[Ticker],tblTickers[Ticker],NA(),0,1)))</f>
        <v>0</v>
      </c>
      <c r="K4575" t="s">
        <v>10164</v>
      </c>
      <c r="L4575" s="122">
        <v>146.6</v>
      </c>
    </row>
    <row r="4576" spans="4:12" x14ac:dyDescent="0.25">
      <c r="D4576" t="s">
        <v>4639</v>
      </c>
      <c r="E4576" t="s">
        <v>4640</v>
      </c>
      <c r="F4576" t="s">
        <v>14252</v>
      </c>
      <c r="G4576" s="59">
        <v>34474000</v>
      </c>
      <c r="H4576" s="122">
        <v>196.5</v>
      </c>
      <c r="I4576" s="97" t="b">
        <f>NOT(ISERROR(_xlfn.XLOOKUP(tblStocks2022[[#This Row],[Ticker]],tblTickers[Ticker],tblTickers[Ticker],NA(),0,1)))</f>
        <v>0</v>
      </c>
      <c r="K4576" t="s">
        <v>3733</v>
      </c>
      <c r="L4576" s="122">
        <v>1.84</v>
      </c>
    </row>
    <row r="4577" spans="4:12" x14ac:dyDescent="0.25">
      <c r="D4577" t="s">
        <v>4744</v>
      </c>
      <c r="E4577" t="s">
        <v>4745</v>
      </c>
      <c r="F4577" t="s">
        <v>15368</v>
      </c>
      <c r="G4577" s="59">
        <v>8792000</v>
      </c>
      <c r="H4577" s="122">
        <v>47.68</v>
      </c>
      <c r="I4577" s="97" t="b">
        <f>NOT(ISERROR(_xlfn.XLOOKUP(tblStocks2022[[#This Row],[Ticker]],tblTickers[Ticker],tblTickers[Ticker],NA(),0,1)))</f>
        <v>0</v>
      </c>
      <c r="K4577" t="s">
        <v>4260</v>
      </c>
      <c r="L4577" s="122">
        <v>1.91</v>
      </c>
    </row>
    <row r="4578" spans="4:12" x14ac:dyDescent="0.25">
      <c r="D4578" t="s">
        <v>3204</v>
      </c>
      <c r="E4578" t="s">
        <v>3205</v>
      </c>
      <c r="F4578" t="s">
        <v>15378</v>
      </c>
      <c r="G4578" s="59">
        <v>25764000</v>
      </c>
      <c r="H4578" s="122">
        <v>79.22</v>
      </c>
      <c r="I4578" s="97" t="b">
        <f>NOT(ISERROR(_xlfn.XLOOKUP(tblStocks2022[[#This Row],[Ticker]],tblTickers[Ticker],tblTickers[Ticker],NA(),0,1)))</f>
        <v>0</v>
      </c>
      <c r="K4578" t="s">
        <v>13532</v>
      </c>
      <c r="L4578" s="122">
        <v>361.31</v>
      </c>
    </row>
    <row r="4579" spans="4:12" x14ac:dyDescent="0.25">
      <c r="D4579" t="s">
        <v>2367</v>
      </c>
      <c r="E4579" t="s">
        <v>283</v>
      </c>
      <c r="F4579" t="s">
        <v>15368</v>
      </c>
      <c r="G4579" s="59">
        <v>23300000</v>
      </c>
      <c r="H4579" s="122">
        <v>37.72</v>
      </c>
      <c r="I4579" s="97" t="b">
        <f>NOT(ISERROR(_xlfn.XLOOKUP(tblStocks2022[[#This Row],[Ticker]],tblTickers[Ticker],tblTickers[Ticker],NA(),0,1)))</f>
        <v>0</v>
      </c>
      <c r="K4579" t="s">
        <v>7354</v>
      </c>
      <c r="L4579" s="122">
        <v>4.18</v>
      </c>
    </row>
    <row r="4580" spans="4:12" x14ac:dyDescent="0.25">
      <c r="D4580" t="s">
        <v>4614</v>
      </c>
      <c r="E4580" t="s">
        <v>1249</v>
      </c>
      <c r="F4580" t="s">
        <v>15371</v>
      </c>
      <c r="G4580" s="59">
        <v>250000</v>
      </c>
      <c r="H4580" s="122">
        <v>25.16</v>
      </c>
      <c r="I4580" s="97" t="b">
        <f>NOT(ISERROR(_xlfn.XLOOKUP(tblStocks2022[[#This Row],[Ticker]],tblTickers[Ticker],tblTickers[Ticker],NA(),0,1)))</f>
        <v>0</v>
      </c>
      <c r="K4580" t="s">
        <v>1993</v>
      </c>
      <c r="L4580" s="122">
        <v>6.95</v>
      </c>
    </row>
    <row r="4581" spans="4:12" x14ac:dyDescent="0.25">
      <c r="D4581" t="s">
        <v>8771</v>
      </c>
      <c r="E4581" t="s">
        <v>8772</v>
      </c>
      <c r="F4581" t="s">
        <v>15368</v>
      </c>
      <c r="G4581" s="59">
        <v>28029000</v>
      </c>
      <c r="H4581" s="122">
        <v>1.89</v>
      </c>
      <c r="I4581" s="97" t="b">
        <f>NOT(ISERROR(_xlfn.XLOOKUP(tblStocks2022[[#This Row],[Ticker]],tblTickers[Ticker],tblTickers[Ticker],NA(),0,1)))</f>
        <v>0</v>
      </c>
      <c r="K4581" t="s">
        <v>6607</v>
      </c>
      <c r="L4581" s="122">
        <v>2.76</v>
      </c>
    </row>
    <row r="4582" spans="4:12" x14ac:dyDescent="0.25">
      <c r="D4582" t="s">
        <v>9165</v>
      </c>
      <c r="E4582" t="s">
        <v>1249</v>
      </c>
      <c r="F4582" t="s">
        <v>15371</v>
      </c>
      <c r="G4582" s="59">
        <v>400000</v>
      </c>
      <c r="H4582" s="122">
        <v>9.43</v>
      </c>
      <c r="I4582" s="97" t="b">
        <f>NOT(ISERROR(_xlfn.XLOOKUP(tblStocks2022[[#This Row],[Ticker]],tblTickers[Ticker],tblTickers[Ticker],NA(),0,1)))</f>
        <v>0</v>
      </c>
      <c r="K4582" t="s">
        <v>14772</v>
      </c>
      <c r="L4582" s="122">
        <v>76.180000000000007</v>
      </c>
    </row>
    <row r="4583" spans="4:12" x14ac:dyDescent="0.25">
      <c r="D4583" t="s">
        <v>7121</v>
      </c>
      <c r="E4583" t="s">
        <v>7122</v>
      </c>
      <c r="F4583" t="s">
        <v>15382</v>
      </c>
      <c r="G4583" s="59">
        <v>17500000</v>
      </c>
      <c r="H4583" s="122">
        <v>10.029999999999999</v>
      </c>
      <c r="I4583" s="97" t="b">
        <f>NOT(ISERROR(_xlfn.XLOOKUP(tblStocks2022[[#This Row],[Ticker]],tblTickers[Ticker],tblTickers[Ticker],NA(),0,1)))</f>
        <v>0</v>
      </c>
      <c r="K4583" t="s">
        <v>9263</v>
      </c>
      <c r="L4583" s="122">
        <v>26.65</v>
      </c>
    </row>
    <row r="4584" spans="4:12" x14ac:dyDescent="0.25">
      <c r="D4584" t="s">
        <v>58</v>
      </c>
      <c r="E4584" t="s">
        <v>59</v>
      </c>
      <c r="F4584" t="s">
        <v>15369</v>
      </c>
      <c r="G4584" s="59">
        <v>4965000</v>
      </c>
      <c r="H4584" s="122">
        <v>0.56000000000000005</v>
      </c>
      <c r="I4584" s="97" t="b">
        <f>NOT(ISERROR(_xlfn.XLOOKUP(tblStocks2022[[#This Row],[Ticker]],tblTickers[Ticker],tblTickers[Ticker],NA(),0,1)))</f>
        <v>0</v>
      </c>
      <c r="K4584" t="s">
        <v>5840</v>
      </c>
      <c r="L4584" s="122">
        <v>11.37</v>
      </c>
    </row>
    <row r="4585" spans="4:12" x14ac:dyDescent="0.25">
      <c r="D4585" t="s">
        <v>11247</v>
      </c>
      <c r="E4585" t="s">
        <v>11248</v>
      </c>
      <c r="F4585" t="s">
        <v>15366</v>
      </c>
      <c r="G4585" s="59">
        <v>110484000</v>
      </c>
      <c r="H4585" s="122">
        <v>25.25</v>
      </c>
      <c r="I4585" s="97" t="b">
        <f>NOT(ISERROR(_xlfn.XLOOKUP(tblStocks2022[[#This Row],[Ticker]],tblTickers[Ticker],tblTickers[Ticker],NA(),0,1)))</f>
        <v>0</v>
      </c>
      <c r="K4585" t="s">
        <v>3735</v>
      </c>
      <c r="L4585" s="122">
        <v>9.9</v>
      </c>
    </row>
    <row r="4586" spans="4:12" x14ac:dyDescent="0.25">
      <c r="D4586" t="s">
        <v>6135</v>
      </c>
      <c r="E4586" t="s">
        <v>1249</v>
      </c>
      <c r="F4586" t="s">
        <v>15371</v>
      </c>
      <c r="G4586" s="59">
        <v>2700000</v>
      </c>
      <c r="H4586" s="122">
        <v>14.96</v>
      </c>
      <c r="I4586" s="97" t="b">
        <f>NOT(ISERROR(_xlfn.XLOOKUP(tblStocks2022[[#This Row],[Ticker]],tblTickers[Ticker],tblTickers[Ticker],NA(),0,1)))</f>
        <v>0</v>
      </c>
      <c r="K4586" t="s">
        <v>4641</v>
      </c>
      <c r="L4586" s="122">
        <v>28.88</v>
      </c>
    </row>
    <row r="4587" spans="4:12" x14ac:dyDescent="0.25">
      <c r="D4587" t="s">
        <v>12731</v>
      </c>
      <c r="E4587" t="s">
        <v>12732</v>
      </c>
      <c r="F4587" t="s">
        <v>15382</v>
      </c>
      <c r="G4587" s="59">
        <v>149177000</v>
      </c>
      <c r="H4587" s="122">
        <v>13.5</v>
      </c>
      <c r="I4587" s="97" t="b">
        <f>NOT(ISERROR(_xlfn.XLOOKUP(tblStocks2022[[#This Row],[Ticker]],tblTickers[Ticker],tblTickers[Ticker],NA(),0,1)))</f>
        <v>0</v>
      </c>
      <c r="K4587" t="s">
        <v>13998</v>
      </c>
      <c r="L4587" s="122">
        <v>286.24</v>
      </c>
    </row>
    <row r="4588" spans="4:12" x14ac:dyDescent="0.25">
      <c r="D4588" t="s">
        <v>4498</v>
      </c>
      <c r="E4588" t="s">
        <v>4499</v>
      </c>
      <c r="F4588" t="s">
        <v>9954</v>
      </c>
      <c r="G4588" s="59">
        <v>55466000</v>
      </c>
      <c r="H4588" s="122">
        <v>39.99</v>
      </c>
      <c r="I4588" s="97" t="b">
        <f>NOT(ISERROR(_xlfn.XLOOKUP(tblStocks2022[[#This Row],[Ticker]],tblTickers[Ticker],tblTickers[Ticker],NA(),0,1)))</f>
        <v>0</v>
      </c>
      <c r="K4588" t="s">
        <v>613</v>
      </c>
      <c r="L4588" s="122">
        <v>11.82</v>
      </c>
    </row>
    <row r="4589" spans="4:12" x14ac:dyDescent="0.25">
      <c r="D4589" t="s">
        <v>10243</v>
      </c>
      <c r="E4589" t="s">
        <v>10244</v>
      </c>
      <c r="F4589" t="s">
        <v>15369</v>
      </c>
      <c r="G4589" s="59">
        <v>10762000</v>
      </c>
      <c r="H4589" s="122">
        <v>4.33</v>
      </c>
      <c r="I4589" s="97" t="b">
        <f>NOT(ISERROR(_xlfn.XLOOKUP(tblStocks2022[[#This Row],[Ticker]],tblTickers[Ticker],tblTickers[Ticker],NA(),0,1)))</f>
        <v>0</v>
      </c>
      <c r="K4589" t="s">
        <v>13845</v>
      </c>
      <c r="L4589" s="122">
        <v>35.729999999999997</v>
      </c>
    </row>
    <row r="4590" spans="4:12" x14ac:dyDescent="0.25">
      <c r="D4590" t="s">
        <v>7249</v>
      </c>
      <c r="E4590" t="s">
        <v>1249</v>
      </c>
      <c r="F4590" t="s">
        <v>15371</v>
      </c>
      <c r="G4590" s="59">
        <v>550000</v>
      </c>
      <c r="H4590" s="122">
        <v>12.99</v>
      </c>
      <c r="I4590" s="97" t="b">
        <f>NOT(ISERROR(_xlfn.XLOOKUP(tblStocks2022[[#This Row],[Ticker]],tblTickers[Ticker],tblTickers[Ticker],NA(),0,1)))</f>
        <v>0</v>
      </c>
      <c r="K4590" t="s">
        <v>8074</v>
      </c>
      <c r="L4590" s="122">
        <v>25.53</v>
      </c>
    </row>
    <row r="4591" spans="4:12" x14ac:dyDescent="0.25">
      <c r="D4591" t="s">
        <v>10882</v>
      </c>
      <c r="E4591" t="s">
        <v>10883</v>
      </c>
      <c r="F4591" t="s">
        <v>15371</v>
      </c>
      <c r="G4591" s="59">
        <v>39501000</v>
      </c>
      <c r="H4591" s="122">
        <v>8.61</v>
      </c>
      <c r="I4591" s="97" t="b">
        <f>NOT(ISERROR(_xlfn.XLOOKUP(tblStocks2022[[#This Row],[Ticker]],tblTickers[Ticker],tblTickers[Ticker],NA(),0,1)))</f>
        <v>0</v>
      </c>
      <c r="K4591" t="s">
        <v>2298</v>
      </c>
      <c r="L4591" s="122">
        <v>31.14</v>
      </c>
    </row>
    <row r="4592" spans="4:12" x14ac:dyDescent="0.25">
      <c r="D4592" t="s">
        <v>12861</v>
      </c>
      <c r="E4592" t="s">
        <v>12862</v>
      </c>
      <c r="F4592" t="s">
        <v>15368</v>
      </c>
      <c r="G4592" s="59">
        <v>125985000</v>
      </c>
      <c r="H4592" s="122">
        <v>10.32</v>
      </c>
      <c r="I4592" s="97" t="b">
        <f>NOT(ISERROR(_xlfn.XLOOKUP(tblStocks2022[[#This Row],[Ticker]],tblTickers[Ticker],tblTickers[Ticker],NA(),0,1)))</f>
        <v>0</v>
      </c>
      <c r="K4592" t="s">
        <v>3531</v>
      </c>
      <c r="L4592" s="122">
        <v>1.27</v>
      </c>
    </row>
    <row r="4593" spans="4:12" x14ac:dyDescent="0.25">
      <c r="D4593" t="s">
        <v>2666</v>
      </c>
      <c r="E4593" t="s">
        <v>2667</v>
      </c>
      <c r="F4593" t="s">
        <v>15368</v>
      </c>
      <c r="G4593" s="59">
        <v>1673000</v>
      </c>
      <c r="H4593" s="122">
        <v>6.89</v>
      </c>
      <c r="I4593" s="97" t="b">
        <f>NOT(ISERROR(_xlfn.XLOOKUP(tblStocks2022[[#This Row],[Ticker]],tblTickers[Ticker],tblTickers[Ticker],NA(),0,1)))</f>
        <v>0</v>
      </c>
      <c r="K4593" t="s">
        <v>11553</v>
      </c>
      <c r="L4593" s="122">
        <v>30.15</v>
      </c>
    </row>
    <row r="4594" spans="4:12" x14ac:dyDescent="0.25">
      <c r="D4594" t="s">
        <v>7864</v>
      </c>
      <c r="E4594" t="s">
        <v>7865</v>
      </c>
      <c r="F4594" t="s">
        <v>2235</v>
      </c>
      <c r="G4594" s="59">
        <v>26043000</v>
      </c>
      <c r="H4594" s="122">
        <v>0.64</v>
      </c>
      <c r="I4594" s="97" t="b">
        <f>NOT(ISERROR(_xlfn.XLOOKUP(tblStocks2022[[#This Row],[Ticker]],tblTickers[Ticker],tblTickers[Ticker],NA(),0,1)))</f>
        <v>0</v>
      </c>
      <c r="K4594" t="s">
        <v>6639</v>
      </c>
      <c r="L4594" s="122">
        <v>0.78</v>
      </c>
    </row>
    <row r="4595" spans="4:12" x14ac:dyDescent="0.25">
      <c r="D4595" t="s">
        <v>6136</v>
      </c>
      <c r="E4595" t="s">
        <v>6137</v>
      </c>
      <c r="F4595" t="s">
        <v>15382</v>
      </c>
      <c r="G4595" s="59">
        <v>5000000</v>
      </c>
      <c r="H4595" s="122">
        <v>0.53</v>
      </c>
      <c r="I4595" s="97" t="b">
        <f>NOT(ISERROR(_xlfn.XLOOKUP(tblStocks2022[[#This Row],[Ticker]],tblTickers[Ticker],tblTickers[Ticker],NA(),0,1)))</f>
        <v>0</v>
      </c>
      <c r="K4595" t="s">
        <v>2826</v>
      </c>
      <c r="L4595" s="122">
        <v>1.1399999999999999</v>
      </c>
    </row>
    <row r="4596" spans="4:12" x14ac:dyDescent="0.25">
      <c r="D4596" t="s">
        <v>7250</v>
      </c>
      <c r="E4596" t="s">
        <v>7251</v>
      </c>
      <c r="F4596" t="s">
        <v>15368</v>
      </c>
      <c r="G4596" s="59">
        <v>112747000</v>
      </c>
      <c r="H4596" s="122">
        <v>1.2</v>
      </c>
      <c r="I4596" s="97" t="b">
        <f>NOT(ISERROR(_xlfn.XLOOKUP(tblStocks2022[[#This Row],[Ticker]],tblTickers[Ticker],tblTickers[Ticker],NA(),0,1)))</f>
        <v>0</v>
      </c>
      <c r="K4596" t="s">
        <v>5249</v>
      </c>
      <c r="L4596" s="122">
        <v>19.850000000000001</v>
      </c>
    </row>
    <row r="4597" spans="4:12" x14ac:dyDescent="0.25">
      <c r="D4597" t="s">
        <v>2448</v>
      </c>
      <c r="E4597" t="s">
        <v>2449</v>
      </c>
      <c r="F4597" t="s">
        <v>15368</v>
      </c>
      <c r="G4597" s="59">
        <v>68314000</v>
      </c>
      <c r="H4597" s="122">
        <v>12.41</v>
      </c>
      <c r="I4597" s="97" t="b">
        <f>NOT(ISERROR(_xlfn.XLOOKUP(tblStocks2022[[#This Row],[Ticker]],tblTickers[Ticker],tblTickers[Ticker],NA(),0,1)))</f>
        <v>0</v>
      </c>
      <c r="K4597" t="s">
        <v>11337</v>
      </c>
      <c r="L4597" s="122">
        <v>11.63</v>
      </c>
    </row>
    <row r="4598" spans="4:12" x14ac:dyDescent="0.25">
      <c r="D4598" t="s">
        <v>3510</v>
      </c>
      <c r="E4598" t="s">
        <v>1249</v>
      </c>
      <c r="F4598" t="s">
        <v>15371</v>
      </c>
      <c r="G4598" s="59">
        <v>4900000</v>
      </c>
      <c r="H4598" s="122">
        <v>21.39</v>
      </c>
      <c r="I4598" s="97" t="b">
        <f>NOT(ISERROR(_xlfn.XLOOKUP(tblStocks2022[[#This Row],[Ticker]],tblTickers[Ticker],tblTickers[Ticker],NA(),0,1)))</f>
        <v>0</v>
      </c>
      <c r="K4598" t="s">
        <v>11697</v>
      </c>
      <c r="L4598" s="122">
        <v>9.34</v>
      </c>
    </row>
    <row r="4599" spans="4:12" x14ac:dyDescent="0.25">
      <c r="D4599" t="s">
        <v>12088</v>
      </c>
      <c r="E4599" t="s">
        <v>12089</v>
      </c>
      <c r="F4599" t="s">
        <v>15384</v>
      </c>
      <c r="G4599" s="59">
        <v>19198000</v>
      </c>
      <c r="H4599" s="122">
        <v>10.220000000000001</v>
      </c>
      <c r="I4599" s="97" t="b">
        <f>NOT(ISERROR(_xlfn.XLOOKUP(tblStocks2022[[#This Row],[Ticker]],tblTickers[Ticker],tblTickers[Ticker],NA(),0,1)))</f>
        <v>0</v>
      </c>
      <c r="K4599" t="s">
        <v>7358</v>
      </c>
      <c r="L4599" s="122">
        <v>1.1399999999999999</v>
      </c>
    </row>
    <row r="4600" spans="4:12" x14ac:dyDescent="0.25">
      <c r="D4600" t="s">
        <v>6619</v>
      </c>
      <c r="E4600" t="s">
        <v>6620</v>
      </c>
      <c r="F4600" t="s">
        <v>15382</v>
      </c>
      <c r="G4600" s="59">
        <v>35490000</v>
      </c>
      <c r="H4600" s="122">
        <v>9.98</v>
      </c>
      <c r="I4600" s="97" t="b">
        <f>NOT(ISERROR(_xlfn.XLOOKUP(tblStocks2022[[#This Row],[Ticker]],tblTickers[Ticker],tblTickers[Ticker],NA(),0,1)))</f>
        <v>0</v>
      </c>
      <c r="K4600" t="s">
        <v>12484</v>
      </c>
      <c r="L4600" s="122">
        <v>24.28</v>
      </c>
    </row>
    <row r="4601" spans="4:12" x14ac:dyDescent="0.25">
      <c r="D4601" t="s">
        <v>6623</v>
      </c>
      <c r="E4601" t="s">
        <v>6624</v>
      </c>
      <c r="F4601" t="s">
        <v>15382</v>
      </c>
      <c r="G4601" s="59">
        <v>56330000</v>
      </c>
      <c r="H4601" s="122">
        <v>9.9499999999999993</v>
      </c>
      <c r="I4601" s="97" t="b">
        <f>NOT(ISERROR(_xlfn.XLOOKUP(tblStocks2022[[#This Row],[Ticker]],tblTickers[Ticker],tblTickers[Ticker],NA(),0,1)))</f>
        <v>0</v>
      </c>
      <c r="K4601" t="s">
        <v>580</v>
      </c>
      <c r="L4601" s="122">
        <v>148.36000000000001</v>
      </c>
    </row>
    <row r="4602" spans="4:12" x14ac:dyDescent="0.25">
      <c r="D4602" t="s">
        <v>14868</v>
      </c>
      <c r="E4602" t="s">
        <v>14869</v>
      </c>
      <c r="F4602" t="s">
        <v>15368</v>
      </c>
      <c r="G4602" s="59">
        <v>137791000</v>
      </c>
      <c r="H4602" s="122">
        <v>15.73</v>
      </c>
      <c r="I4602" s="97" t="b">
        <f>NOT(ISERROR(_xlfn.XLOOKUP(tblStocks2022[[#This Row],[Ticker]],tblTickers[Ticker],tblTickers[Ticker],NA(),0,1)))</f>
        <v>0</v>
      </c>
      <c r="K4602" t="s">
        <v>5156</v>
      </c>
      <c r="L4602" s="122">
        <v>1.44</v>
      </c>
    </row>
    <row r="4603" spans="4:12" x14ac:dyDescent="0.25">
      <c r="D4603" t="s">
        <v>9833</v>
      </c>
      <c r="E4603" t="s">
        <v>9834</v>
      </c>
      <c r="F4603" t="s">
        <v>12944</v>
      </c>
      <c r="G4603" s="59">
        <v>3281000</v>
      </c>
      <c r="H4603" s="122">
        <v>2.58</v>
      </c>
      <c r="I4603" s="97" t="b">
        <f>NOT(ISERROR(_xlfn.XLOOKUP(tblStocks2022[[#This Row],[Ticker]],tblTickers[Ticker],tblTickers[Ticker],NA(),0,1)))</f>
        <v>0</v>
      </c>
      <c r="K4603" t="s">
        <v>916</v>
      </c>
      <c r="L4603" s="122">
        <v>36.72</v>
      </c>
    </row>
    <row r="4604" spans="4:12" x14ac:dyDescent="0.25">
      <c r="D4604" t="s">
        <v>1248</v>
      </c>
      <c r="E4604" t="s">
        <v>1249</v>
      </c>
      <c r="F4604" t="s">
        <v>15371</v>
      </c>
      <c r="G4604" s="59">
        <v>214350000</v>
      </c>
      <c r="H4604" s="122">
        <v>30.2</v>
      </c>
      <c r="I4604" s="97" t="b">
        <f>NOT(ISERROR(_xlfn.XLOOKUP(tblStocks2022[[#This Row],[Ticker]],tblTickers[Ticker],tblTickers[Ticker],NA(),0,1)))</f>
        <v>0</v>
      </c>
      <c r="K4604" t="s">
        <v>6485</v>
      </c>
      <c r="L4604" s="122">
        <v>26.83</v>
      </c>
    </row>
    <row r="4605" spans="4:12" x14ac:dyDescent="0.25">
      <c r="D4605" t="s">
        <v>10626</v>
      </c>
      <c r="E4605" t="s">
        <v>10627</v>
      </c>
      <c r="F4605" t="s">
        <v>15378</v>
      </c>
      <c r="G4605" s="59">
        <v>17932000</v>
      </c>
      <c r="H4605" s="122">
        <v>166.9</v>
      </c>
      <c r="I4605" s="97" t="b">
        <f>NOT(ISERROR(_xlfn.XLOOKUP(tblStocks2022[[#This Row],[Ticker]],tblTickers[Ticker],tblTickers[Ticker],NA(),0,1)))</f>
        <v>0</v>
      </c>
      <c r="K4605" t="s">
        <v>9583</v>
      </c>
      <c r="L4605" s="122">
        <v>35.700000000000003</v>
      </c>
    </row>
    <row r="4606" spans="4:12" x14ac:dyDescent="0.25">
      <c r="D4606" t="s">
        <v>14372</v>
      </c>
      <c r="E4606" t="s">
        <v>283</v>
      </c>
      <c r="F4606" t="s">
        <v>15368</v>
      </c>
      <c r="G4606" s="59">
        <v>25450000</v>
      </c>
      <c r="H4606" s="122">
        <v>59.64</v>
      </c>
      <c r="I4606" s="97" t="b">
        <f>NOT(ISERROR(_xlfn.XLOOKUP(tblStocks2022[[#This Row],[Ticker]],tblTickers[Ticker],tblTickers[Ticker],NA(),0,1)))</f>
        <v>0</v>
      </c>
      <c r="K4606" t="s">
        <v>10884</v>
      </c>
      <c r="L4606" s="122">
        <v>15.6</v>
      </c>
    </row>
    <row r="4607" spans="4:12" x14ac:dyDescent="0.25">
      <c r="D4607" t="s">
        <v>3370</v>
      </c>
      <c r="E4607" t="s">
        <v>3371</v>
      </c>
      <c r="F4607" t="s">
        <v>15382</v>
      </c>
      <c r="G4607" s="59">
        <v>228250000</v>
      </c>
      <c r="H4607" s="122">
        <v>4.4000000000000004</v>
      </c>
      <c r="I4607" s="97" t="b">
        <f>NOT(ISERROR(_xlfn.XLOOKUP(tblStocks2022[[#This Row],[Ticker]],tblTickers[Ticker],tblTickers[Ticker],NA(),0,1)))</f>
        <v>0</v>
      </c>
      <c r="K4607" t="s">
        <v>14042</v>
      </c>
      <c r="L4607" s="122">
        <v>4.91</v>
      </c>
    </row>
    <row r="4608" spans="4:12" x14ac:dyDescent="0.25">
      <c r="D4608" t="s">
        <v>9067</v>
      </c>
      <c r="E4608" t="s">
        <v>9068</v>
      </c>
      <c r="F4608" t="s">
        <v>15382</v>
      </c>
      <c r="G4608" s="59">
        <v>12245000</v>
      </c>
      <c r="H4608" s="122">
        <v>10.11</v>
      </c>
      <c r="I4608" s="97" t="b">
        <f>NOT(ISERROR(_xlfn.XLOOKUP(tblStocks2022[[#This Row],[Ticker]],tblTickers[Ticker],tblTickers[Ticker],NA(),0,1)))</f>
        <v>0</v>
      </c>
      <c r="K4608" t="s">
        <v>13881</v>
      </c>
      <c r="L4608" s="122">
        <v>630.78</v>
      </c>
    </row>
    <row r="4609" spans="4:12" x14ac:dyDescent="0.25">
      <c r="D4609" t="s">
        <v>5436</v>
      </c>
      <c r="E4609" t="s">
        <v>5437</v>
      </c>
      <c r="F4609" t="s">
        <v>14252</v>
      </c>
      <c r="G4609" s="59">
        <v>55039000</v>
      </c>
      <c r="H4609" s="122">
        <v>24.96</v>
      </c>
      <c r="I4609" s="97" t="b">
        <f>NOT(ISERROR(_xlfn.XLOOKUP(tblStocks2022[[#This Row],[Ticker]],tblTickers[Ticker],tblTickers[Ticker],NA(),0,1)))</f>
        <v>0</v>
      </c>
      <c r="K4609" t="s">
        <v>13148</v>
      </c>
      <c r="L4609" s="122">
        <v>11.4</v>
      </c>
    </row>
    <row r="4610" spans="4:12" x14ac:dyDescent="0.25">
      <c r="D4610" t="s">
        <v>13824</v>
      </c>
      <c r="E4610" t="s">
        <v>13825</v>
      </c>
      <c r="F4610" t="s">
        <v>14201</v>
      </c>
      <c r="G4610" s="59">
        <v>136132000</v>
      </c>
      <c r="H4610" s="122">
        <v>8.56</v>
      </c>
      <c r="I4610" s="97" t="b">
        <f>NOT(ISERROR(_xlfn.XLOOKUP(tblStocks2022[[#This Row],[Ticker]],tblTickers[Ticker],tblTickers[Ticker],NA(),0,1)))</f>
        <v>0</v>
      </c>
      <c r="K4610" t="s">
        <v>7177</v>
      </c>
      <c r="L4610" s="122">
        <v>6.98</v>
      </c>
    </row>
    <row r="4611" spans="4:12" x14ac:dyDescent="0.25">
      <c r="D4611" t="s">
        <v>12689</v>
      </c>
      <c r="E4611" t="s">
        <v>12690</v>
      </c>
      <c r="F4611" t="s">
        <v>15382</v>
      </c>
      <c r="G4611" s="59">
        <v>6952000</v>
      </c>
      <c r="H4611" s="122">
        <v>0.61</v>
      </c>
      <c r="I4611" s="97" t="b">
        <f>NOT(ISERROR(_xlfn.XLOOKUP(tblStocks2022[[#This Row],[Ticker]],tblTickers[Ticker],tblTickers[Ticker],NA(),0,1)))</f>
        <v>0</v>
      </c>
      <c r="K4611" t="s">
        <v>5975</v>
      </c>
      <c r="L4611" s="122">
        <v>15.34</v>
      </c>
    </row>
    <row r="4612" spans="4:12" x14ac:dyDescent="0.25">
      <c r="D4612" t="s">
        <v>3890</v>
      </c>
      <c r="E4612" t="s">
        <v>3891</v>
      </c>
      <c r="F4612" t="s">
        <v>15368</v>
      </c>
      <c r="G4612" s="59">
        <v>68493000</v>
      </c>
      <c r="H4612" s="122">
        <v>7.04</v>
      </c>
      <c r="I4612" s="97" t="b">
        <f>NOT(ISERROR(_xlfn.XLOOKUP(tblStocks2022[[#This Row],[Ticker]],tblTickers[Ticker],tblTickers[Ticker],NA(),0,1)))</f>
        <v>0</v>
      </c>
      <c r="K4612" t="s">
        <v>8164</v>
      </c>
      <c r="L4612" s="122">
        <v>1.75</v>
      </c>
    </row>
    <row r="4613" spans="4:12" x14ac:dyDescent="0.25">
      <c r="D4613" t="s">
        <v>9918</v>
      </c>
      <c r="E4613" t="s">
        <v>9919</v>
      </c>
      <c r="F4613" t="s">
        <v>15371</v>
      </c>
      <c r="G4613" s="59">
        <v>237427000</v>
      </c>
      <c r="H4613" s="122">
        <v>58.33</v>
      </c>
      <c r="I4613" s="97" t="b">
        <f>NOT(ISERROR(_xlfn.XLOOKUP(tblStocks2022[[#This Row],[Ticker]],tblTickers[Ticker],tblTickers[Ticker],NA(),0,1)))</f>
        <v>1</v>
      </c>
      <c r="K4613" t="s">
        <v>2784</v>
      </c>
      <c r="L4613" s="122">
        <v>9.0399999999999991</v>
      </c>
    </row>
    <row r="4614" spans="4:12" x14ac:dyDescent="0.25">
      <c r="D4614" t="s">
        <v>471</v>
      </c>
      <c r="E4614" t="s">
        <v>472</v>
      </c>
      <c r="F4614" t="s">
        <v>15368</v>
      </c>
      <c r="G4614" s="59">
        <v>79482000</v>
      </c>
      <c r="H4614" s="122">
        <v>1.17</v>
      </c>
      <c r="I4614" s="97" t="b">
        <f>NOT(ISERROR(_xlfn.XLOOKUP(tblStocks2022[[#This Row],[Ticker]],tblTickers[Ticker],tblTickers[Ticker],NA(),0,1)))</f>
        <v>0</v>
      </c>
      <c r="K4614" t="s">
        <v>3381</v>
      </c>
      <c r="L4614" s="122">
        <v>13.9</v>
      </c>
    </row>
    <row r="4615" spans="4:12" x14ac:dyDescent="0.25">
      <c r="D4615" t="s">
        <v>2149</v>
      </c>
      <c r="E4615" t="s">
        <v>131</v>
      </c>
      <c r="F4615" t="s">
        <v>15371</v>
      </c>
      <c r="G4615" s="59">
        <v>7816000</v>
      </c>
      <c r="H4615" s="122">
        <v>17.25</v>
      </c>
      <c r="I4615" s="97" t="b">
        <f>NOT(ISERROR(_xlfn.XLOOKUP(tblStocks2022[[#This Row],[Ticker]],tblTickers[Ticker],tblTickers[Ticker],NA(),0,1)))</f>
        <v>0</v>
      </c>
      <c r="K4615" t="s">
        <v>780</v>
      </c>
      <c r="L4615" s="122">
        <v>11.01</v>
      </c>
    </row>
    <row r="4616" spans="4:12" x14ac:dyDescent="0.25">
      <c r="D4616" t="s">
        <v>6356</v>
      </c>
      <c r="E4616" t="s">
        <v>6357</v>
      </c>
      <c r="F4616" t="s">
        <v>15370</v>
      </c>
      <c r="G4616" s="59">
        <v>40255000</v>
      </c>
      <c r="H4616" s="122">
        <v>5</v>
      </c>
      <c r="I4616" s="97" t="b">
        <f>NOT(ISERROR(_xlfn.XLOOKUP(tblStocks2022[[#This Row],[Ticker]],tblTickers[Ticker],tblTickers[Ticker],NA(),0,1)))</f>
        <v>0</v>
      </c>
      <c r="K4616" t="s">
        <v>939</v>
      </c>
      <c r="L4616" s="122">
        <v>7.07</v>
      </c>
    </row>
    <row r="4617" spans="4:12" x14ac:dyDescent="0.25">
      <c r="D4617" t="s">
        <v>2150</v>
      </c>
      <c r="E4617" t="s">
        <v>131</v>
      </c>
      <c r="F4617" t="s">
        <v>15371</v>
      </c>
      <c r="G4617" s="59">
        <v>166612000</v>
      </c>
      <c r="H4617" s="122">
        <v>141.4</v>
      </c>
      <c r="I4617" s="97" t="b">
        <f>NOT(ISERROR(_xlfn.XLOOKUP(tblStocks2022[[#This Row],[Ticker]],tblTickers[Ticker],tblTickers[Ticker],NA(),0,1)))</f>
        <v>0</v>
      </c>
      <c r="K4617" t="s">
        <v>12504</v>
      </c>
      <c r="L4617" s="122">
        <v>36.57</v>
      </c>
    </row>
    <row r="4618" spans="4:12" x14ac:dyDescent="0.25">
      <c r="D4618" t="s">
        <v>3472</v>
      </c>
      <c r="E4618" t="s">
        <v>3473</v>
      </c>
      <c r="F4618" t="s">
        <v>96</v>
      </c>
      <c r="G4618" s="59">
        <v>135000000</v>
      </c>
      <c r="H4618" s="122">
        <v>6.42</v>
      </c>
      <c r="I4618" s="97" t="b">
        <f>NOT(ISERROR(_xlfn.XLOOKUP(tblStocks2022[[#This Row],[Ticker]],tblTickers[Ticker],tblTickers[Ticker],NA(),0,1)))</f>
        <v>0</v>
      </c>
      <c r="K4618" t="s">
        <v>9815</v>
      </c>
      <c r="L4618" s="122">
        <v>0.28000000000000003</v>
      </c>
    </row>
    <row r="4619" spans="4:12" x14ac:dyDescent="0.25">
      <c r="D4619" t="s">
        <v>12236</v>
      </c>
      <c r="E4619" t="s">
        <v>12237</v>
      </c>
      <c r="F4619" t="s">
        <v>2662</v>
      </c>
      <c r="G4619" s="59">
        <v>27338000</v>
      </c>
      <c r="H4619" s="122">
        <v>204.74</v>
      </c>
      <c r="I4619" s="97" t="b">
        <f>NOT(ISERROR(_xlfn.XLOOKUP(tblStocks2022[[#This Row],[Ticker]],tblTickers[Ticker],tblTickers[Ticker],NA(),0,1)))</f>
        <v>0</v>
      </c>
      <c r="K4619" t="s">
        <v>4428</v>
      </c>
      <c r="L4619" s="122">
        <v>2.31</v>
      </c>
    </row>
    <row r="4620" spans="4:12" x14ac:dyDescent="0.25">
      <c r="D4620" t="s">
        <v>1500</v>
      </c>
      <c r="E4620" t="s">
        <v>1501</v>
      </c>
      <c r="F4620" t="s">
        <v>15371</v>
      </c>
      <c r="G4620" s="59">
        <v>126564000</v>
      </c>
      <c r="H4620" s="122">
        <v>10.039999999999999</v>
      </c>
      <c r="I4620" s="97" t="b">
        <f>NOT(ISERROR(_xlfn.XLOOKUP(tblStocks2022[[#This Row],[Ticker]],tblTickers[Ticker],tblTickers[Ticker],NA(),0,1)))</f>
        <v>0</v>
      </c>
      <c r="K4620" t="s">
        <v>3679</v>
      </c>
      <c r="L4620" s="122">
        <v>40.19</v>
      </c>
    </row>
    <row r="4621" spans="4:12" x14ac:dyDescent="0.25">
      <c r="D4621" t="s">
        <v>74</v>
      </c>
      <c r="E4621" t="s">
        <v>75</v>
      </c>
      <c r="F4621" t="s">
        <v>499</v>
      </c>
      <c r="G4621" s="59">
        <v>7320000</v>
      </c>
      <c r="H4621" s="122">
        <v>13.3</v>
      </c>
      <c r="I4621" s="97" t="b">
        <f>NOT(ISERROR(_xlfn.XLOOKUP(tblStocks2022[[#This Row],[Ticker]],tblTickers[Ticker],tblTickers[Ticker],NA(),0,1)))</f>
        <v>0</v>
      </c>
      <c r="K4621" t="s">
        <v>1061</v>
      </c>
      <c r="L4621" s="122">
        <v>0.37</v>
      </c>
    </row>
    <row r="4622" spans="4:12" x14ac:dyDescent="0.25">
      <c r="D4622" t="s">
        <v>10271</v>
      </c>
      <c r="E4622" t="s">
        <v>10272</v>
      </c>
      <c r="F4622" t="s">
        <v>15376</v>
      </c>
      <c r="G4622" s="59">
        <v>27571000</v>
      </c>
      <c r="H4622" s="122">
        <v>197.3</v>
      </c>
      <c r="I4622" s="97" t="b">
        <f>NOT(ISERROR(_xlfn.XLOOKUP(tblStocks2022[[#This Row],[Ticker]],tblTickers[Ticker],tblTickers[Ticker],NA(),0,1)))</f>
        <v>0</v>
      </c>
      <c r="K4622" t="s">
        <v>8874</v>
      </c>
      <c r="L4622" s="122">
        <v>109.02</v>
      </c>
    </row>
    <row r="4623" spans="4:12" x14ac:dyDescent="0.25">
      <c r="D4623" t="s">
        <v>1010</v>
      </c>
      <c r="E4623" t="s">
        <v>1011</v>
      </c>
      <c r="F4623" t="s">
        <v>15370</v>
      </c>
      <c r="G4623" s="59">
        <v>35050000</v>
      </c>
      <c r="H4623" s="122">
        <v>18.350000000000001</v>
      </c>
      <c r="I4623" s="97" t="b">
        <f>NOT(ISERROR(_xlfn.XLOOKUP(tblStocks2022[[#This Row],[Ticker]],tblTickers[Ticker],tblTickers[Ticker],NA(),0,1)))</f>
        <v>0</v>
      </c>
      <c r="K4623" t="s">
        <v>2830</v>
      </c>
      <c r="L4623" s="122">
        <v>5.5</v>
      </c>
    </row>
    <row r="4624" spans="4:12" x14ac:dyDescent="0.25">
      <c r="D4624" t="s">
        <v>9813</v>
      </c>
      <c r="E4624" t="s">
        <v>9814</v>
      </c>
      <c r="F4624" t="s">
        <v>15382</v>
      </c>
      <c r="G4624" s="59">
        <v>41400000</v>
      </c>
      <c r="H4624" s="122">
        <v>9.1199999999999992</v>
      </c>
      <c r="I4624" s="97" t="b">
        <f>NOT(ISERROR(_xlfn.XLOOKUP(tblStocks2022[[#This Row],[Ticker]],tblTickers[Ticker],tblTickers[Ticker],NA(),0,1)))</f>
        <v>0</v>
      </c>
      <c r="K4624" t="s">
        <v>6058</v>
      </c>
      <c r="L4624" s="122">
        <v>5.72</v>
      </c>
    </row>
    <row r="4625" spans="4:12" x14ac:dyDescent="0.25">
      <c r="D4625" t="s">
        <v>11695</v>
      </c>
      <c r="E4625" t="s">
        <v>11696</v>
      </c>
      <c r="F4625" t="s">
        <v>15389</v>
      </c>
      <c r="G4625" s="59">
        <v>5213000</v>
      </c>
      <c r="H4625" s="122">
        <v>21.55</v>
      </c>
      <c r="I4625" s="97" t="b">
        <f>NOT(ISERROR(_xlfn.XLOOKUP(tblStocks2022[[#This Row],[Ticker]],tblTickers[Ticker],tblTickers[Ticker],NA(),0,1)))</f>
        <v>0</v>
      </c>
      <c r="K4625" t="s">
        <v>4283</v>
      </c>
      <c r="L4625" s="122">
        <v>99.45</v>
      </c>
    </row>
    <row r="4626" spans="4:12" x14ac:dyDescent="0.25">
      <c r="D4626" t="s">
        <v>9619</v>
      </c>
      <c r="E4626" t="s">
        <v>9620</v>
      </c>
      <c r="F4626" t="s">
        <v>2235</v>
      </c>
      <c r="G4626" s="59">
        <v>7878000</v>
      </c>
      <c r="H4626" s="122">
        <v>2.04</v>
      </c>
      <c r="I4626" s="97" t="b">
        <f>NOT(ISERROR(_xlfn.XLOOKUP(tblStocks2022[[#This Row],[Ticker]],tblTickers[Ticker],tblTickers[Ticker],NA(),0,1)))</f>
        <v>0</v>
      </c>
      <c r="K4626" t="s">
        <v>1766</v>
      </c>
      <c r="L4626" s="122">
        <v>10.87</v>
      </c>
    </row>
    <row r="4627" spans="4:12" x14ac:dyDescent="0.25">
      <c r="D4627" t="s">
        <v>3731</v>
      </c>
      <c r="E4627" t="s">
        <v>3732</v>
      </c>
      <c r="F4627" t="s">
        <v>15369</v>
      </c>
      <c r="G4627" s="59">
        <v>45629000</v>
      </c>
      <c r="H4627" s="122">
        <v>10.14</v>
      </c>
      <c r="I4627" s="97" t="b">
        <f>NOT(ISERROR(_xlfn.XLOOKUP(tblStocks2022[[#This Row],[Ticker]],tblTickers[Ticker],tblTickers[Ticker],NA(),0,1)))</f>
        <v>0</v>
      </c>
      <c r="K4627" t="s">
        <v>1948</v>
      </c>
      <c r="L4627" s="122">
        <v>24.16</v>
      </c>
    </row>
    <row r="4628" spans="4:12" x14ac:dyDescent="0.25">
      <c r="D4628" t="s">
        <v>9069</v>
      </c>
      <c r="E4628" t="s">
        <v>9070</v>
      </c>
      <c r="F4628" t="s">
        <v>15382</v>
      </c>
      <c r="G4628" s="59">
        <v>13000000</v>
      </c>
      <c r="H4628" s="122">
        <v>10.29</v>
      </c>
      <c r="I4628" s="97" t="b">
        <f>NOT(ISERROR(_xlfn.XLOOKUP(tblStocks2022[[#This Row],[Ticker]],tblTickers[Ticker],tblTickers[Ticker],NA(),0,1)))</f>
        <v>0</v>
      </c>
      <c r="K4628" t="s">
        <v>3099</v>
      </c>
      <c r="L4628" s="122">
        <v>2.3199999999999998</v>
      </c>
    </row>
    <row r="4629" spans="4:12" x14ac:dyDescent="0.25">
      <c r="D4629" t="s">
        <v>2922</v>
      </c>
      <c r="E4629" t="s">
        <v>2923</v>
      </c>
      <c r="F4629" t="s">
        <v>2235</v>
      </c>
      <c r="G4629" s="59">
        <v>157013000</v>
      </c>
      <c r="H4629" s="122">
        <v>9.6199999999999992</v>
      </c>
      <c r="I4629" s="97" t="b">
        <f>NOT(ISERROR(_xlfn.XLOOKUP(tblStocks2022[[#This Row],[Ticker]],tblTickers[Ticker],tblTickers[Ticker],NA(),0,1)))</f>
        <v>0</v>
      </c>
      <c r="K4629" t="s">
        <v>10906</v>
      </c>
      <c r="L4629" s="122">
        <v>20.98</v>
      </c>
    </row>
    <row r="4630" spans="4:12" x14ac:dyDescent="0.25">
      <c r="D4630" t="s">
        <v>7402</v>
      </c>
      <c r="E4630" t="s">
        <v>7403</v>
      </c>
      <c r="F4630" t="s">
        <v>14201</v>
      </c>
      <c r="G4630" s="59">
        <v>59038000</v>
      </c>
      <c r="H4630" s="122">
        <v>6.32</v>
      </c>
      <c r="I4630" s="97" t="b">
        <f>NOT(ISERROR(_xlfn.XLOOKUP(tblStocks2022[[#This Row],[Ticker]],tblTickers[Ticker],tblTickers[Ticker],NA(),0,1)))</f>
        <v>0</v>
      </c>
      <c r="K4630" t="s">
        <v>1210</v>
      </c>
      <c r="L4630" s="122">
        <v>58.75</v>
      </c>
    </row>
    <row r="4631" spans="4:12" x14ac:dyDescent="0.25">
      <c r="D4631" t="s">
        <v>13994</v>
      </c>
      <c r="E4631" t="s">
        <v>13995</v>
      </c>
      <c r="F4631" t="s">
        <v>15371</v>
      </c>
      <c r="G4631" s="59">
        <v>112766000</v>
      </c>
      <c r="H4631" s="122">
        <v>34.67</v>
      </c>
      <c r="I4631" s="97" t="b">
        <f>NOT(ISERROR(_xlfn.XLOOKUP(tblStocks2022[[#This Row],[Ticker]],tblTickers[Ticker],tblTickers[Ticker],NA(),0,1)))</f>
        <v>0</v>
      </c>
      <c r="K4631" t="s">
        <v>2581</v>
      </c>
      <c r="L4631" s="122">
        <v>27.5</v>
      </c>
    </row>
    <row r="4632" spans="4:12" x14ac:dyDescent="0.25">
      <c r="D4632" t="s">
        <v>4399</v>
      </c>
      <c r="E4632" t="s">
        <v>4400</v>
      </c>
      <c r="F4632" t="s">
        <v>2235</v>
      </c>
      <c r="G4632" s="59">
        <v>270079000</v>
      </c>
      <c r="H4632" s="122">
        <v>4.95</v>
      </c>
      <c r="I4632" s="97" t="b">
        <f>NOT(ISERROR(_xlfn.XLOOKUP(tblStocks2022[[#This Row],[Ticker]],tblTickers[Ticker],tblTickers[Ticker],NA(),0,1)))</f>
        <v>0</v>
      </c>
      <c r="K4632" t="s">
        <v>5819</v>
      </c>
      <c r="L4632" s="122">
        <v>6.55</v>
      </c>
    </row>
    <row r="4633" spans="4:12" x14ac:dyDescent="0.25">
      <c r="D4633" t="s">
        <v>3575</v>
      </c>
      <c r="E4633" t="s">
        <v>3576</v>
      </c>
      <c r="F4633" t="s">
        <v>2235</v>
      </c>
      <c r="G4633" s="59">
        <v>11112000</v>
      </c>
      <c r="H4633" s="122">
        <v>11.94</v>
      </c>
      <c r="I4633" s="97" t="b">
        <f>NOT(ISERROR(_xlfn.XLOOKUP(tblStocks2022[[#This Row],[Ticker]],tblTickers[Ticker],tblTickers[Ticker],NA(),0,1)))</f>
        <v>0</v>
      </c>
      <c r="K4633" t="s">
        <v>13011</v>
      </c>
      <c r="L4633" s="122">
        <v>60.31</v>
      </c>
    </row>
    <row r="4634" spans="4:12" x14ac:dyDescent="0.25">
      <c r="D4634" t="s">
        <v>12900</v>
      </c>
      <c r="E4634" t="s">
        <v>12901</v>
      </c>
      <c r="F4634" t="s">
        <v>15365</v>
      </c>
      <c r="G4634" s="59">
        <v>65019000</v>
      </c>
      <c r="H4634" s="122">
        <v>17.61</v>
      </c>
      <c r="I4634" s="97" t="b">
        <f>NOT(ISERROR(_xlfn.XLOOKUP(tblStocks2022[[#This Row],[Ticker]],tblTickers[Ticker],tblTickers[Ticker],NA(),0,1)))</f>
        <v>0</v>
      </c>
      <c r="K4634" t="s">
        <v>10710</v>
      </c>
      <c r="L4634" s="122">
        <v>93.25</v>
      </c>
    </row>
    <row r="4635" spans="4:12" x14ac:dyDescent="0.25">
      <c r="D4635" t="s">
        <v>5859</v>
      </c>
      <c r="E4635" t="s">
        <v>4448</v>
      </c>
      <c r="F4635" t="s">
        <v>15366</v>
      </c>
      <c r="G4635" s="59">
        <v>3075000</v>
      </c>
      <c r="H4635" s="122">
        <v>29.36</v>
      </c>
      <c r="I4635" s="97" t="b">
        <f>NOT(ISERROR(_xlfn.XLOOKUP(tblStocks2022[[#This Row],[Ticker]],tblTickers[Ticker],tblTickers[Ticker],NA(),0,1)))</f>
        <v>0</v>
      </c>
      <c r="K4635" t="s">
        <v>10385</v>
      </c>
      <c r="L4635" s="122">
        <v>168.83</v>
      </c>
    </row>
    <row r="4636" spans="4:12" x14ac:dyDescent="0.25">
      <c r="D4636" t="s">
        <v>9222</v>
      </c>
      <c r="E4636" t="s">
        <v>9223</v>
      </c>
      <c r="F4636" t="s">
        <v>15382</v>
      </c>
      <c r="G4636" s="59">
        <v>9142000</v>
      </c>
      <c r="H4636" s="122">
        <v>10.19</v>
      </c>
      <c r="I4636" s="97" t="b">
        <f>NOT(ISERROR(_xlfn.XLOOKUP(tblStocks2022[[#This Row],[Ticker]],tblTickers[Ticker],tblTickers[Ticker],NA(),0,1)))</f>
        <v>0</v>
      </c>
      <c r="K4636" t="s">
        <v>9948</v>
      </c>
      <c r="L4636" s="122">
        <v>20.47</v>
      </c>
    </row>
    <row r="4637" spans="4:12" x14ac:dyDescent="0.25">
      <c r="D4637" t="s">
        <v>3421</v>
      </c>
      <c r="E4637" t="s">
        <v>3422</v>
      </c>
      <c r="F4637" t="s">
        <v>15368</v>
      </c>
      <c r="G4637" s="59">
        <v>51073000</v>
      </c>
      <c r="H4637" s="122">
        <v>11.11</v>
      </c>
      <c r="I4637" s="97" t="b">
        <f>NOT(ISERROR(_xlfn.XLOOKUP(tblStocks2022[[#This Row],[Ticker]],tblTickers[Ticker],tblTickers[Ticker],NA(),0,1)))</f>
        <v>0</v>
      </c>
      <c r="K4637" t="s">
        <v>2583</v>
      </c>
      <c r="L4637" s="122">
        <v>27.56</v>
      </c>
    </row>
    <row r="4638" spans="4:12" x14ac:dyDescent="0.25">
      <c r="D4638" t="s">
        <v>6625</v>
      </c>
      <c r="E4638" t="s">
        <v>6626</v>
      </c>
      <c r="F4638" t="s">
        <v>15368</v>
      </c>
      <c r="G4638" s="59">
        <v>13586000</v>
      </c>
      <c r="H4638" s="122">
        <v>3.26</v>
      </c>
      <c r="I4638" s="97" t="b">
        <f>NOT(ISERROR(_xlfn.XLOOKUP(tblStocks2022[[#This Row],[Ticker]],tblTickers[Ticker],tblTickers[Ticker],NA(),0,1)))</f>
        <v>0</v>
      </c>
      <c r="K4638" t="s">
        <v>4184</v>
      </c>
      <c r="L4638" s="122">
        <v>6.48</v>
      </c>
    </row>
    <row r="4639" spans="4:12" x14ac:dyDescent="0.25">
      <c r="D4639" t="s">
        <v>1851</v>
      </c>
      <c r="E4639" t="s">
        <v>1852</v>
      </c>
      <c r="F4639" t="s">
        <v>15382</v>
      </c>
      <c r="G4639" s="59">
        <v>18528000</v>
      </c>
      <c r="H4639" s="122">
        <v>75.849999999999994</v>
      </c>
      <c r="I4639" s="97" t="b">
        <f>NOT(ISERROR(_xlfn.XLOOKUP(tblStocks2022[[#This Row],[Ticker]],tblTickers[Ticker],tblTickers[Ticker],NA(),0,1)))</f>
        <v>0</v>
      </c>
      <c r="K4639" t="s">
        <v>14815</v>
      </c>
      <c r="L4639" s="122">
        <v>565.65</v>
      </c>
    </row>
    <row r="4640" spans="4:12" x14ac:dyDescent="0.25">
      <c r="D4640" t="s">
        <v>1886</v>
      </c>
      <c r="E4640" t="s">
        <v>1852</v>
      </c>
      <c r="F4640" t="s">
        <v>15367</v>
      </c>
      <c r="G4640" s="59">
        <v>125962000</v>
      </c>
      <c r="H4640" s="122">
        <v>76.27</v>
      </c>
      <c r="I4640" s="97" t="b">
        <f>NOT(ISERROR(_xlfn.XLOOKUP(tblStocks2022[[#This Row],[Ticker]],tblTickers[Ticker],tblTickers[Ticker],NA(),0,1)))</f>
        <v>0</v>
      </c>
      <c r="K4640" t="s">
        <v>11525</v>
      </c>
      <c r="L4640" s="122">
        <v>6.95</v>
      </c>
    </row>
    <row r="4641" spans="4:12" x14ac:dyDescent="0.25">
      <c r="D4641" t="s">
        <v>3450</v>
      </c>
      <c r="E4641" t="s">
        <v>3451</v>
      </c>
      <c r="F4641" t="s">
        <v>15367</v>
      </c>
      <c r="G4641" s="59">
        <v>182159000</v>
      </c>
      <c r="H4641" s="122">
        <v>16.010000000000002</v>
      </c>
      <c r="I4641" s="97" t="b">
        <f>NOT(ISERROR(_xlfn.XLOOKUP(tblStocks2022[[#This Row],[Ticker]],tblTickers[Ticker],tblTickers[Ticker],NA(),0,1)))</f>
        <v>0</v>
      </c>
      <c r="K4641" t="s">
        <v>10375</v>
      </c>
      <c r="L4641" s="122">
        <v>65.62</v>
      </c>
    </row>
    <row r="4642" spans="4:12" x14ac:dyDescent="0.25">
      <c r="D4642" t="s">
        <v>13767</v>
      </c>
      <c r="E4642" t="s">
        <v>13768</v>
      </c>
      <c r="F4642" t="s">
        <v>15382</v>
      </c>
      <c r="G4642" s="59">
        <v>171917000</v>
      </c>
      <c r="H4642" s="122">
        <v>18.93</v>
      </c>
      <c r="I4642" s="97" t="b">
        <f>NOT(ISERROR(_xlfn.XLOOKUP(tblStocks2022[[#This Row],[Ticker]],tblTickers[Ticker],tblTickers[Ticker],NA(),0,1)))</f>
        <v>0</v>
      </c>
      <c r="K4642" t="s">
        <v>14</v>
      </c>
      <c r="L4642" s="122">
        <v>376.04</v>
      </c>
    </row>
    <row r="4643" spans="4:12" x14ac:dyDescent="0.25">
      <c r="D4643" t="s">
        <v>13769</v>
      </c>
      <c r="E4643" t="s">
        <v>13768</v>
      </c>
      <c r="F4643" t="s">
        <v>15382</v>
      </c>
      <c r="G4643" s="59">
        <v>12994000</v>
      </c>
      <c r="H4643" s="122">
        <v>19.329999999999998</v>
      </c>
      <c r="I4643" s="97" t="b">
        <f>NOT(ISERROR(_xlfn.XLOOKUP(tblStocks2022[[#This Row],[Ticker]],tblTickers[Ticker],tblTickers[Ticker],NA(),0,1)))</f>
        <v>0</v>
      </c>
      <c r="K4643" t="s">
        <v>9625</v>
      </c>
      <c r="L4643" s="122">
        <v>39.630000000000003</v>
      </c>
    </row>
    <row r="4644" spans="4:12" x14ac:dyDescent="0.25">
      <c r="D4644" t="s">
        <v>14069</v>
      </c>
      <c r="E4644" t="s">
        <v>13768</v>
      </c>
      <c r="F4644" t="s">
        <v>15382</v>
      </c>
      <c r="G4644" s="59">
        <v>274437000</v>
      </c>
      <c r="H4644" s="122">
        <v>19.43</v>
      </c>
      <c r="I4644" s="97" t="b">
        <f>NOT(ISERROR(_xlfn.XLOOKUP(tblStocks2022[[#This Row],[Ticker]],tblTickers[Ticker],tblTickers[Ticker],NA(),0,1)))</f>
        <v>0</v>
      </c>
      <c r="K4644" t="s">
        <v>5145</v>
      </c>
      <c r="L4644" s="122">
        <v>33.96</v>
      </c>
    </row>
    <row r="4645" spans="4:12" x14ac:dyDescent="0.25">
      <c r="D4645" t="s">
        <v>1965</v>
      </c>
      <c r="E4645" t="s">
        <v>1966</v>
      </c>
      <c r="F4645" t="s">
        <v>15368</v>
      </c>
      <c r="G4645" s="59">
        <v>105089000</v>
      </c>
      <c r="H4645" s="122">
        <v>8.8000000000000007</v>
      </c>
      <c r="I4645" s="97" t="b">
        <f>NOT(ISERROR(_xlfn.XLOOKUP(tblStocks2022[[#This Row],[Ticker]],tblTickers[Ticker],tblTickers[Ticker],NA(),0,1)))</f>
        <v>0</v>
      </c>
      <c r="K4645" t="s">
        <v>6203</v>
      </c>
      <c r="L4645" s="122">
        <v>3.09</v>
      </c>
    </row>
    <row r="4646" spans="4:12" x14ac:dyDescent="0.25">
      <c r="D4646" t="s">
        <v>7123</v>
      </c>
      <c r="E4646" t="s">
        <v>7124</v>
      </c>
      <c r="F4646" t="s">
        <v>15382</v>
      </c>
      <c r="G4646" s="59">
        <v>1358000</v>
      </c>
      <c r="H4646" s="122">
        <v>10.02</v>
      </c>
      <c r="I4646" s="97" t="b">
        <f>NOT(ISERROR(_xlfn.XLOOKUP(tblStocks2022[[#This Row],[Ticker]],tblTickers[Ticker],tblTickers[Ticker],NA(),0,1)))</f>
        <v>0</v>
      </c>
      <c r="K4646" t="s">
        <v>2340</v>
      </c>
      <c r="L4646" s="122">
        <v>181.83</v>
      </c>
    </row>
    <row r="4647" spans="4:12" x14ac:dyDescent="0.25">
      <c r="D4647" t="s">
        <v>7125</v>
      </c>
      <c r="E4647" t="s">
        <v>7126</v>
      </c>
      <c r="F4647" t="s">
        <v>15382</v>
      </c>
      <c r="G4647" s="59">
        <v>28651000</v>
      </c>
      <c r="H4647" s="122">
        <v>10.1</v>
      </c>
      <c r="I4647" s="97" t="b">
        <f>NOT(ISERROR(_xlfn.XLOOKUP(tblStocks2022[[#This Row],[Ticker]],tblTickers[Ticker],tblTickers[Ticker],NA(),0,1)))</f>
        <v>0</v>
      </c>
      <c r="K4647" t="s">
        <v>8922</v>
      </c>
      <c r="L4647" s="122">
        <v>313.08999999999997</v>
      </c>
    </row>
    <row r="4648" spans="4:12" x14ac:dyDescent="0.25">
      <c r="D4648" t="s">
        <v>9423</v>
      </c>
      <c r="E4648" t="s">
        <v>9422</v>
      </c>
      <c r="F4648" t="s">
        <v>15376</v>
      </c>
      <c r="G4648" s="59">
        <v>1025000</v>
      </c>
      <c r="H4648" s="122">
        <v>24.12</v>
      </c>
      <c r="I4648" s="97" t="b">
        <f>NOT(ISERROR(_xlfn.XLOOKUP(tblStocks2022[[#This Row],[Ticker]],tblTickers[Ticker],tblTickers[Ticker],NA(),0,1)))</f>
        <v>0</v>
      </c>
      <c r="K4648" t="s">
        <v>12022</v>
      </c>
      <c r="L4648" s="122">
        <v>101.26</v>
      </c>
    </row>
    <row r="4649" spans="4:12" x14ac:dyDescent="0.25">
      <c r="D4649" t="s">
        <v>9071</v>
      </c>
      <c r="E4649" t="s">
        <v>9072</v>
      </c>
      <c r="F4649" t="s">
        <v>15382</v>
      </c>
      <c r="G4649" s="59">
        <v>1026000</v>
      </c>
      <c r="H4649" s="122">
        <v>5.9</v>
      </c>
      <c r="I4649" s="97" t="b">
        <f>NOT(ISERROR(_xlfn.XLOOKUP(tblStocks2022[[#This Row],[Ticker]],tblTickers[Ticker],tblTickers[Ticker],NA(),0,1)))</f>
        <v>0</v>
      </c>
      <c r="K4649" t="s">
        <v>8393</v>
      </c>
      <c r="L4649" s="122">
        <v>25.45</v>
      </c>
    </row>
    <row r="4650" spans="4:12" x14ac:dyDescent="0.25">
      <c r="D4650" t="s">
        <v>5456</v>
      </c>
      <c r="E4650" t="s">
        <v>2917</v>
      </c>
      <c r="F4650" t="s">
        <v>9954</v>
      </c>
      <c r="G4650" s="59">
        <v>2550000</v>
      </c>
      <c r="H4650" s="122">
        <v>19.84</v>
      </c>
      <c r="I4650" s="97" t="b">
        <f>NOT(ISERROR(_xlfn.XLOOKUP(tblStocks2022[[#This Row],[Ticker]],tblTickers[Ticker],tblTickers[Ticker],NA(),0,1)))</f>
        <v>0</v>
      </c>
      <c r="K4650" t="s">
        <v>11817</v>
      </c>
      <c r="L4650" s="122">
        <v>0.55000000000000004</v>
      </c>
    </row>
    <row r="4651" spans="4:12" x14ac:dyDescent="0.25">
      <c r="D4651" t="s">
        <v>13336</v>
      </c>
      <c r="E4651" t="s">
        <v>13337</v>
      </c>
      <c r="F4651" t="s">
        <v>15378</v>
      </c>
      <c r="G4651" s="59">
        <v>43003000</v>
      </c>
      <c r="H4651" s="122">
        <v>2.08</v>
      </c>
      <c r="I4651" s="97" t="b">
        <f>NOT(ISERROR(_xlfn.XLOOKUP(tblStocks2022[[#This Row],[Ticker]],tblTickers[Ticker],tblTickers[Ticker],NA(),0,1)))</f>
        <v>0</v>
      </c>
      <c r="K4651" t="s">
        <v>5550</v>
      </c>
      <c r="L4651" s="122">
        <v>7.01</v>
      </c>
    </row>
    <row r="4652" spans="4:12" x14ac:dyDescent="0.25">
      <c r="D4652" t="s">
        <v>5556</v>
      </c>
      <c r="E4652" t="s">
        <v>5557</v>
      </c>
      <c r="F4652" t="s">
        <v>15368</v>
      </c>
      <c r="G4652" s="59">
        <v>1829315000</v>
      </c>
      <c r="H4652" s="122">
        <v>6.83</v>
      </c>
      <c r="I4652" s="97" t="b">
        <f>NOT(ISERROR(_xlfn.XLOOKUP(tblStocks2022[[#This Row],[Ticker]],tblTickers[Ticker],tblTickers[Ticker],NA(),0,1)))</f>
        <v>0</v>
      </c>
      <c r="K4652" t="s">
        <v>9493</v>
      </c>
      <c r="L4652" s="122">
        <v>3.62</v>
      </c>
    </row>
    <row r="4653" spans="4:12" x14ac:dyDescent="0.25">
      <c r="D4653" t="s">
        <v>12859</v>
      </c>
      <c r="E4653" t="s">
        <v>12860</v>
      </c>
      <c r="F4653" t="s">
        <v>15385</v>
      </c>
      <c r="G4653" s="59">
        <v>25430000</v>
      </c>
      <c r="H4653" s="122">
        <v>92.45</v>
      </c>
      <c r="I4653" s="97" t="b">
        <f>NOT(ISERROR(_xlfn.XLOOKUP(tblStocks2022[[#This Row],[Ticker]],tblTickers[Ticker],tblTickers[Ticker],NA(),0,1)))</f>
        <v>0</v>
      </c>
      <c r="K4653" t="s">
        <v>5783</v>
      </c>
      <c r="L4653" s="122">
        <v>2.27</v>
      </c>
    </row>
    <row r="4654" spans="4:12" x14ac:dyDescent="0.25">
      <c r="D4654" t="s">
        <v>9494</v>
      </c>
      <c r="E4654" t="s">
        <v>8447</v>
      </c>
      <c r="F4654" t="s">
        <v>15378</v>
      </c>
      <c r="G4654" s="59">
        <v>1439000</v>
      </c>
      <c r="H4654" s="122">
        <v>30.05</v>
      </c>
      <c r="I4654" s="97" t="b">
        <f>NOT(ISERROR(_xlfn.XLOOKUP(tblStocks2022[[#This Row],[Ticker]],tblTickers[Ticker],tblTickers[Ticker],NA(),0,1)))</f>
        <v>0</v>
      </c>
      <c r="K4654" t="s">
        <v>9301</v>
      </c>
      <c r="L4654" s="122">
        <v>10.95</v>
      </c>
    </row>
    <row r="4655" spans="4:12" x14ac:dyDescent="0.25">
      <c r="D4655" t="s">
        <v>637</v>
      </c>
      <c r="E4655" t="s">
        <v>638</v>
      </c>
      <c r="F4655" t="s">
        <v>15376</v>
      </c>
      <c r="G4655" s="59">
        <v>11259000</v>
      </c>
      <c r="H4655" s="122">
        <v>18</v>
      </c>
      <c r="I4655" s="97" t="b">
        <f>NOT(ISERROR(_xlfn.XLOOKUP(tblStocks2022[[#This Row],[Ticker]],tblTickers[Ticker],tblTickers[Ticker],NA(),0,1)))</f>
        <v>0</v>
      </c>
      <c r="K4655" t="s">
        <v>5560</v>
      </c>
      <c r="L4655" s="122">
        <v>28.72</v>
      </c>
    </row>
    <row r="4656" spans="4:12" x14ac:dyDescent="0.25">
      <c r="D4656" t="s">
        <v>5013</v>
      </c>
      <c r="E4656" t="s">
        <v>5014</v>
      </c>
      <c r="F4656" t="s">
        <v>15377</v>
      </c>
      <c r="G4656" s="59">
        <v>2075000</v>
      </c>
      <c r="H4656" s="122">
        <v>28.98</v>
      </c>
      <c r="I4656" s="97" t="b">
        <f>NOT(ISERROR(_xlfn.XLOOKUP(tblStocks2022[[#This Row],[Ticker]],tblTickers[Ticker],tblTickers[Ticker],NA(),0,1)))</f>
        <v>0</v>
      </c>
      <c r="K4656" t="s">
        <v>9104</v>
      </c>
      <c r="L4656" s="122">
        <v>28.25</v>
      </c>
    </row>
    <row r="4657" spans="4:12" x14ac:dyDescent="0.25">
      <c r="D4657" t="s">
        <v>6713</v>
      </c>
      <c r="E4657" t="s">
        <v>4386</v>
      </c>
      <c r="F4657" t="s">
        <v>15368</v>
      </c>
      <c r="G4657" s="59">
        <v>11400000</v>
      </c>
      <c r="H4657" s="122">
        <v>38.57</v>
      </c>
      <c r="I4657" s="97" t="b">
        <f>NOT(ISERROR(_xlfn.XLOOKUP(tblStocks2022[[#This Row],[Ticker]],tblTickers[Ticker],tblTickers[Ticker],NA(),0,1)))</f>
        <v>0</v>
      </c>
      <c r="K4657" t="s">
        <v>12612</v>
      </c>
      <c r="L4657" s="122">
        <v>631.62</v>
      </c>
    </row>
    <row r="4658" spans="4:12" x14ac:dyDescent="0.25">
      <c r="D4658" t="s">
        <v>6712</v>
      </c>
      <c r="E4658" t="s">
        <v>4386</v>
      </c>
      <c r="F4658" t="s">
        <v>15368</v>
      </c>
      <c r="G4658" s="59">
        <v>32075000</v>
      </c>
      <c r="H4658" s="122">
        <v>42.42</v>
      </c>
      <c r="I4658" s="97" t="b">
        <f>NOT(ISERROR(_xlfn.XLOOKUP(tblStocks2022[[#This Row],[Ticker]],tblTickers[Ticker],tblTickers[Ticker],NA(),0,1)))</f>
        <v>0</v>
      </c>
      <c r="K4658" t="s">
        <v>5188</v>
      </c>
      <c r="L4658" s="122">
        <v>23.83</v>
      </c>
    </row>
    <row r="4659" spans="4:12" x14ac:dyDescent="0.25">
      <c r="D4659" t="s">
        <v>11197</v>
      </c>
      <c r="E4659" t="s">
        <v>11198</v>
      </c>
      <c r="F4659" t="s">
        <v>15368</v>
      </c>
      <c r="G4659" s="59">
        <v>169976000</v>
      </c>
      <c r="H4659" s="122">
        <v>1.17</v>
      </c>
      <c r="I4659" s="97" t="b">
        <f>NOT(ISERROR(_xlfn.XLOOKUP(tblStocks2022[[#This Row],[Ticker]],tblTickers[Ticker],tblTickers[Ticker],NA(),0,1)))</f>
        <v>0</v>
      </c>
      <c r="K4659" t="s">
        <v>12382</v>
      </c>
      <c r="L4659" s="122">
        <v>28.39</v>
      </c>
    </row>
    <row r="4660" spans="4:12" x14ac:dyDescent="0.25">
      <c r="D4660" t="s">
        <v>11069</v>
      </c>
      <c r="E4660" t="s">
        <v>11070</v>
      </c>
      <c r="F4660" t="s">
        <v>15371</v>
      </c>
      <c r="G4660" s="59">
        <v>21780000</v>
      </c>
      <c r="H4660" s="122">
        <v>7.59</v>
      </c>
      <c r="I4660" s="97" t="b">
        <f>NOT(ISERROR(_xlfn.XLOOKUP(tblStocks2022[[#This Row],[Ticker]],tblTickers[Ticker],tblTickers[Ticker],NA(),0,1)))</f>
        <v>0</v>
      </c>
      <c r="K4660" t="s">
        <v>5015</v>
      </c>
      <c r="L4660" s="122">
        <v>3.08</v>
      </c>
    </row>
    <row r="4661" spans="4:12" x14ac:dyDescent="0.25">
      <c r="D4661" t="s">
        <v>8432</v>
      </c>
      <c r="E4661" t="s">
        <v>8433</v>
      </c>
      <c r="F4661" t="s">
        <v>15382</v>
      </c>
      <c r="G4661" s="59">
        <v>23000000</v>
      </c>
      <c r="H4661" s="122">
        <v>10.130000000000001</v>
      </c>
      <c r="I4661" s="97" t="b">
        <f>NOT(ISERROR(_xlfn.XLOOKUP(tblStocks2022[[#This Row],[Ticker]],tblTickers[Ticker],tblTickers[Ticker],NA(),0,1)))</f>
        <v>0</v>
      </c>
      <c r="K4661" t="s">
        <v>6362</v>
      </c>
      <c r="L4661" s="122">
        <v>8.4499999999999993</v>
      </c>
    </row>
    <row r="4662" spans="4:12" x14ac:dyDescent="0.25">
      <c r="D4662" t="s">
        <v>7127</v>
      </c>
      <c r="E4662" t="s">
        <v>7128</v>
      </c>
      <c r="F4662" t="s">
        <v>15382</v>
      </c>
      <c r="G4662" s="59">
        <v>23000000</v>
      </c>
      <c r="H4662" s="122">
        <v>10.07</v>
      </c>
      <c r="I4662" s="97" t="b">
        <f>NOT(ISERROR(_xlfn.XLOOKUP(tblStocks2022[[#This Row],[Ticker]],tblTickers[Ticker],tblTickers[Ticker],NA(),0,1)))</f>
        <v>0</v>
      </c>
      <c r="K4662" t="s">
        <v>10064</v>
      </c>
      <c r="L4662" s="122">
        <v>137.08000000000001</v>
      </c>
    </row>
    <row r="4663" spans="4:12" x14ac:dyDescent="0.25">
      <c r="D4663" t="s">
        <v>6272</v>
      </c>
      <c r="E4663" t="s">
        <v>6273</v>
      </c>
      <c r="F4663" t="s">
        <v>15368</v>
      </c>
      <c r="G4663" s="59">
        <v>72066000</v>
      </c>
      <c r="H4663" s="122">
        <v>1.65</v>
      </c>
      <c r="I4663" s="97" t="b">
        <f>NOT(ISERROR(_xlfn.XLOOKUP(tblStocks2022[[#This Row],[Ticker]],tblTickers[Ticker],tblTickers[Ticker],NA(),0,1)))</f>
        <v>0</v>
      </c>
      <c r="K4663" t="s">
        <v>1770</v>
      </c>
      <c r="L4663" s="122">
        <v>1.52</v>
      </c>
    </row>
    <row r="4664" spans="4:12" x14ac:dyDescent="0.25">
      <c r="D4664" t="s">
        <v>14421</v>
      </c>
      <c r="E4664" t="s">
        <v>14422</v>
      </c>
      <c r="F4664" t="s">
        <v>15370</v>
      </c>
      <c r="G4664" s="59">
        <v>136690000</v>
      </c>
      <c r="H4664" s="122">
        <v>105.19</v>
      </c>
      <c r="I4664" s="97" t="b">
        <f>NOT(ISERROR(_xlfn.XLOOKUP(tblStocks2022[[#This Row],[Ticker]],tblTickers[Ticker],tblTickers[Ticker],NA(),0,1)))</f>
        <v>1</v>
      </c>
      <c r="K4664" t="s">
        <v>4320</v>
      </c>
      <c r="L4664" s="122">
        <v>1</v>
      </c>
    </row>
    <row r="4665" spans="4:12" x14ac:dyDescent="0.25">
      <c r="D4665" t="s">
        <v>842</v>
      </c>
      <c r="E4665" t="s">
        <v>843</v>
      </c>
      <c r="F4665" t="s">
        <v>15382</v>
      </c>
      <c r="G4665" s="59">
        <v>29079000</v>
      </c>
      <c r="H4665" s="122">
        <v>19.02</v>
      </c>
      <c r="I4665" s="97" t="b">
        <f>NOT(ISERROR(_xlfn.XLOOKUP(tblStocks2022[[#This Row],[Ticker]],tblTickers[Ticker],tblTickers[Ticker],NA(),0,1)))</f>
        <v>0</v>
      </c>
      <c r="K4665" t="s">
        <v>2452</v>
      </c>
      <c r="L4665" s="122">
        <v>36.5</v>
      </c>
    </row>
    <row r="4666" spans="4:12" x14ac:dyDescent="0.25">
      <c r="D4666" t="s">
        <v>4315</v>
      </c>
      <c r="E4666" t="s">
        <v>2719</v>
      </c>
      <c r="F4666" t="s">
        <v>15375</v>
      </c>
      <c r="G4666" s="59">
        <v>11150000</v>
      </c>
      <c r="H4666" s="122">
        <v>18.440000000000001</v>
      </c>
      <c r="I4666" s="97" t="b">
        <f>NOT(ISERROR(_xlfn.XLOOKUP(tblStocks2022[[#This Row],[Ticker]],tblTickers[Ticker],tblTickers[Ticker],NA(),0,1)))</f>
        <v>0</v>
      </c>
      <c r="K4666" t="s">
        <v>12472</v>
      </c>
      <c r="L4666" s="122">
        <v>1212.96</v>
      </c>
    </row>
    <row r="4667" spans="4:12" x14ac:dyDescent="0.25">
      <c r="D4667" t="s">
        <v>1551</v>
      </c>
      <c r="E4667" t="s">
        <v>1552</v>
      </c>
      <c r="F4667" t="s">
        <v>15366</v>
      </c>
      <c r="G4667" s="59">
        <v>33002000</v>
      </c>
      <c r="H4667" s="122">
        <v>7.59</v>
      </c>
      <c r="I4667" s="97" t="b">
        <f>NOT(ISERROR(_xlfn.XLOOKUP(tblStocks2022[[#This Row],[Ticker]],tblTickers[Ticker],tblTickers[Ticker],NA(),0,1)))</f>
        <v>0</v>
      </c>
      <c r="K4667" t="s">
        <v>725</v>
      </c>
      <c r="L4667" s="122">
        <v>56.86</v>
      </c>
    </row>
    <row r="4668" spans="4:12" x14ac:dyDescent="0.25">
      <c r="D4668" t="s">
        <v>15162</v>
      </c>
      <c r="E4668" t="s">
        <v>15163</v>
      </c>
      <c r="F4668" t="s">
        <v>15386</v>
      </c>
      <c r="G4668" s="59">
        <v>59106000</v>
      </c>
      <c r="H4668" s="122">
        <v>124.02</v>
      </c>
      <c r="I4668" s="97" t="b">
        <f>NOT(ISERROR(_xlfn.XLOOKUP(tblStocks2022[[#This Row],[Ticker]],tblTickers[Ticker],tblTickers[Ticker],NA(),0,1)))</f>
        <v>0</v>
      </c>
      <c r="K4668" t="s">
        <v>8932</v>
      </c>
      <c r="L4668" s="122">
        <v>1.04</v>
      </c>
    </row>
    <row r="4669" spans="4:12" x14ac:dyDescent="0.25">
      <c r="D4669" t="s">
        <v>5854</v>
      </c>
      <c r="E4669" t="s">
        <v>5829</v>
      </c>
      <c r="F4669" t="s">
        <v>15378</v>
      </c>
      <c r="G4669" s="59">
        <v>775000</v>
      </c>
      <c r="H4669" s="122">
        <v>48.77</v>
      </c>
      <c r="I4669" s="97" t="b">
        <f>NOT(ISERROR(_xlfn.XLOOKUP(tblStocks2022[[#This Row],[Ticker]],tblTickers[Ticker],tblTickers[Ticker],NA(),0,1)))</f>
        <v>0</v>
      </c>
      <c r="K4669" t="s">
        <v>13949</v>
      </c>
      <c r="L4669" s="122">
        <v>3.73</v>
      </c>
    </row>
    <row r="4670" spans="4:12" x14ac:dyDescent="0.25">
      <c r="D4670" t="s">
        <v>11889</v>
      </c>
      <c r="E4670" t="s">
        <v>11890</v>
      </c>
      <c r="F4670" t="s">
        <v>15376</v>
      </c>
      <c r="G4670" s="59">
        <v>57624000</v>
      </c>
      <c r="H4670" s="122">
        <v>144.49</v>
      </c>
      <c r="I4670" s="97" t="b">
        <f>NOT(ISERROR(_xlfn.XLOOKUP(tblStocks2022[[#This Row],[Ticker]],tblTickers[Ticker],tblTickers[Ticker],NA(),0,1)))</f>
        <v>0</v>
      </c>
      <c r="K4670" t="s">
        <v>12695</v>
      </c>
      <c r="L4670" s="122">
        <v>8.1</v>
      </c>
    </row>
    <row r="4671" spans="4:12" x14ac:dyDescent="0.25">
      <c r="D4671" t="s">
        <v>414</v>
      </c>
      <c r="E4671" t="s">
        <v>415</v>
      </c>
      <c r="F4671" t="s">
        <v>15382</v>
      </c>
      <c r="G4671" s="59">
        <v>4848000</v>
      </c>
      <c r="H4671" s="122">
        <v>1.6</v>
      </c>
      <c r="I4671" s="97" t="b">
        <f>NOT(ISERROR(_xlfn.XLOOKUP(tblStocks2022[[#This Row],[Ticker]],tblTickers[Ticker],tblTickers[Ticker],NA(),0,1)))</f>
        <v>0</v>
      </c>
      <c r="K4671" t="s">
        <v>11095</v>
      </c>
      <c r="L4671" s="122">
        <v>19.29</v>
      </c>
    </row>
    <row r="4672" spans="4:12" x14ac:dyDescent="0.25">
      <c r="D4672" t="s">
        <v>10301</v>
      </c>
      <c r="E4672" t="s">
        <v>10302</v>
      </c>
      <c r="F4672" t="s">
        <v>15380</v>
      </c>
      <c r="G4672" s="59">
        <v>6043000</v>
      </c>
      <c r="H4672" s="122">
        <v>18.559999999999999</v>
      </c>
      <c r="I4672" s="97" t="b">
        <f>NOT(ISERROR(_xlfn.XLOOKUP(tblStocks2022[[#This Row],[Ticker]],tblTickers[Ticker],tblTickers[Ticker],NA(),0,1)))</f>
        <v>0</v>
      </c>
      <c r="K4672" t="s">
        <v>4910</v>
      </c>
      <c r="L4672" s="122">
        <v>43.88</v>
      </c>
    </row>
    <row r="4673" spans="4:12" x14ac:dyDescent="0.25">
      <c r="D4673" t="s">
        <v>10531</v>
      </c>
      <c r="E4673" t="s">
        <v>10532</v>
      </c>
      <c r="F4673" t="s">
        <v>1114</v>
      </c>
      <c r="G4673" s="59">
        <v>132577000</v>
      </c>
      <c r="H4673" s="122">
        <v>32.229999999999997</v>
      </c>
      <c r="I4673" s="97" t="b">
        <f>NOT(ISERROR(_xlfn.XLOOKUP(tblStocks2022[[#This Row],[Ticker]],tblTickers[Ticker],tblTickers[Ticker],NA(),0,1)))</f>
        <v>0</v>
      </c>
      <c r="K4673" t="s">
        <v>10874</v>
      </c>
      <c r="L4673" s="122">
        <v>174.2</v>
      </c>
    </row>
    <row r="4674" spans="4:12" x14ac:dyDescent="0.25">
      <c r="D4674" t="s">
        <v>7129</v>
      </c>
      <c r="E4674" t="s">
        <v>7130</v>
      </c>
      <c r="F4674" t="s">
        <v>15382</v>
      </c>
      <c r="G4674" s="59">
        <v>34500000</v>
      </c>
      <c r="H4674" s="122">
        <v>10.07</v>
      </c>
      <c r="I4674" s="97" t="b">
        <f>NOT(ISERROR(_xlfn.XLOOKUP(tblStocks2022[[#This Row],[Ticker]],tblTickers[Ticker],tblTickers[Ticker],NA(),0,1)))</f>
        <v>0</v>
      </c>
      <c r="K4674" t="s">
        <v>1693</v>
      </c>
      <c r="L4674" s="122">
        <v>6.57</v>
      </c>
    </row>
    <row r="4675" spans="4:12" x14ac:dyDescent="0.25">
      <c r="D4675" t="s">
        <v>4281</v>
      </c>
      <c r="E4675" t="s">
        <v>4282</v>
      </c>
      <c r="F4675" t="s">
        <v>14201</v>
      </c>
      <c r="G4675" s="59">
        <v>24370000</v>
      </c>
      <c r="H4675" s="122">
        <v>18.96</v>
      </c>
      <c r="I4675" s="97" t="b">
        <f>NOT(ISERROR(_xlfn.XLOOKUP(tblStocks2022[[#This Row],[Ticker]],tblTickers[Ticker],tblTickers[Ticker],NA(),0,1)))</f>
        <v>0</v>
      </c>
      <c r="K4675" t="s">
        <v>12514</v>
      </c>
      <c r="L4675" s="122">
        <v>1.41</v>
      </c>
    </row>
    <row r="4676" spans="4:12" x14ac:dyDescent="0.25">
      <c r="D4676" t="s">
        <v>5294</v>
      </c>
      <c r="E4676" t="s">
        <v>5295</v>
      </c>
      <c r="F4676" t="s">
        <v>15365</v>
      </c>
      <c r="G4676" s="59">
        <v>64794000</v>
      </c>
      <c r="H4676" s="122">
        <v>49.92</v>
      </c>
      <c r="I4676" s="97" t="b">
        <f>NOT(ISERROR(_xlfn.XLOOKUP(tblStocks2022[[#This Row],[Ticker]],tblTickers[Ticker],tblTickers[Ticker],NA(),0,1)))</f>
        <v>0</v>
      </c>
      <c r="K4676" t="s">
        <v>12284</v>
      </c>
      <c r="L4676" s="122">
        <v>213.47</v>
      </c>
    </row>
    <row r="4677" spans="4:12" x14ac:dyDescent="0.25">
      <c r="D4677" t="s">
        <v>3488</v>
      </c>
      <c r="E4677" t="s">
        <v>872</v>
      </c>
      <c r="F4677" t="s">
        <v>15375</v>
      </c>
      <c r="G4677" s="59">
        <v>3150000</v>
      </c>
      <c r="H4677" s="122">
        <v>34.25</v>
      </c>
      <c r="I4677" s="97" t="b">
        <f>NOT(ISERROR(_xlfn.XLOOKUP(tblStocks2022[[#This Row],[Ticker]],tblTickers[Ticker],tblTickers[Ticker],NA(),0,1)))</f>
        <v>0</v>
      </c>
      <c r="K4677" t="s">
        <v>2945</v>
      </c>
      <c r="L4677" s="122">
        <v>0.22</v>
      </c>
    </row>
    <row r="4678" spans="4:12" x14ac:dyDescent="0.25">
      <c r="D4678" t="s">
        <v>1579</v>
      </c>
      <c r="E4678" t="s">
        <v>1580</v>
      </c>
      <c r="F4678" t="s">
        <v>15382</v>
      </c>
      <c r="G4678" s="59">
        <v>1000000</v>
      </c>
      <c r="H4678" s="122">
        <v>1.33</v>
      </c>
      <c r="I4678" s="97" t="b">
        <f>NOT(ISERROR(_xlfn.XLOOKUP(tblStocks2022[[#This Row],[Ticker]],tblTickers[Ticker],tblTickers[Ticker],NA(),0,1)))</f>
        <v>0</v>
      </c>
      <c r="K4678" t="s">
        <v>2485</v>
      </c>
      <c r="L4678" s="122">
        <v>2.68</v>
      </c>
    </row>
    <row r="4679" spans="4:12" x14ac:dyDescent="0.25">
      <c r="D4679" t="s">
        <v>642</v>
      </c>
      <c r="E4679" t="s">
        <v>612</v>
      </c>
      <c r="F4679" t="s">
        <v>15368</v>
      </c>
      <c r="G4679" s="59">
        <v>12800000</v>
      </c>
      <c r="H4679" s="122">
        <v>34.71</v>
      </c>
      <c r="I4679" s="97" t="b">
        <f>NOT(ISERROR(_xlfn.XLOOKUP(tblStocks2022[[#This Row],[Ticker]],tblTickers[Ticker],tblTickers[Ticker],NA(),0,1)))</f>
        <v>0</v>
      </c>
      <c r="K4679" t="s">
        <v>10582</v>
      </c>
      <c r="L4679" s="122">
        <v>13.2</v>
      </c>
    </row>
    <row r="4680" spans="4:12" x14ac:dyDescent="0.25">
      <c r="D4680" t="s">
        <v>10832</v>
      </c>
      <c r="E4680" t="s">
        <v>10833</v>
      </c>
      <c r="F4680" t="s">
        <v>15371</v>
      </c>
      <c r="G4680" s="59">
        <v>62210000</v>
      </c>
      <c r="H4680" s="122">
        <v>6.11</v>
      </c>
      <c r="I4680" s="97" t="b">
        <f>NOT(ISERROR(_xlfn.XLOOKUP(tblStocks2022[[#This Row],[Ticker]],tblTickers[Ticker],tblTickers[Ticker],NA(),0,1)))</f>
        <v>0</v>
      </c>
      <c r="K4680" t="s">
        <v>10399</v>
      </c>
      <c r="L4680" s="122">
        <v>130.13</v>
      </c>
    </row>
    <row r="4681" spans="4:12" x14ac:dyDescent="0.25">
      <c r="D4681" t="s">
        <v>5735</v>
      </c>
      <c r="E4681" t="s">
        <v>5736</v>
      </c>
      <c r="F4681" t="s">
        <v>8710</v>
      </c>
      <c r="G4681" s="59">
        <v>183564000</v>
      </c>
      <c r="H4681" s="122">
        <v>12.21</v>
      </c>
      <c r="I4681" s="97" t="b">
        <f>NOT(ISERROR(_xlfn.XLOOKUP(tblStocks2022[[#This Row],[Ticker]],tblTickers[Ticker],tblTickers[Ticker],NA(),0,1)))</f>
        <v>0</v>
      </c>
      <c r="K4681" t="s">
        <v>11025</v>
      </c>
      <c r="L4681" s="122">
        <v>9.7799999999999994</v>
      </c>
    </row>
    <row r="4682" spans="4:12" x14ac:dyDescent="0.25">
      <c r="D4682" t="s">
        <v>8966</v>
      </c>
      <c r="E4682" t="s">
        <v>17</v>
      </c>
      <c r="F4682" t="s">
        <v>11941</v>
      </c>
      <c r="G4682" s="59">
        <v>1140000</v>
      </c>
      <c r="H4682" s="122">
        <v>22.59</v>
      </c>
      <c r="I4682" s="97" t="b">
        <f>NOT(ISERROR(_xlfn.XLOOKUP(tblStocks2022[[#This Row],[Ticker]],tblTickers[Ticker],tblTickers[Ticker],NA(),0,1)))</f>
        <v>0</v>
      </c>
      <c r="K4682" t="s">
        <v>773</v>
      </c>
      <c r="L4682" s="122">
        <v>92.95</v>
      </c>
    </row>
    <row r="4683" spans="4:12" x14ac:dyDescent="0.25">
      <c r="D4683" t="s">
        <v>12622</v>
      </c>
      <c r="E4683" t="s">
        <v>12623</v>
      </c>
      <c r="F4683" t="s">
        <v>11941</v>
      </c>
      <c r="G4683" s="59">
        <v>13821000</v>
      </c>
      <c r="H4683" s="122">
        <v>32.479999999999997</v>
      </c>
      <c r="I4683" s="97" t="b">
        <f>NOT(ISERROR(_xlfn.XLOOKUP(tblStocks2022[[#This Row],[Ticker]],tblTickers[Ticker],tblTickers[Ticker],NA(),0,1)))</f>
        <v>0</v>
      </c>
      <c r="K4683" t="s">
        <v>6347</v>
      </c>
      <c r="L4683" s="122">
        <v>2.69</v>
      </c>
    </row>
    <row r="4684" spans="4:12" x14ac:dyDescent="0.25">
      <c r="D4684" t="s">
        <v>7010</v>
      </c>
      <c r="E4684" t="s">
        <v>7011</v>
      </c>
      <c r="F4684" t="s">
        <v>15392</v>
      </c>
      <c r="G4684" s="59">
        <v>194712000</v>
      </c>
      <c r="H4684" s="122">
        <v>2.2400000000000002</v>
      </c>
      <c r="I4684" s="97" t="b">
        <f>NOT(ISERROR(_xlfn.XLOOKUP(tblStocks2022[[#This Row],[Ticker]],tblTickers[Ticker],tblTickers[Ticker],NA(),0,1)))</f>
        <v>0</v>
      </c>
      <c r="K4684" t="s">
        <v>1089</v>
      </c>
      <c r="L4684" s="122">
        <v>156.88999999999999</v>
      </c>
    </row>
    <row r="4685" spans="4:12" x14ac:dyDescent="0.25">
      <c r="D4685" t="s">
        <v>4377</v>
      </c>
      <c r="E4685" t="s">
        <v>4378</v>
      </c>
      <c r="F4685" t="s">
        <v>15368</v>
      </c>
      <c r="G4685" s="59">
        <v>96787000</v>
      </c>
      <c r="H4685" s="122">
        <v>15.52</v>
      </c>
      <c r="I4685" s="97" t="b">
        <f>NOT(ISERROR(_xlfn.XLOOKUP(tblStocks2022[[#This Row],[Ticker]],tblTickers[Ticker],tblTickers[Ticker],NA(),0,1)))</f>
        <v>0</v>
      </c>
      <c r="K4685" t="s">
        <v>10319</v>
      </c>
      <c r="L4685" s="122">
        <v>16.690000000000001</v>
      </c>
    </row>
    <row r="4686" spans="4:12" x14ac:dyDescent="0.25">
      <c r="D4686" t="s">
        <v>7462</v>
      </c>
      <c r="E4686" t="s">
        <v>4616</v>
      </c>
      <c r="F4686" t="s">
        <v>14201</v>
      </c>
      <c r="G4686" s="59">
        <v>2287000</v>
      </c>
      <c r="H4686" s="122">
        <v>22.97</v>
      </c>
      <c r="I4686" s="97" t="b">
        <f>NOT(ISERROR(_xlfn.XLOOKUP(tblStocks2022[[#This Row],[Ticker]],tblTickers[Ticker],tblTickers[Ticker],NA(),0,1)))</f>
        <v>0</v>
      </c>
      <c r="K4686" t="s">
        <v>11321</v>
      </c>
      <c r="L4686" s="122">
        <v>71.31</v>
      </c>
    </row>
    <row r="4687" spans="4:12" x14ac:dyDescent="0.25">
      <c r="D4687" t="s">
        <v>6199</v>
      </c>
      <c r="E4687" t="s">
        <v>6200</v>
      </c>
      <c r="F4687" t="s">
        <v>15382</v>
      </c>
      <c r="G4687" s="59">
        <v>5951000</v>
      </c>
      <c r="H4687" s="122">
        <v>2.46</v>
      </c>
      <c r="I4687" s="97" t="b">
        <f>NOT(ISERROR(_xlfn.XLOOKUP(tblStocks2022[[#This Row],[Ticker]],tblTickers[Ticker],tblTickers[Ticker],NA(),0,1)))</f>
        <v>0</v>
      </c>
      <c r="K4687" t="s">
        <v>5689</v>
      </c>
      <c r="L4687" s="122">
        <v>75.72</v>
      </c>
    </row>
    <row r="4688" spans="4:12" x14ac:dyDescent="0.25">
      <c r="D4688" t="s">
        <v>8773</v>
      </c>
      <c r="E4688" t="s">
        <v>8774</v>
      </c>
      <c r="F4688" t="s">
        <v>15382</v>
      </c>
      <c r="G4688" s="59">
        <v>25875000</v>
      </c>
      <c r="H4688" s="122">
        <v>10.26</v>
      </c>
      <c r="I4688" s="97" t="b">
        <f>NOT(ISERROR(_xlfn.XLOOKUP(tblStocks2022[[#This Row],[Ticker]],tblTickers[Ticker],tblTickers[Ticker],NA(),0,1)))</f>
        <v>0</v>
      </c>
      <c r="K4688" t="s">
        <v>10373</v>
      </c>
      <c r="L4688" s="122">
        <v>85.34</v>
      </c>
    </row>
    <row r="4689" spans="4:12" x14ac:dyDescent="0.25">
      <c r="D4689" t="s">
        <v>12055</v>
      </c>
      <c r="E4689" t="s">
        <v>12056</v>
      </c>
      <c r="F4689" t="s">
        <v>15377</v>
      </c>
      <c r="G4689" s="59">
        <v>30297000</v>
      </c>
      <c r="H4689" s="122">
        <v>6.48</v>
      </c>
      <c r="I4689" s="97" t="b">
        <f>NOT(ISERROR(_xlfn.XLOOKUP(tblStocks2022[[#This Row],[Ticker]],tblTickers[Ticker],tblTickers[Ticker],NA(),0,1)))</f>
        <v>0</v>
      </c>
      <c r="K4689" t="s">
        <v>12699</v>
      </c>
      <c r="L4689" s="122">
        <v>10.02</v>
      </c>
    </row>
    <row r="4690" spans="4:12" x14ac:dyDescent="0.25">
      <c r="D4690" t="s">
        <v>3286</v>
      </c>
      <c r="E4690" t="s">
        <v>257</v>
      </c>
      <c r="F4690" t="s">
        <v>15371</v>
      </c>
      <c r="G4690" s="59">
        <v>775000</v>
      </c>
      <c r="H4690" s="122">
        <v>34.020000000000003</v>
      </c>
      <c r="I4690" s="97" t="b">
        <f>NOT(ISERROR(_xlfn.XLOOKUP(tblStocks2022[[#This Row],[Ticker]],tblTickers[Ticker],tblTickers[Ticker],NA(),0,1)))</f>
        <v>0</v>
      </c>
      <c r="K4690" t="s">
        <v>10946</v>
      </c>
      <c r="L4690" s="122">
        <v>8.61</v>
      </c>
    </row>
    <row r="4691" spans="4:12" x14ac:dyDescent="0.25">
      <c r="D4691" t="s">
        <v>4988</v>
      </c>
      <c r="E4691" t="s">
        <v>4989</v>
      </c>
      <c r="F4691" t="s">
        <v>15369</v>
      </c>
      <c r="G4691" s="59">
        <v>40194000</v>
      </c>
      <c r="H4691" s="122">
        <v>13.04</v>
      </c>
      <c r="I4691" s="97" t="b">
        <f>NOT(ISERROR(_xlfn.XLOOKUP(tblStocks2022[[#This Row],[Ticker]],tblTickers[Ticker],tblTickers[Ticker],NA(),0,1)))</f>
        <v>0</v>
      </c>
      <c r="K4691" t="s">
        <v>12548</v>
      </c>
      <c r="L4691" s="122">
        <v>11.41</v>
      </c>
    </row>
    <row r="4692" spans="4:12" x14ac:dyDescent="0.25">
      <c r="D4692" t="s">
        <v>6030</v>
      </c>
      <c r="E4692" t="s">
        <v>6031</v>
      </c>
      <c r="F4692" t="s">
        <v>15371</v>
      </c>
      <c r="G4692" s="59">
        <v>31450000</v>
      </c>
      <c r="H4692" s="122">
        <v>1.94</v>
      </c>
      <c r="I4692" s="97" t="b">
        <f>NOT(ISERROR(_xlfn.XLOOKUP(tblStocks2022[[#This Row],[Ticker]],tblTickers[Ticker],tblTickers[Ticker],NA(),0,1)))</f>
        <v>0</v>
      </c>
      <c r="K4692" t="s">
        <v>346</v>
      </c>
      <c r="L4692" s="122">
        <v>14.29</v>
      </c>
    </row>
    <row r="4693" spans="4:12" x14ac:dyDescent="0.25">
      <c r="D4693" t="s">
        <v>7179</v>
      </c>
      <c r="E4693" t="s">
        <v>7180</v>
      </c>
      <c r="F4693" t="s">
        <v>8710</v>
      </c>
      <c r="G4693" s="59">
        <v>375964000</v>
      </c>
      <c r="H4693" s="122">
        <v>4.9400000000000004</v>
      </c>
      <c r="I4693" s="97" t="b">
        <f>NOT(ISERROR(_xlfn.XLOOKUP(tblStocks2022[[#This Row],[Ticker]],tblTickers[Ticker],tblTickers[Ticker],NA(),0,1)))</f>
        <v>0</v>
      </c>
      <c r="K4693" t="s">
        <v>9960</v>
      </c>
      <c r="L4693" s="122">
        <v>42.66</v>
      </c>
    </row>
    <row r="4694" spans="4:12" x14ac:dyDescent="0.25">
      <c r="D4694" t="s">
        <v>1059</v>
      </c>
      <c r="E4694" t="s">
        <v>1060</v>
      </c>
      <c r="F4694" t="s">
        <v>15371</v>
      </c>
      <c r="G4694" s="59">
        <v>52231000</v>
      </c>
      <c r="H4694" s="122">
        <v>1.9</v>
      </c>
      <c r="I4694" s="97" t="b">
        <f>NOT(ISERROR(_xlfn.XLOOKUP(tblStocks2022[[#This Row],[Ticker]],tblTickers[Ticker],tblTickers[Ticker],NA(),0,1)))</f>
        <v>0</v>
      </c>
      <c r="K4694" t="s">
        <v>9075</v>
      </c>
      <c r="L4694" s="122">
        <v>4.55</v>
      </c>
    </row>
    <row r="4695" spans="4:12" x14ac:dyDescent="0.25">
      <c r="D4695" t="s">
        <v>11309</v>
      </c>
      <c r="E4695" t="s">
        <v>11310</v>
      </c>
      <c r="F4695" t="s">
        <v>15375</v>
      </c>
      <c r="G4695" s="59">
        <v>24760000</v>
      </c>
      <c r="H4695" s="122">
        <v>220.2</v>
      </c>
      <c r="I4695" s="97" t="b">
        <f>NOT(ISERROR(_xlfn.XLOOKUP(tblStocks2022[[#This Row],[Ticker]],tblTickers[Ticker],tblTickers[Ticker],NA(),0,1)))</f>
        <v>0</v>
      </c>
      <c r="K4695" t="s">
        <v>1227</v>
      </c>
      <c r="L4695" s="122">
        <v>356.56</v>
      </c>
    </row>
    <row r="4696" spans="4:12" x14ac:dyDescent="0.25">
      <c r="D4696" t="s">
        <v>900</v>
      </c>
      <c r="E4696" t="s">
        <v>901</v>
      </c>
      <c r="F4696" t="s">
        <v>15374</v>
      </c>
      <c r="G4696" s="59">
        <v>12707000</v>
      </c>
      <c r="H4696" s="122">
        <v>3.72</v>
      </c>
      <c r="I4696" s="97" t="b">
        <f>NOT(ISERROR(_xlfn.XLOOKUP(tblStocks2022[[#This Row],[Ticker]],tblTickers[Ticker],tblTickers[Ticker],NA(),0,1)))</f>
        <v>0</v>
      </c>
      <c r="K4696" t="s">
        <v>10744</v>
      </c>
      <c r="L4696" s="122">
        <v>7.21</v>
      </c>
    </row>
    <row r="4697" spans="4:12" x14ac:dyDescent="0.25">
      <c r="D4697" t="s">
        <v>6904</v>
      </c>
      <c r="E4697" t="s">
        <v>6905</v>
      </c>
      <c r="F4697" t="s">
        <v>15382</v>
      </c>
      <c r="G4697" s="59">
        <v>57500000</v>
      </c>
      <c r="H4697" s="122">
        <v>10.1</v>
      </c>
      <c r="I4697" s="97" t="b">
        <f>NOT(ISERROR(_xlfn.XLOOKUP(tblStocks2022[[#This Row],[Ticker]],tblTickers[Ticker],tblTickers[Ticker],NA(),0,1)))</f>
        <v>0</v>
      </c>
      <c r="K4697" t="s">
        <v>3425</v>
      </c>
      <c r="L4697" s="122">
        <v>22.56</v>
      </c>
    </row>
    <row r="4698" spans="4:12" x14ac:dyDescent="0.25">
      <c r="D4698" t="s">
        <v>4837</v>
      </c>
      <c r="E4698" t="s">
        <v>4838</v>
      </c>
      <c r="F4698" t="s">
        <v>15368</v>
      </c>
      <c r="G4698" s="59">
        <v>7100000</v>
      </c>
      <c r="H4698" s="122">
        <v>33.35</v>
      </c>
      <c r="I4698" s="97" t="b">
        <f>NOT(ISERROR(_xlfn.XLOOKUP(tblStocks2022[[#This Row],[Ticker]],tblTickers[Ticker],tblTickers[Ticker],NA(),0,1)))</f>
        <v>0</v>
      </c>
      <c r="K4698" t="s">
        <v>12170</v>
      </c>
      <c r="L4698" s="122">
        <v>2.66</v>
      </c>
    </row>
    <row r="4699" spans="4:12" x14ac:dyDescent="0.25">
      <c r="D4699" t="s">
        <v>4645</v>
      </c>
      <c r="E4699" t="s">
        <v>4646</v>
      </c>
      <c r="F4699" t="s">
        <v>15382</v>
      </c>
      <c r="G4699" s="59">
        <v>48178000</v>
      </c>
      <c r="H4699" s="122">
        <v>35.75</v>
      </c>
      <c r="I4699" s="97" t="b">
        <f>NOT(ISERROR(_xlfn.XLOOKUP(tblStocks2022[[#This Row],[Ticker]],tblTickers[Ticker],tblTickers[Ticker],NA(),0,1)))</f>
        <v>0</v>
      </c>
      <c r="K4699" t="s">
        <v>14505</v>
      </c>
      <c r="L4699" s="122">
        <v>12.02</v>
      </c>
    </row>
    <row r="4700" spans="4:12" x14ac:dyDescent="0.25">
      <c r="D4700" t="s">
        <v>13719</v>
      </c>
      <c r="E4700" t="s">
        <v>13720</v>
      </c>
      <c r="F4700" t="s">
        <v>15371</v>
      </c>
      <c r="G4700" s="59">
        <v>13010000</v>
      </c>
      <c r="H4700" s="122">
        <v>14.64</v>
      </c>
      <c r="I4700" s="97" t="b">
        <f>NOT(ISERROR(_xlfn.XLOOKUP(tblStocks2022[[#This Row],[Ticker]],tblTickers[Ticker],tblTickers[Ticker],NA(),0,1)))</f>
        <v>0</v>
      </c>
      <c r="K4700" t="s">
        <v>7429</v>
      </c>
      <c r="L4700" s="122">
        <v>20.73</v>
      </c>
    </row>
    <row r="4701" spans="4:12" x14ac:dyDescent="0.25">
      <c r="D4701" t="s">
        <v>1405</v>
      </c>
      <c r="E4701" t="s">
        <v>1406</v>
      </c>
      <c r="F4701" t="s">
        <v>14201</v>
      </c>
      <c r="G4701" s="59">
        <v>23306000</v>
      </c>
      <c r="H4701" s="122">
        <v>92.6</v>
      </c>
      <c r="I4701" s="97" t="b">
        <f>NOT(ISERROR(_xlfn.XLOOKUP(tblStocks2022[[#This Row],[Ticker]],tblTickers[Ticker],tblTickers[Ticker],NA(),0,1)))</f>
        <v>0</v>
      </c>
      <c r="K4701" t="s">
        <v>4403</v>
      </c>
      <c r="L4701" s="122">
        <v>1.4</v>
      </c>
    </row>
    <row r="4702" spans="4:12" x14ac:dyDescent="0.25">
      <c r="D4702" t="s">
        <v>10036</v>
      </c>
      <c r="E4702" t="s">
        <v>10037</v>
      </c>
      <c r="F4702" t="s">
        <v>2235</v>
      </c>
      <c r="G4702" s="59">
        <v>5349000</v>
      </c>
      <c r="H4702" s="122">
        <v>4.05</v>
      </c>
      <c r="I4702" s="97" t="b">
        <f>NOT(ISERROR(_xlfn.XLOOKUP(tblStocks2022[[#This Row],[Ticker]],tblTickers[Ticker],tblTickers[Ticker],NA(),0,1)))</f>
        <v>0</v>
      </c>
      <c r="K4702" t="s">
        <v>14292</v>
      </c>
      <c r="L4702" s="122">
        <v>57.89</v>
      </c>
    </row>
    <row r="4703" spans="4:12" x14ac:dyDescent="0.25">
      <c r="D4703" t="s">
        <v>1037</v>
      </c>
      <c r="E4703" t="s">
        <v>449</v>
      </c>
      <c r="F4703" t="s">
        <v>15382</v>
      </c>
      <c r="G4703" s="59">
        <v>4690000</v>
      </c>
      <c r="H4703" s="122">
        <v>135.63</v>
      </c>
      <c r="I4703" s="97" t="b">
        <f>NOT(ISERROR(_xlfn.XLOOKUP(tblStocks2022[[#This Row],[Ticker]],tblTickers[Ticker],tblTickers[Ticker],NA(),0,1)))</f>
        <v>0</v>
      </c>
      <c r="K4703" t="s">
        <v>14254</v>
      </c>
      <c r="L4703" s="122">
        <v>14.4</v>
      </c>
    </row>
    <row r="4704" spans="4:12" x14ac:dyDescent="0.25">
      <c r="D4704" t="s">
        <v>1835</v>
      </c>
      <c r="E4704" t="s">
        <v>1836</v>
      </c>
      <c r="F4704" t="s">
        <v>15387</v>
      </c>
      <c r="G4704" s="59">
        <v>9609000</v>
      </c>
      <c r="H4704" s="122">
        <v>8.92</v>
      </c>
      <c r="I4704" s="97" t="b">
        <f>NOT(ISERROR(_xlfn.XLOOKUP(tblStocks2022[[#This Row],[Ticker]],tblTickers[Ticker],tblTickers[Ticker],NA(),0,1)))</f>
        <v>0</v>
      </c>
      <c r="K4704" t="s">
        <v>494</v>
      </c>
      <c r="L4704" s="122">
        <v>7.5</v>
      </c>
    </row>
    <row r="4705" spans="4:12" x14ac:dyDescent="0.25">
      <c r="D4705" t="s">
        <v>11345</v>
      </c>
      <c r="E4705" t="s">
        <v>11346</v>
      </c>
      <c r="F4705" t="s">
        <v>2235</v>
      </c>
      <c r="G4705" s="59">
        <v>16951000</v>
      </c>
      <c r="H4705" s="122">
        <v>66.8</v>
      </c>
      <c r="I4705" s="97" t="b">
        <f>NOT(ISERROR(_xlfn.XLOOKUP(tblStocks2022[[#This Row],[Ticker]],tblTickers[Ticker],tblTickers[Ticker],NA(),0,1)))</f>
        <v>0</v>
      </c>
      <c r="K4705" t="s">
        <v>13579</v>
      </c>
      <c r="L4705" s="122">
        <v>9.1300000000000008</v>
      </c>
    </row>
    <row r="4706" spans="4:12" x14ac:dyDescent="0.25">
      <c r="D4706" t="s">
        <v>6906</v>
      </c>
      <c r="E4706" t="s">
        <v>6907</v>
      </c>
      <c r="F4706" t="s">
        <v>12944</v>
      </c>
      <c r="G4706" s="59">
        <v>64005000</v>
      </c>
      <c r="H4706" s="122">
        <v>5.38</v>
      </c>
      <c r="I4706" s="97" t="b">
        <f>NOT(ISERROR(_xlfn.XLOOKUP(tblStocks2022[[#This Row],[Ticker]],tblTickers[Ticker],tblTickers[Ticker],NA(),0,1)))</f>
        <v>0</v>
      </c>
      <c r="K4706" t="s">
        <v>7566</v>
      </c>
      <c r="L4706" s="122">
        <v>4.7</v>
      </c>
    </row>
    <row r="4707" spans="4:12" x14ac:dyDescent="0.25">
      <c r="D4707" t="s">
        <v>4297</v>
      </c>
      <c r="E4707" t="s">
        <v>828</v>
      </c>
      <c r="F4707" t="s">
        <v>15375</v>
      </c>
      <c r="G4707" s="59">
        <v>1200000</v>
      </c>
      <c r="H4707" s="122">
        <v>21.89</v>
      </c>
      <c r="I4707" s="97" t="b">
        <f>NOT(ISERROR(_xlfn.XLOOKUP(tblStocks2022[[#This Row],[Ticker]],tblTickers[Ticker],tblTickers[Ticker],NA(),0,1)))</f>
        <v>0</v>
      </c>
      <c r="K4707" t="s">
        <v>11023</v>
      </c>
      <c r="L4707" s="122">
        <v>11.2</v>
      </c>
    </row>
    <row r="4708" spans="4:12" x14ac:dyDescent="0.25">
      <c r="D4708" t="s">
        <v>8775</v>
      </c>
      <c r="E4708" t="s">
        <v>8776</v>
      </c>
      <c r="F4708" t="s">
        <v>15382</v>
      </c>
      <c r="G4708" s="59">
        <v>35950000</v>
      </c>
      <c r="H4708" s="122">
        <v>10.33</v>
      </c>
      <c r="I4708" s="97" t="b">
        <f>NOT(ISERROR(_xlfn.XLOOKUP(tblStocks2022[[#This Row],[Ticker]],tblTickers[Ticker],tblTickers[Ticker],NA(),0,1)))</f>
        <v>0</v>
      </c>
      <c r="K4708" t="s">
        <v>10584</v>
      </c>
      <c r="L4708" s="122">
        <v>19.079999999999998</v>
      </c>
    </row>
    <row r="4709" spans="4:12" x14ac:dyDescent="0.25">
      <c r="D4709" t="s">
        <v>8617</v>
      </c>
      <c r="E4709" t="s">
        <v>8618</v>
      </c>
      <c r="F4709" t="s">
        <v>15382</v>
      </c>
      <c r="G4709" s="59">
        <v>35911000</v>
      </c>
      <c r="H4709" s="122">
        <v>10.17</v>
      </c>
      <c r="I4709" s="97" t="b">
        <f>NOT(ISERROR(_xlfn.XLOOKUP(tblStocks2022[[#This Row],[Ticker]],tblTickers[Ticker],tblTickers[Ticker],NA(),0,1)))</f>
        <v>0</v>
      </c>
      <c r="K4709" t="s">
        <v>14369</v>
      </c>
      <c r="L4709" s="122">
        <v>87.26</v>
      </c>
    </row>
    <row r="4710" spans="4:12" x14ac:dyDescent="0.25">
      <c r="D4710" t="s">
        <v>8619</v>
      </c>
      <c r="E4710" t="s">
        <v>8620</v>
      </c>
      <c r="F4710" t="s">
        <v>15382</v>
      </c>
      <c r="G4710" s="59">
        <v>26406000</v>
      </c>
      <c r="H4710" s="122">
        <v>10.27</v>
      </c>
      <c r="I4710" s="97" t="b">
        <f>NOT(ISERROR(_xlfn.XLOOKUP(tblStocks2022[[#This Row],[Ticker]],tblTickers[Ticker],tblTickers[Ticker],NA(),0,1)))</f>
        <v>0</v>
      </c>
      <c r="K4710" t="s">
        <v>15259</v>
      </c>
      <c r="L4710" s="122">
        <v>23.77</v>
      </c>
    </row>
    <row r="4711" spans="4:12" x14ac:dyDescent="0.25">
      <c r="D4711" t="s">
        <v>6358</v>
      </c>
      <c r="E4711" t="s">
        <v>6359</v>
      </c>
      <c r="F4711" t="s">
        <v>2235</v>
      </c>
      <c r="G4711" s="59">
        <v>6127000</v>
      </c>
      <c r="H4711" s="122">
        <v>1.88</v>
      </c>
      <c r="I4711" s="97" t="b">
        <f>NOT(ISERROR(_xlfn.XLOOKUP(tblStocks2022[[#This Row],[Ticker]],tblTickers[Ticker],tblTickers[Ticker],NA(),0,1)))</f>
        <v>0</v>
      </c>
      <c r="K4711" t="s">
        <v>10646</v>
      </c>
      <c r="L4711" s="122">
        <v>19.55</v>
      </c>
    </row>
    <row r="4712" spans="4:12" x14ac:dyDescent="0.25">
      <c r="D4712" t="s">
        <v>260</v>
      </c>
      <c r="E4712" t="s">
        <v>261</v>
      </c>
      <c r="F4712" t="s">
        <v>9954</v>
      </c>
      <c r="G4712" s="59">
        <v>88600000</v>
      </c>
      <c r="H4712" s="122">
        <v>200.18</v>
      </c>
      <c r="I4712" s="97" t="b">
        <f>NOT(ISERROR(_xlfn.XLOOKUP(tblStocks2022[[#This Row],[Ticker]],tblTickers[Ticker],tblTickers[Ticker],NA(),0,1)))</f>
        <v>1</v>
      </c>
      <c r="K4712" t="s">
        <v>3979</v>
      </c>
      <c r="L4712" s="122">
        <v>19.829999999999998</v>
      </c>
    </row>
    <row r="4713" spans="4:12" x14ac:dyDescent="0.25">
      <c r="D4713" t="s">
        <v>6537</v>
      </c>
      <c r="E4713" t="s">
        <v>6538</v>
      </c>
      <c r="F4713" t="s">
        <v>15382</v>
      </c>
      <c r="G4713" s="59">
        <v>37500000</v>
      </c>
      <c r="H4713" s="122">
        <v>10.09</v>
      </c>
      <c r="I4713" s="97" t="b">
        <f>NOT(ISERROR(_xlfn.XLOOKUP(tblStocks2022[[#This Row],[Ticker]],tblTickers[Ticker],tblTickers[Ticker],NA(),0,1)))</f>
        <v>0</v>
      </c>
      <c r="K4713" t="s">
        <v>11958</v>
      </c>
      <c r="L4713" s="122">
        <v>19.14</v>
      </c>
    </row>
    <row r="4714" spans="4:12" x14ac:dyDescent="0.25">
      <c r="D4714" t="s">
        <v>14014</v>
      </c>
      <c r="E4714" t="s">
        <v>14015</v>
      </c>
      <c r="F4714" t="s">
        <v>15390</v>
      </c>
      <c r="G4714" s="59">
        <v>31033000</v>
      </c>
      <c r="H4714" s="122">
        <v>161.69</v>
      </c>
      <c r="I4714" s="97" t="b">
        <f>NOT(ISERROR(_xlfn.XLOOKUP(tblStocks2022[[#This Row],[Ticker]],tblTickers[Ticker],tblTickers[Ticker],NA(),0,1)))</f>
        <v>0</v>
      </c>
      <c r="K4714" t="s">
        <v>1446</v>
      </c>
      <c r="L4714" s="122">
        <v>0.26</v>
      </c>
    </row>
    <row r="4715" spans="4:12" x14ac:dyDescent="0.25">
      <c r="D4715" t="s">
        <v>6360</v>
      </c>
      <c r="E4715" t="s">
        <v>6361</v>
      </c>
      <c r="F4715" t="s">
        <v>15382</v>
      </c>
      <c r="G4715" s="59">
        <v>40599000</v>
      </c>
      <c r="H4715" s="122">
        <v>0.11</v>
      </c>
      <c r="I4715" s="97" t="b">
        <f>NOT(ISERROR(_xlfn.XLOOKUP(tblStocks2022[[#This Row],[Ticker]],tblTickers[Ticker],tblTickers[Ticker],NA(),0,1)))</f>
        <v>0</v>
      </c>
      <c r="K4715" t="s">
        <v>8328</v>
      </c>
      <c r="L4715" s="122">
        <v>5.84</v>
      </c>
    </row>
    <row r="4716" spans="4:12" x14ac:dyDescent="0.25">
      <c r="D4716" t="s">
        <v>9898</v>
      </c>
      <c r="E4716" t="s">
        <v>9899</v>
      </c>
      <c r="F4716" t="s">
        <v>2235</v>
      </c>
      <c r="G4716" s="59">
        <v>190403000</v>
      </c>
      <c r="H4716" s="122">
        <v>208.21</v>
      </c>
      <c r="I4716" s="97" t="b">
        <f>NOT(ISERROR(_xlfn.XLOOKUP(tblStocks2022[[#This Row],[Ticker]],tblTickers[Ticker],tblTickers[Ticker],NA(),0,1)))</f>
        <v>1</v>
      </c>
      <c r="K4716" t="s">
        <v>8330</v>
      </c>
      <c r="L4716" s="122">
        <v>1.1599999999999999</v>
      </c>
    </row>
    <row r="4717" spans="4:12" x14ac:dyDescent="0.25">
      <c r="D4717" t="s">
        <v>5404</v>
      </c>
      <c r="E4717" t="s">
        <v>5405</v>
      </c>
      <c r="F4717" t="s">
        <v>15382</v>
      </c>
      <c r="G4717" s="59">
        <v>262381000</v>
      </c>
      <c r="H4717" s="122">
        <v>20.399999999999999</v>
      </c>
      <c r="I4717" s="97" t="b">
        <f>NOT(ISERROR(_xlfn.XLOOKUP(tblStocks2022[[#This Row],[Ticker]],tblTickers[Ticker],tblTickers[Ticker],NA(),0,1)))</f>
        <v>0</v>
      </c>
      <c r="K4717" t="s">
        <v>3070</v>
      </c>
      <c r="L4717" s="122">
        <v>5.01</v>
      </c>
    </row>
    <row r="4718" spans="4:12" x14ac:dyDescent="0.25">
      <c r="D4718" t="s">
        <v>8314</v>
      </c>
      <c r="E4718" t="s">
        <v>8315</v>
      </c>
      <c r="F4718" t="s">
        <v>15365</v>
      </c>
      <c r="G4718" s="59">
        <v>43364000</v>
      </c>
      <c r="H4718" s="122">
        <v>1.64</v>
      </c>
      <c r="I4718" s="97" t="b">
        <f>NOT(ISERROR(_xlfn.XLOOKUP(tblStocks2022[[#This Row],[Ticker]],tblTickers[Ticker],tblTickers[Ticker],NA(),0,1)))</f>
        <v>0</v>
      </c>
      <c r="K4718" t="s">
        <v>6012</v>
      </c>
      <c r="L4718" s="122">
        <v>2.71</v>
      </c>
    </row>
    <row r="4719" spans="4:12" x14ac:dyDescent="0.25">
      <c r="D4719" t="s">
        <v>8621</v>
      </c>
      <c r="E4719" t="s">
        <v>8622</v>
      </c>
      <c r="F4719" t="s">
        <v>15382</v>
      </c>
      <c r="G4719" s="59">
        <v>12030000</v>
      </c>
      <c r="H4719" s="122">
        <v>10.210000000000001</v>
      </c>
      <c r="I4719" s="97" t="b">
        <f>NOT(ISERROR(_xlfn.XLOOKUP(tblStocks2022[[#This Row],[Ticker]],tblTickers[Ticker],tblTickers[Ticker],NA(),0,1)))</f>
        <v>0</v>
      </c>
      <c r="K4719" t="s">
        <v>14997</v>
      </c>
      <c r="L4719" s="122">
        <v>144.63</v>
      </c>
    </row>
    <row r="4720" spans="4:12" x14ac:dyDescent="0.25">
      <c r="D4720" t="s">
        <v>7665</v>
      </c>
      <c r="E4720" t="s">
        <v>7666</v>
      </c>
      <c r="F4720" t="s">
        <v>12944</v>
      </c>
      <c r="G4720" s="59">
        <v>175430000</v>
      </c>
      <c r="H4720" s="122">
        <v>4.76</v>
      </c>
      <c r="I4720" s="97" t="b">
        <f>NOT(ISERROR(_xlfn.XLOOKUP(tblStocks2022[[#This Row],[Ticker]],tblTickers[Ticker],tblTickers[Ticker],NA(),0,1)))</f>
        <v>0</v>
      </c>
      <c r="K4720" t="s">
        <v>2677</v>
      </c>
      <c r="L4720" s="122">
        <v>0.67</v>
      </c>
    </row>
    <row r="4721" spans="4:12" x14ac:dyDescent="0.25">
      <c r="D4721" t="s">
        <v>6179</v>
      </c>
      <c r="E4721" t="s">
        <v>6180</v>
      </c>
      <c r="F4721" t="s">
        <v>15368</v>
      </c>
      <c r="G4721" s="59">
        <v>163099000</v>
      </c>
      <c r="H4721" s="122">
        <v>14.42</v>
      </c>
      <c r="I4721" s="97" t="b">
        <f>NOT(ISERROR(_xlfn.XLOOKUP(tblStocks2022[[#This Row],[Ticker]],tblTickers[Ticker],tblTickers[Ticker],NA(),0,1)))</f>
        <v>0</v>
      </c>
      <c r="K4721" t="s">
        <v>6144</v>
      </c>
      <c r="L4721" s="122">
        <v>3.19</v>
      </c>
    </row>
    <row r="4722" spans="4:12" x14ac:dyDescent="0.25">
      <c r="D4722" t="s">
        <v>2169</v>
      </c>
      <c r="E4722" t="s">
        <v>2170</v>
      </c>
      <c r="F4722" t="s">
        <v>15368</v>
      </c>
      <c r="G4722" s="59">
        <v>29498000</v>
      </c>
      <c r="H4722" s="122">
        <v>2.19</v>
      </c>
      <c r="I4722" s="97" t="b">
        <f>NOT(ISERROR(_xlfn.XLOOKUP(tblStocks2022[[#This Row],[Ticker]],tblTickers[Ticker],tblTickers[Ticker],NA(),0,1)))</f>
        <v>0</v>
      </c>
      <c r="K4722" t="s">
        <v>14296</v>
      </c>
      <c r="L4722" s="122">
        <v>21.45</v>
      </c>
    </row>
    <row r="4723" spans="4:12" x14ac:dyDescent="0.25">
      <c r="D4723" t="s">
        <v>12773</v>
      </c>
      <c r="E4723" t="s">
        <v>12774</v>
      </c>
      <c r="F4723" t="s">
        <v>14201</v>
      </c>
      <c r="G4723" s="59">
        <v>35439000</v>
      </c>
      <c r="H4723" s="122">
        <v>239.23</v>
      </c>
      <c r="I4723" s="97" t="b">
        <f>NOT(ISERROR(_xlfn.XLOOKUP(tblStocks2022[[#This Row],[Ticker]],tblTickers[Ticker],tblTickers[Ticker],NA(),0,1)))</f>
        <v>0</v>
      </c>
      <c r="K4723" t="s">
        <v>14341</v>
      </c>
      <c r="L4723" s="122">
        <v>12.57</v>
      </c>
    </row>
    <row r="4724" spans="4:12" x14ac:dyDescent="0.25">
      <c r="D4724" t="s">
        <v>3396</v>
      </c>
      <c r="E4724" t="s">
        <v>3395</v>
      </c>
      <c r="F4724" t="s">
        <v>15382</v>
      </c>
      <c r="G4724" s="59">
        <v>42700000</v>
      </c>
      <c r="H4724" s="122">
        <v>7.53</v>
      </c>
      <c r="I4724" s="97" t="b">
        <f>NOT(ISERROR(_xlfn.XLOOKUP(tblStocks2022[[#This Row],[Ticker]],tblTickers[Ticker],tblTickers[Ticker],NA(),0,1)))</f>
        <v>0</v>
      </c>
      <c r="K4724" t="s">
        <v>9440</v>
      </c>
      <c r="L4724" s="122">
        <v>1.81</v>
      </c>
    </row>
    <row r="4725" spans="4:12" x14ac:dyDescent="0.25">
      <c r="D4725" t="s">
        <v>3394</v>
      </c>
      <c r="E4725" t="s">
        <v>3395</v>
      </c>
      <c r="F4725" t="s">
        <v>15382</v>
      </c>
      <c r="G4725" s="59">
        <v>171300000</v>
      </c>
      <c r="H4725" s="122">
        <v>7.6</v>
      </c>
      <c r="I4725" s="97" t="b">
        <f>NOT(ISERROR(_xlfn.XLOOKUP(tblStocks2022[[#This Row],[Ticker]],tblTickers[Ticker],tblTickers[Ticker],NA(),0,1)))</f>
        <v>0</v>
      </c>
      <c r="K4725" t="s">
        <v>3268</v>
      </c>
      <c r="L4725" s="122">
        <v>1.52</v>
      </c>
    </row>
    <row r="4726" spans="4:12" x14ac:dyDescent="0.25">
      <c r="D4726" t="s">
        <v>7866</v>
      </c>
      <c r="E4726" t="s">
        <v>7867</v>
      </c>
      <c r="F4726" t="s">
        <v>15382</v>
      </c>
      <c r="G4726" s="59">
        <v>369821000</v>
      </c>
      <c r="H4726" s="122">
        <v>1.1399999999999999</v>
      </c>
      <c r="I4726" s="97" t="b">
        <f>NOT(ISERROR(_xlfn.XLOOKUP(tblStocks2022[[#This Row],[Ticker]],tblTickers[Ticker],tblTickers[Ticker],NA(),0,1)))</f>
        <v>0</v>
      </c>
      <c r="K4726" t="s">
        <v>7392</v>
      </c>
      <c r="L4726" s="122">
        <v>13.25</v>
      </c>
    </row>
    <row r="4727" spans="4:12" x14ac:dyDescent="0.25">
      <c r="D4727" t="s">
        <v>4146</v>
      </c>
      <c r="E4727" t="s">
        <v>4147</v>
      </c>
      <c r="F4727" t="s">
        <v>15382</v>
      </c>
      <c r="G4727" s="59">
        <v>494380000</v>
      </c>
      <c r="H4727" s="122">
        <v>326.18</v>
      </c>
      <c r="I4727" s="97" t="b">
        <f>NOT(ISERROR(_xlfn.XLOOKUP(tblStocks2022[[#This Row],[Ticker]],tblTickers[Ticker],tblTickers[Ticker],NA(),0,1)))</f>
        <v>0</v>
      </c>
      <c r="K4727" t="s">
        <v>12737</v>
      </c>
      <c r="L4727" s="122">
        <v>11.09</v>
      </c>
    </row>
    <row r="4728" spans="4:12" x14ac:dyDescent="0.25">
      <c r="D4728" t="s">
        <v>14016</v>
      </c>
      <c r="E4728" t="s">
        <v>14017</v>
      </c>
      <c r="F4728" t="s">
        <v>15365</v>
      </c>
      <c r="G4728" s="59">
        <v>31148000</v>
      </c>
      <c r="H4728" s="122">
        <v>5.79</v>
      </c>
      <c r="I4728" s="97" t="b">
        <f>NOT(ISERROR(_xlfn.XLOOKUP(tblStocks2022[[#This Row],[Ticker]],tblTickers[Ticker],tblTickers[Ticker],NA(),0,1)))</f>
        <v>0</v>
      </c>
      <c r="K4728" t="s">
        <v>12733</v>
      </c>
      <c r="L4728" s="122">
        <v>11.45</v>
      </c>
    </row>
    <row r="4729" spans="4:12" x14ac:dyDescent="0.25">
      <c r="D4729" t="s">
        <v>1203</v>
      </c>
      <c r="E4729" t="s">
        <v>1204</v>
      </c>
      <c r="F4729" t="s">
        <v>15371</v>
      </c>
      <c r="G4729" s="59">
        <v>53110000</v>
      </c>
      <c r="H4729" s="122">
        <v>7.7</v>
      </c>
      <c r="I4729" s="97" t="b">
        <f>NOT(ISERROR(_xlfn.XLOOKUP(tblStocks2022[[#This Row],[Ticker]],tblTickers[Ticker],tblTickers[Ticker],NA(),0,1)))</f>
        <v>0</v>
      </c>
      <c r="K4729" t="s">
        <v>192</v>
      </c>
      <c r="L4729" s="122">
        <v>6.53</v>
      </c>
    </row>
    <row r="4730" spans="4:12" x14ac:dyDescent="0.25">
      <c r="D4730" t="s">
        <v>11501</v>
      </c>
      <c r="E4730" t="s">
        <v>11502</v>
      </c>
      <c r="F4730" t="s">
        <v>15368</v>
      </c>
      <c r="G4730" s="59">
        <v>6610000</v>
      </c>
      <c r="H4730" s="122">
        <v>8.16</v>
      </c>
      <c r="I4730" s="97" t="b">
        <f>NOT(ISERROR(_xlfn.XLOOKUP(tblStocks2022[[#This Row],[Ticker]],tblTickers[Ticker],tblTickers[Ticker],NA(),0,1)))</f>
        <v>0</v>
      </c>
      <c r="K4730" t="s">
        <v>2317</v>
      </c>
      <c r="L4730" s="122">
        <v>109.72</v>
      </c>
    </row>
    <row r="4731" spans="4:12" x14ac:dyDescent="0.25">
      <c r="D4731" t="s">
        <v>8623</v>
      </c>
      <c r="E4731" t="s">
        <v>8624</v>
      </c>
      <c r="F4731" t="s">
        <v>15382</v>
      </c>
      <c r="G4731" s="59">
        <v>12900000</v>
      </c>
      <c r="H4731" s="122">
        <v>10.26</v>
      </c>
      <c r="I4731" s="97" t="b">
        <f>NOT(ISERROR(_xlfn.XLOOKUP(tblStocks2022[[#This Row],[Ticker]],tblTickers[Ticker],tblTickers[Ticker],NA(),0,1)))</f>
        <v>0</v>
      </c>
      <c r="K4731" t="s">
        <v>13873</v>
      </c>
      <c r="L4731" s="122">
        <v>0.32</v>
      </c>
    </row>
    <row r="4732" spans="4:12" x14ac:dyDescent="0.25">
      <c r="D4732" t="s">
        <v>9835</v>
      </c>
      <c r="E4732" t="s">
        <v>9836</v>
      </c>
      <c r="F4732" t="s">
        <v>15378</v>
      </c>
      <c r="G4732" s="59">
        <v>5744000</v>
      </c>
      <c r="H4732" s="122">
        <v>3.13</v>
      </c>
      <c r="I4732" s="97" t="b">
        <f>NOT(ISERROR(_xlfn.XLOOKUP(tblStocks2022[[#This Row],[Ticker]],tblTickers[Ticker],tblTickers[Ticker],NA(),0,1)))</f>
        <v>0</v>
      </c>
      <c r="K4732" t="s">
        <v>9725</v>
      </c>
      <c r="L4732" s="122">
        <v>11.17</v>
      </c>
    </row>
    <row r="4733" spans="4:12" x14ac:dyDescent="0.25">
      <c r="D4733" t="s">
        <v>1425</v>
      </c>
      <c r="E4733" t="s">
        <v>1426</v>
      </c>
      <c r="F4733" t="s">
        <v>15382</v>
      </c>
      <c r="G4733" s="59">
        <v>45271000</v>
      </c>
      <c r="H4733" s="122">
        <v>3.04</v>
      </c>
      <c r="I4733" s="97" t="b">
        <f>NOT(ISERROR(_xlfn.XLOOKUP(tblStocks2022[[#This Row],[Ticker]],tblTickers[Ticker],tblTickers[Ticker],NA(),0,1)))</f>
        <v>0</v>
      </c>
      <c r="K4733" t="s">
        <v>12735</v>
      </c>
      <c r="L4733" s="122">
        <v>11.04</v>
      </c>
    </row>
    <row r="4734" spans="4:12" x14ac:dyDescent="0.25">
      <c r="D4734" t="s">
        <v>160</v>
      </c>
      <c r="E4734" t="s">
        <v>161</v>
      </c>
      <c r="F4734" t="s">
        <v>15371</v>
      </c>
      <c r="G4734" s="59">
        <v>54925000</v>
      </c>
      <c r="H4734" s="122">
        <v>58.61</v>
      </c>
      <c r="I4734" s="97" t="b">
        <f>NOT(ISERROR(_xlfn.XLOOKUP(tblStocks2022[[#This Row],[Ticker]],tblTickers[Ticker],tblTickers[Ticker],NA(),0,1)))</f>
        <v>0</v>
      </c>
      <c r="K4734" t="s">
        <v>2474</v>
      </c>
      <c r="L4734" s="122">
        <v>51</v>
      </c>
    </row>
    <row r="4735" spans="4:12" x14ac:dyDescent="0.25">
      <c r="D4735" t="s">
        <v>1177</v>
      </c>
      <c r="E4735" t="s">
        <v>1178</v>
      </c>
      <c r="F4735" t="s">
        <v>15382</v>
      </c>
      <c r="G4735" s="59">
        <v>8300000</v>
      </c>
      <c r="H4735" s="122">
        <v>1.23</v>
      </c>
      <c r="I4735" s="97" t="b">
        <f>NOT(ISERROR(_xlfn.XLOOKUP(tblStocks2022[[#This Row],[Ticker]],tblTickers[Ticker],tblTickers[Ticker],NA(),0,1)))</f>
        <v>0</v>
      </c>
      <c r="K4735" t="s">
        <v>3303</v>
      </c>
      <c r="L4735" s="122">
        <v>1.1499999999999999</v>
      </c>
    </row>
    <row r="4736" spans="4:12" x14ac:dyDescent="0.25">
      <c r="D4736" t="s">
        <v>2253</v>
      </c>
      <c r="E4736" t="s">
        <v>2254</v>
      </c>
      <c r="F4736" t="s">
        <v>15368</v>
      </c>
      <c r="G4736" s="59">
        <v>68400000</v>
      </c>
      <c r="H4736" s="122">
        <v>52.17</v>
      </c>
      <c r="I4736" s="97" t="b">
        <f>NOT(ISERROR(_xlfn.XLOOKUP(tblStocks2022[[#This Row],[Ticker]],tblTickers[Ticker],tblTickers[Ticker],NA(),0,1)))</f>
        <v>0</v>
      </c>
      <c r="K4736" t="s">
        <v>6421</v>
      </c>
      <c r="L4736" s="122">
        <v>9.85</v>
      </c>
    </row>
    <row r="4737" spans="4:12" x14ac:dyDescent="0.25">
      <c r="D4737" t="s">
        <v>8316</v>
      </c>
      <c r="E4737" t="s">
        <v>8317</v>
      </c>
      <c r="F4737" t="s">
        <v>15397</v>
      </c>
      <c r="G4737" s="59">
        <v>17925000</v>
      </c>
      <c r="H4737" s="122">
        <v>2.2799999999999998</v>
      </c>
      <c r="I4737" s="97" t="b">
        <f>NOT(ISERROR(_xlfn.XLOOKUP(tblStocks2022[[#This Row],[Ticker]],tblTickers[Ticker],tblTickers[Ticker],NA(),0,1)))</f>
        <v>0</v>
      </c>
      <c r="K4737" t="s">
        <v>5165</v>
      </c>
      <c r="L4737" s="122">
        <v>44.48</v>
      </c>
    </row>
    <row r="4738" spans="4:12" x14ac:dyDescent="0.25">
      <c r="D4738" t="s">
        <v>7737</v>
      </c>
      <c r="E4738" t="s">
        <v>7738</v>
      </c>
      <c r="F4738" t="s">
        <v>15382</v>
      </c>
      <c r="G4738" s="59">
        <v>34090000</v>
      </c>
      <c r="H4738" s="122">
        <v>9.9499999999999993</v>
      </c>
      <c r="I4738" s="97" t="b">
        <f>NOT(ISERROR(_xlfn.XLOOKUP(tblStocks2022[[#This Row],[Ticker]],tblTickers[Ticker],tblTickers[Ticker],NA(),0,1)))</f>
        <v>0</v>
      </c>
      <c r="K4738" t="s">
        <v>5184</v>
      </c>
      <c r="L4738" s="122">
        <v>64.92</v>
      </c>
    </row>
    <row r="4739" spans="4:12" x14ac:dyDescent="0.25">
      <c r="D4739" t="s">
        <v>9073</v>
      </c>
      <c r="E4739" t="s">
        <v>9074</v>
      </c>
      <c r="F4739" t="s">
        <v>15382</v>
      </c>
      <c r="G4739" s="59">
        <v>11610000</v>
      </c>
      <c r="H4739" s="122">
        <v>10.26</v>
      </c>
      <c r="I4739" s="97" t="b">
        <f>NOT(ISERROR(_xlfn.XLOOKUP(tblStocks2022[[#This Row],[Ticker]],tblTickers[Ticker],tblTickers[Ticker],NA(),0,1)))</f>
        <v>0</v>
      </c>
      <c r="K4739" t="s">
        <v>12400</v>
      </c>
      <c r="L4739" s="122">
        <v>4.2</v>
      </c>
    </row>
    <row r="4740" spans="4:12" x14ac:dyDescent="0.25">
      <c r="D4740" t="s">
        <v>14894</v>
      </c>
      <c r="E4740" t="s">
        <v>14895</v>
      </c>
      <c r="F4740" t="s">
        <v>15388</v>
      </c>
      <c r="G4740" s="59">
        <v>3050000</v>
      </c>
      <c r="H4740" s="122">
        <v>31.3</v>
      </c>
      <c r="I4740" s="97" t="b">
        <f>NOT(ISERROR(_xlfn.XLOOKUP(tblStocks2022[[#This Row],[Ticker]],tblTickers[Ticker],tblTickers[Ticker],NA(),0,1)))</f>
        <v>0</v>
      </c>
      <c r="K4740" t="s">
        <v>11399</v>
      </c>
      <c r="L4740" s="122">
        <v>78.010000000000005</v>
      </c>
    </row>
    <row r="4741" spans="4:12" x14ac:dyDescent="0.25">
      <c r="D4741" t="s">
        <v>2379</v>
      </c>
      <c r="E4741" t="s">
        <v>2380</v>
      </c>
      <c r="F4741" t="s">
        <v>15382</v>
      </c>
      <c r="G4741" s="59">
        <v>53565000</v>
      </c>
      <c r="H4741" s="122">
        <v>55.54</v>
      </c>
      <c r="I4741" s="97" t="b">
        <f>NOT(ISERROR(_xlfn.XLOOKUP(tblStocks2022[[#This Row],[Ticker]],tblTickers[Ticker],tblTickers[Ticker],NA(),0,1)))</f>
        <v>0</v>
      </c>
      <c r="K4741" t="s">
        <v>10427</v>
      </c>
      <c r="L4741" s="122">
        <v>17.29</v>
      </c>
    </row>
    <row r="4742" spans="4:12" x14ac:dyDescent="0.25">
      <c r="D4742" t="s">
        <v>5910</v>
      </c>
      <c r="E4742" t="s">
        <v>5911</v>
      </c>
      <c r="F4742" t="s">
        <v>15368</v>
      </c>
      <c r="G4742" s="59">
        <v>16647000</v>
      </c>
      <c r="H4742" s="122">
        <v>5.09</v>
      </c>
      <c r="I4742" s="97" t="b">
        <f>NOT(ISERROR(_xlfn.XLOOKUP(tblStocks2022[[#This Row],[Ticker]],tblTickers[Ticker],tblTickers[Ticker],NA(),0,1)))</f>
        <v>0</v>
      </c>
      <c r="K4742" t="s">
        <v>5476</v>
      </c>
      <c r="L4742" s="122">
        <v>2.99</v>
      </c>
    </row>
    <row r="4743" spans="4:12" x14ac:dyDescent="0.25">
      <c r="D4743" t="s">
        <v>5055</v>
      </c>
      <c r="E4743" t="s">
        <v>5056</v>
      </c>
      <c r="F4743" t="s">
        <v>15382</v>
      </c>
      <c r="G4743" s="59">
        <v>34866000</v>
      </c>
      <c r="H4743" s="122">
        <v>6.3</v>
      </c>
      <c r="I4743" s="97" t="b">
        <f>NOT(ISERROR(_xlfn.XLOOKUP(tblStocks2022[[#This Row],[Ticker]],tblTickers[Ticker],tblTickers[Ticker],NA(),0,1)))</f>
        <v>0</v>
      </c>
      <c r="K4743" t="s">
        <v>1597</v>
      </c>
      <c r="L4743" s="122">
        <v>18.62</v>
      </c>
    </row>
    <row r="4744" spans="4:12" x14ac:dyDescent="0.25">
      <c r="D4744" t="s">
        <v>6627</v>
      </c>
      <c r="E4744" t="s">
        <v>6628</v>
      </c>
      <c r="F4744" t="s">
        <v>15382</v>
      </c>
      <c r="G4744" s="59">
        <v>6337000</v>
      </c>
      <c r="H4744" s="122">
        <v>12.1</v>
      </c>
      <c r="I4744" s="97" t="b">
        <f>NOT(ISERROR(_xlfn.XLOOKUP(tblStocks2022[[#This Row],[Ticker]],tblTickers[Ticker],tblTickers[Ticker],NA(),0,1)))</f>
        <v>0</v>
      </c>
      <c r="K4744" t="s">
        <v>11349</v>
      </c>
      <c r="L4744" s="122">
        <v>10.71</v>
      </c>
    </row>
    <row r="4745" spans="4:12" x14ac:dyDescent="0.25">
      <c r="D4745" t="s">
        <v>4316</v>
      </c>
      <c r="E4745" t="s">
        <v>4317</v>
      </c>
      <c r="F4745" t="s">
        <v>15382</v>
      </c>
      <c r="G4745" s="59">
        <v>492499000</v>
      </c>
      <c r="H4745" s="122">
        <v>4.54</v>
      </c>
      <c r="I4745" s="97" t="b">
        <f>NOT(ISERROR(_xlfn.XLOOKUP(tblStocks2022[[#This Row],[Ticker]],tblTickers[Ticker],tblTickers[Ticker],NA(),0,1)))</f>
        <v>0</v>
      </c>
      <c r="K4745" t="s">
        <v>9170</v>
      </c>
      <c r="L4745" s="122">
        <v>22.63</v>
      </c>
    </row>
    <row r="4746" spans="4:12" x14ac:dyDescent="0.25">
      <c r="D4746" t="s">
        <v>12394</v>
      </c>
      <c r="E4746" t="s">
        <v>12395</v>
      </c>
      <c r="F4746" t="s">
        <v>15385</v>
      </c>
      <c r="G4746" s="59">
        <v>25349000</v>
      </c>
      <c r="H4746" s="122">
        <v>72.97</v>
      </c>
      <c r="I4746" s="97" t="b">
        <f>NOT(ISERROR(_xlfn.XLOOKUP(tblStocks2022[[#This Row],[Ticker]],tblTickers[Ticker],tblTickers[Ticker],NA(),0,1)))</f>
        <v>0</v>
      </c>
      <c r="K4746" t="s">
        <v>9689</v>
      </c>
      <c r="L4746" s="122">
        <v>20.67</v>
      </c>
    </row>
    <row r="4747" spans="4:12" x14ac:dyDescent="0.25">
      <c r="D4747" t="s">
        <v>13583</v>
      </c>
      <c r="E4747" t="s">
        <v>13584</v>
      </c>
      <c r="F4747" t="s">
        <v>15375</v>
      </c>
      <c r="G4747" s="59">
        <v>267300000</v>
      </c>
      <c r="H4747" s="122">
        <v>53.41</v>
      </c>
      <c r="I4747" s="97" t="b">
        <f>NOT(ISERROR(_xlfn.XLOOKUP(tblStocks2022[[#This Row],[Ticker]],tblTickers[Ticker],tblTickers[Ticker],NA(),0,1)))</f>
        <v>1</v>
      </c>
      <c r="K4747" t="s">
        <v>9167</v>
      </c>
      <c r="L4747" s="122">
        <v>24.97</v>
      </c>
    </row>
    <row r="4748" spans="4:12" x14ac:dyDescent="0.25">
      <c r="D4748" t="s">
        <v>14813</v>
      </c>
      <c r="E4748" t="s">
        <v>14814</v>
      </c>
      <c r="F4748" t="s">
        <v>15370</v>
      </c>
      <c r="G4748" s="59">
        <v>29302000</v>
      </c>
      <c r="H4748" s="122">
        <v>5.62</v>
      </c>
      <c r="I4748" s="97" t="b">
        <f>NOT(ISERROR(_xlfn.XLOOKUP(tblStocks2022[[#This Row],[Ticker]],tblTickers[Ticker],tblTickers[Ticker],NA(),0,1)))</f>
        <v>0</v>
      </c>
      <c r="K4748" t="s">
        <v>9169</v>
      </c>
      <c r="L4748" s="122">
        <v>25.23</v>
      </c>
    </row>
    <row r="4749" spans="4:12" x14ac:dyDescent="0.25">
      <c r="D4749" t="s">
        <v>6806</v>
      </c>
      <c r="E4749" t="s">
        <v>6807</v>
      </c>
      <c r="F4749" t="s">
        <v>2235</v>
      </c>
      <c r="G4749" s="59">
        <v>142381000</v>
      </c>
      <c r="H4749" s="122">
        <v>1.58</v>
      </c>
      <c r="I4749" s="97" t="b">
        <f>NOT(ISERROR(_xlfn.XLOOKUP(tblStocks2022[[#This Row],[Ticker]],tblTickers[Ticker],tblTickers[Ticker],NA(),0,1)))</f>
        <v>0</v>
      </c>
      <c r="K4749" t="s">
        <v>13407</v>
      </c>
      <c r="L4749" s="122">
        <v>10.35</v>
      </c>
    </row>
    <row r="4750" spans="4:12" x14ac:dyDescent="0.25">
      <c r="D4750" t="s">
        <v>10311</v>
      </c>
      <c r="E4750" t="s">
        <v>10312</v>
      </c>
      <c r="F4750" t="s">
        <v>15385</v>
      </c>
      <c r="G4750" s="59">
        <v>987124000</v>
      </c>
      <c r="H4750" s="122">
        <v>365.84</v>
      </c>
      <c r="I4750" s="97" t="b">
        <f>NOT(ISERROR(_xlfn.XLOOKUP(tblStocks2022[[#This Row],[Ticker]],tblTickers[Ticker],tblTickers[Ticker],NA(),0,1)))</f>
        <v>1</v>
      </c>
      <c r="K4750" t="s">
        <v>891</v>
      </c>
      <c r="L4750" s="122">
        <v>37.19</v>
      </c>
    </row>
    <row r="4751" spans="4:12" x14ac:dyDescent="0.25">
      <c r="D4751" t="s">
        <v>14399</v>
      </c>
      <c r="E4751" t="s">
        <v>14400</v>
      </c>
      <c r="F4751" t="s">
        <v>14252</v>
      </c>
      <c r="G4751" s="59">
        <v>22087000</v>
      </c>
      <c r="H4751" s="122">
        <v>46.02</v>
      </c>
      <c r="I4751" s="97" t="b">
        <f>NOT(ISERROR(_xlfn.XLOOKUP(tblStocks2022[[#This Row],[Ticker]],tblTickers[Ticker],tblTickers[Ticker],NA(),0,1)))</f>
        <v>0</v>
      </c>
      <c r="K4751" t="s">
        <v>12112</v>
      </c>
      <c r="L4751" s="122">
        <v>131.76</v>
      </c>
    </row>
    <row r="4752" spans="4:12" x14ac:dyDescent="0.25">
      <c r="D4752" t="s">
        <v>1803</v>
      </c>
      <c r="E4752" t="s">
        <v>1804</v>
      </c>
      <c r="F4752" t="s">
        <v>15378</v>
      </c>
      <c r="G4752" s="59">
        <v>10292000</v>
      </c>
      <c r="H4752" s="122">
        <v>10.41</v>
      </c>
      <c r="I4752" s="97" t="b">
        <f>NOT(ISERROR(_xlfn.XLOOKUP(tblStocks2022[[#This Row],[Ticker]],tblTickers[Ticker],tblTickers[Ticker],NA(),0,1)))</f>
        <v>0</v>
      </c>
      <c r="K4752" t="s">
        <v>10908</v>
      </c>
      <c r="L4752" s="122">
        <v>55.19</v>
      </c>
    </row>
    <row r="4753" spans="4:12" x14ac:dyDescent="0.25">
      <c r="D4753" t="s">
        <v>1956</v>
      </c>
      <c r="E4753" t="s">
        <v>828</v>
      </c>
      <c r="F4753" t="s">
        <v>15375</v>
      </c>
      <c r="G4753" s="59">
        <v>97850000</v>
      </c>
      <c r="H4753" s="122">
        <v>47.41</v>
      </c>
      <c r="I4753" s="97" t="b">
        <f>NOT(ISERROR(_xlfn.XLOOKUP(tblStocks2022[[#This Row],[Ticker]],tblTickers[Ticker],tblTickers[Ticker],NA(),0,1)))</f>
        <v>0</v>
      </c>
      <c r="K4753" t="s">
        <v>9974</v>
      </c>
      <c r="L4753" s="122">
        <v>81.63</v>
      </c>
    </row>
    <row r="4754" spans="4:12" x14ac:dyDescent="0.25">
      <c r="D4754" t="s">
        <v>7868</v>
      </c>
      <c r="E4754" t="s">
        <v>7869</v>
      </c>
      <c r="F4754" t="s">
        <v>15382</v>
      </c>
      <c r="G4754" s="59">
        <v>154225000</v>
      </c>
      <c r="H4754" s="122">
        <v>0.9</v>
      </c>
      <c r="I4754" s="97" t="b">
        <f>NOT(ISERROR(_xlfn.XLOOKUP(tblStocks2022[[#This Row],[Ticker]],tblTickers[Ticker],tblTickers[Ticker],NA(),0,1)))</f>
        <v>0</v>
      </c>
      <c r="K4754" t="s">
        <v>1161</v>
      </c>
      <c r="L4754" s="122">
        <v>0.74</v>
      </c>
    </row>
    <row r="4755" spans="4:12" x14ac:dyDescent="0.25">
      <c r="D4755" t="s">
        <v>2481</v>
      </c>
      <c r="E4755" t="s">
        <v>2482</v>
      </c>
      <c r="F4755" t="s">
        <v>2235</v>
      </c>
      <c r="G4755" s="59">
        <v>13092000</v>
      </c>
      <c r="H4755" s="122">
        <v>0.55000000000000004</v>
      </c>
      <c r="I4755" s="97" t="b">
        <f>NOT(ISERROR(_xlfn.XLOOKUP(tblStocks2022[[#This Row],[Ticker]],tblTickers[Ticker],tblTickers[Ticker],NA(),0,1)))</f>
        <v>0</v>
      </c>
      <c r="K4755" t="s">
        <v>6916</v>
      </c>
      <c r="L4755" s="122">
        <v>10.64</v>
      </c>
    </row>
    <row r="4756" spans="4:12" x14ac:dyDescent="0.25">
      <c r="D4756" t="s">
        <v>5327</v>
      </c>
      <c r="E4756" t="s">
        <v>5328</v>
      </c>
      <c r="F4756" t="s">
        <v>15371</v>
      </c>
      <c r="G4756" s="59">
        <v>69164000</v>
      </c>
      <c r="H4756" s="122">
        <v>13.68</v>
      </c>
      <c r="I4756" s="97" t="b">
        <f>NOT(ISERROR(_xlfn.XLOOKUP(tblStocks2022[[#This Row],[Ticker]],tblTickers[Ticker],tblTickers[Ticker],NA(),0,1)))</f>
        <v>0</v>
      </c>
      <c r="K4756" t="s">
        <v>11199</v>
      </c>
      <c r="L4756" s="122">
        <v>41.91</v>
      </c>
    </row>
    <row r="4757" spans="4:12" x14ac:dyDescent="0.25">
      <c r="D4757" t="s">
        <v>4931</v>
      </c>
      <c r="E4757" t="s">
        <v>4932</v>
      </c>
      <c r="F4757" t="s">
        <v>15382</v>
      </c>
      <c r="G4757" s="59">
        <v>31043000</v>
      </c>
      <c r="H4757" s="122">
        <v>3.25</v>
      </c>
      <c r="I4757" s="97" t="b">
        <f>NOT(ISERROR(_xlfn.XLOOKUP(tblStocks2022[[#This Row],[Ticker]],tblTickers[Ticker],tblTickers[Ticker],NA(),0,1)))</f>
        <v>0</v>
      </c>
      <c r="K4757" t="s">
        <v>6060</v>
      </c>
      <c r="L4757" s="122">
        <v>7.28</v>
      </c>
    </row>
    <row r="4758" spans="4:12" x14ac:dyDescent="0.25">
      <c r="D4758" t="s">
        <v>15341</v>
      </c>
      <c r="E4758" t="s">
        <v>15342</v>
      </c>
      <c r="F4758" t="s">
        <v>15368</v>
      </c>
      <c r="G4758" s="59">
        <v>17684000</v>
      </c>
      <c r="H4758" s="122">
        <v>12.21</v>
      </c>
      <c r="I4758" s="97" t="b">
        <f>NOT(ISERROR(_xlfn.XLOOKUP(tblStocks2022[[#This Row],[Ticker]],tblTickers[Ticker],tblTickers[Ticker],NA(),0,1)))</f>
        <v>0</v>
      </c>
      <c r="K4758" t="s">
        <v>7013</v>
      </c>
      <c r="L4758" s="122">
        <v>10.93</v>
      </c>
    </row>
    <row r="4759" spans="4:12" x14ac:dyDescent="0.25">
      <c r="D4759" t="s">
        <v>14390</v>
      </c>
      <c r="E4759" t="s">
        <v>14391</v>
      </c>
      <c r="F4759" t="s">
        <v>15387</v>
      </c>
      <c r="G4759" s="59">
        <v>6639000</v>
      </c>
      <c r="H4759" s="122">
        <v>24.42</v>
      </c>
      <c r="I4759" s="97" t="b">
        <f>NOT(ISERROR(_xlfn.XLOOKUP(tblStocks2022[[#This Row],[Ticker]],tblTickers[Ticker],tblTickers[Ticker],NA(),0,1)))</f>
        <v>0</v>
      </c>
      <c r="K4759" t="s">
        <v>14791</v>
      </c>
      <c r="L4759" s="122">
        <v>0.2</v>
      </c>
    </row>
    <row r="4760" spans="4:12" x14ac:dyDescent="0.25">
      <c r="D4760" t="s">
        <v>6986</v>
      </c>
      <c r="E4760" t="s">
        <v>6987</v>
      </c>
      <c r="F4760" t="s">
        <v>11941</v>
      </c>
      <c r="G4760" s="59">
        <v>262074000</v>
      </c>
      <c r="H4760" s="122">
        <v>486.49</v>
      </c>
      <c r="I4760" s="97" t="b">
        <f>NOT(ISERROR(_xlfn.XLOOKUP(tblStocks2022[[#This Row],[Ticker]],tblTickers[Ticker],tblTickers[Ticker],NA(),0,1)))</f>
        <v>0</v>
      </c>
      <c r="K4760" t="s">
        <v>9954</v>
      </c>
      <c r="L4760" s="122">
        <v>36.5</v>
      </c>
    </row>
    <row r="4761" spans="4:12" x14ac:dyDescent="0.25">
      <c r="D4761" t="s">
        <v>10279</v>
      </c>
      <c r="E4761" t="s">
        <v>10280</v>
      </c>
      <c r="F4761" t="s">
        <v>15378</v>
      </c>
      <c r="G4761" s="59">
        <v>169215000</v>
      </c>
      <c r="H4761" s="122">
        <v>30.72</v>
      </c>
      <c r="I4761" s="97" t="b">
        <f>NOT(ISERROR(_xlfn.XLOOKUP(tblStocks2022[[#This Row],[Ticker]],tblTickers[Ticker],tblTickers[Ticker],NA(),0,1)))</f>
        <v>1</v>
      </c>
      <c r="K4761" t="s">
        <v>10846</v>
      </c>
      <c r="L4761" s="122">
        <v>8.9600000000000009</v>
      </c>
    </row>
    <row r="4762" spans="4:12" x14ac:dyDescent="0.25">
      <c r="D4762" t="s">
        <v>947</v>
      </c>
      <c r="E4762" t="s">
        <v>948</v>
      </c>
      <c r="F4762" t="s">
        <v>15382</v>
      </c>
      <c r="G4762" s="59">
        <v>10481000</v>
      </c>
      <c r="H4762" s="122">
        <v>5.69</v>
      </c>
      <c r="I4762" s="97" t="b">
        <f>NOT(ISERROR(_xlfn.XLOOKUP(tblStocks2022[[#This Row],[Ticker]],tblTickers[Ticker],tblTickers[Ticker],NA(),0,1)))</f>
        <v>0</v>
      </c>
      <c r="K4762" t="s">
        <v>8637</v>
      </c>
      <c r="L4762" s="122">
        <v>9.24</v>
      </c>
    </row>
    <row r="4763" spans="4:12" x14ac:dyDescent="0.25">
      <c r="D4763" t="s">
        <v>12304</v>
      </c>
      <c r="E4763" t="s">
        <v>12305</v>
      </c>
      <c r="F4763" t="s">
        <v>14201</v>
      </c>
      <c r="G4763" s="59">
        <v>248659000</v>
      </c>
      <c r="H4763" s="122">
        <v>149.96</v>
      </c>
      <c r="I4763" s="97" t="b">
        <f>NOT(ISERROR(_xlfn.XLOOKUP(tblStocks2022[[#This Row],[Ticker]],tblTickers[Ticker],tblTickers[Ticker],NA(),0,1)))</f>
        <v>0</v>
      </c>
      <c r="K4763" t="s">
        <v>1014</v>
      </c>
      <c r="L4763" s="122">
        <v>20.04</v>
      </c>
    </row>
    <row r="4764" spans="4:12" x14ac:dyDescent="0.25">
      <c r="D4764" t="s">
        <v>9621</v>
      </c>
      <c r="E4764" t="s">
        <v>9622</v>
      </c>
      <c r="F4764" t="s">
        <v>15378</v>
      </c>
      <c r="G4764" s="59">
        <v>14940000</v>
      </c>
      <c r="H4764" s="122">
        <v>9.35</v>
      </c>
      <c r="I4764" s="97" t="b">
        <f>NOT(ISERROR(_xlfn.XLOOKUP(tblStocks2022[[#This Row],[Ticker]],tblTickers[Ticker],tblTickers[Ticker],NA(),0,1)))</f>
        <v>0</v>
      </c>
      <c r="K4764" t="s">
        <v>14574</v>
      </c>
      <c r="L4764" s="122">
        <v>4.1399999999999997</v>
      </c>
    </row>
    <row r="4765" spans="4:12" x14ac:dyDescent="0.25">
      <c r="D4765" t="s">
        <v>291</v>
      </c>
      <c r="E4765" t="s">
        <v>292</v>
      </c>
      <c r="F4765" t="s">
        <v>9552</v>
      </c>
      <c r="G4765" s="59">
        <v>10980000</v>
      </c>
      <c r="H4765" s="122">
        <v>162.85</v>
      </c>
      <c r="I4765" s="97" t="b">
        <f>NOT(ISERROR(_xlfn.XLOOKUP(tblStocks2022[[#This Row],[Ticker]],tblTickers[Ticker],tblTickers[Ticker],NA(),0,1)))</f>
        <v>0</v>
      </c>
      <c r="K4765" t="s">
        <v>3206</v>
      </c>
      <c r="L4765" s="122">
        <v>0.3</v>
      </c>
    </row>
    <row r="4766" spans="4:12" x14ac:dyDescent="0.25">
      <c r="D4766" t="s">
        <v>5538</v>
      </c>
      <c r="E4766" t="s">
        <v>5539</v>
      </c>
      <c r="F4766" t="s">
        <v>2235</v>
      </c>
      <c r="G4766" s="59">
        <v>11093000</v>
      </c>
      <c r="H4766" s="122">
        <v>2.96</v>
      </c>
      <c r="I4766" s="97" t="b">
        <f>NOT(ISERROR(_xlfn.XLOOKUP(tblStocks2022[[#This Row],[Ticker]],tblTickers[Ticker],tblTickers[Ticker],NA(),0,1)))</f>
        <v>0</v>
      </c>
      <c r="K4766" t="s">
        <v>5406</v>
      </c>
      <c r="L4766" s="122">
        <v>33.630000000000003</v>
      </c>
    </row>
    <row r="4767" spans="4:12" x14ac:dyDescent="0.25">
      <c r="D4767" t="s">
        <v>10465</v>
      </c>
      <c r="E4767" t="s">
        <v>10466</v>
      </c>
      <c r="F4767" t="s">
        <v>15366</v>
      </c>
      <c r="G4767" s="59">
        <v>251135000</v>
      </c>
      <c r="H4767" s="122">
        <v>55.21</v>
      </c>
      <c r="I4767" s="97" t="b">
        <f>NOT(ISERROR(_xlfn.XLOOKUP(tblStocks2022[[#This Row],[Ticker]],tblTickers[Ticker],tblTickers[Ticker],NA(),0,1)))</f>
        <v>1</v>
      </c>
      <c r="K4767" t="s">
        <v>9442</v>
      </c>
      <c r="L4767" s="122">
        <v>0.21</v>
      </c>
    </row>
    <row r="4768" spans="4:12" x14ac:dyDescent="0.25">
      <c r="D4768" t="s">
        <v>2214</v>
      </c>
      <c r="E4768" t="s">
        <v>2215</v>
      </c>
      <c r="F4768" t="s">
        <v>14252</v>
      </c>
      <c r="G4768" s="59">
        <v>67512000</v>
      </c>
      <c r="H4768" s="122">
        <v>50.96</v>
      </c>
      <c r="I4768" s="97" t="b">
        <f>NOT(ISERROR(_xlfn.XLOOKUP(tblStocks2022[[#This Row],[Ticker]],tblTickers[Ticker],tblTickers[Ticker],NA(),0,1)))</f>
        <v>0</v>
      </c>
      <c r="K4768" t="s">
        <v>12242</v>
      </c>
      <c r="L4768" s="122">
        <v>16.91</v>
      </c>
    </row>
    <row r="4769" spans="4:12" x14ac:dyDescent="0.25">
      <c r="D4769" t="s">
        <v>11509</v>
      </c>
      <c r="E4769" t="s">
        <v>11510</v>
      </c>
      <c r="F4769" t="s">
        <v>15388</v>
      </c>
      <c r="G4769" s="59">
        <v>91000000</v>
      </c>
      <c r="H4769" s="122">
        <v>58.6</v>
      </c>
      <c r="I4769" s="97" t="b">
        <f>NOT(ISERROR(_xlfn.XLOOKUP(tblStocks2022[[#This Row],[Ticker]],tblTickers[Ticker],tblTickers[Ticker],NA(),0,1)))</f>
        <v>0</v>
      </c>
      <c r="K4769" t="s">
        <v>9475</v>
      </c>
      <c r="L4769" s="122">
        <v>1.32</v>
      </c>
    </row>
    <row r="4770" spans="4:12" x14ac:dyDescent="0.25">
      <c r="D4770" t="s">
        <v>12741</v>
      </c>
      <c r="E4770" t="s">
        <v>12742</v>
      </c>
      <c r="F4770" t="s">
        <v>15371</v>
      </c>
      <c r="G4770" s="59">
        <v>11495000</v>
      </c>
      <c r="H4770" s="122">
        <v>5.33</v>
      </c>
      <c r="I4770" s="97" t="b">
        <f>NOT(ISERROR(_xlfn.XLOOKUP(tblStocks2022[[#This Row],[Ticker]],tblTickers[Ticker],tblTickers[Ticker],NA(),0,1)))</f>
        <v>0</v>
      </c>
      <c r="K4770" t="s">
        <v>2996</v>
      </c>
      <c r="L4770" s="122">
        <v>17.27</v>
      </c>
    </row>
    <row r="4771" spans="4:12" x14ac:dyDescent="0.25">
      <c r="D4771" t="s">
        <v>2273</v>
      </c>
      <c r="E4771" t="s">
        <v>2274</v>
      </c>
      <c r="F4771" t="s">
        <v>9954</v>
      </c>
      <c r="G4771" s="59">
        <v>43984000</v>
      </c>
      <c r="H4771" s="122">
        <v>30.2</v>
      </c>
      <c r="I4771" s="97" t="b">
        <f>NOT(ISERROR(_xlfn.XLOOKUP(tblStocks2022[[#This Row],[Ticker]],tblTickers[Ticker],tblTickers[Ticker],NA(),0,1)))</f>
        <v>0</v>
      </c>
      <c r="K4771" t="s">
        <v>13891</v>
      </c>
      <c r="L4771" s="122">
        <v>7.49</v>
      </c>
    </row>
    <row r="4772" spans="4:12" x14ac:dyDescent="0.25">
      <c r="D4772" t="s">
        <v>8408</v>
      </c>
      <c r="E4772" t="s">
        <v>8409</v>
      </c>
      <c r="F4772" t="s">
        <v>15382</v>
      </c>
      <c r="G4772" s="59">
        <v>20000000</v>
      </c>
      <c r="H4772" s="122">
        <v>9.9499999999999993</v>
      </c>
      <c r="I4772" s="97" t="b">
        <f>NOT(ISERROR(_xlfn.XLOOKUP(tblStocks2022[[#This Row],[Ticker]],tblTickers[Ticker],tblTickers[Ticker],NA(),0,1)))</f>
        <v>0</v>
      </c>
      <c r="K4772" t="s">
        <v>13496</v>
      </c>
      <c r="L4772" s="122">
        <v>3.37</v>
      </c>
    </row>
    <row r="4773" spans="4:12" x14ac:dyDescent="0.25">
      <c r="D4773" t="s">
        <v>6802</v>
      </c>
      <c r="E4773" t="s">
        <v>6803</v>
      </c>
      <c r="F4773" t="s">
        <v>12382</v>
      </c>
      <c r="G4773" s="59">
        <v>103676000</v>
      </c>
      <c r="H4773" s="122">
        <v>18.07</v>
      </c>
      <c r="I4773" s="97" t="b">
        <f>NOT(ISERROR(_xlfn.XLOOKUP(tblStocks2022[[#This Row],[Ticker]],tblTickers[Ticker],tblTickers[Ticker],NA(),0,1)))</f>
        <v>0</v>
      </c>
      <c r="K4773" t="s">
        <v>13534</v>
      </c>
      <c r="L4773" s="122">
        <v>2.98</v>
      </c>
    </row>
    <row r="4774" spans="4:12" x14ac:dyDescent="0.25">
      <c r="D4774" t="s">
        <v>1762</v>
      </c>
      <c r="E4774" t="s">
        <v>1763</v>
      </c>
      <c r="F4774" t="s">
        <v>15368</v>
      </c>
      <c r="G4774" s="59">
        <v>37008000</v>
      </c>
      <c r="H4774" s="122">
        <v>9.9600000000000009</v>
      </c>
      <c r="I4774" s="97" t="b">
        <f>NOT(ISERROR(_xlfn.XLOOKUP(tblStocks2022[[#This Row],[Ticker]],tblTickers[Ticker],tblTickers[Ticker],NA(),0,1)))</f>
        <v>0</v>
      </c>
      <c r="K4774" t="s">
        <v>13945</v>
      </c>
      <c r="L4774" s="122">
        <v>58.14</v>
      </c>
    </row>
    <row r="4775" spans="4:12" x14ac:dyDescent="0.25">
      <c r="D4775" t="s">
        <v>569</v>
      </c>
      <c r="E4775" t="s">
        <v>570</v>
      </c>
      <c r="F4775" t="s">
        <v>15388</v>
      </c>
      <c r="G4775" s="59">
        <v>90538000</v>
      </c>
      <c r="H4775" s="122">
        <v>0.28000000000000003</v>
      </c>
      <c r="I4775" s="97" t="b">
        <f>NOT(ISERROR(_xlfn.XLOOKUP(tblStocks2022[[#This Row],[Ticker]],tblTickers[Ticker],tblTickers[Ticker],NA(),0,1)))</f>
        <v>0</v>
      </c>
      <c r="K4775" t="s">
        <v>8467</v>
      </c>
      <c r="L4775" s="122">
        <v>21.02</v>
      </c>
    </row>
    <row r="4776" spans="4:12" x14ac:dyDescent="0.25">
      <c r="D4776" t="s">
        <v>12296</v>
      </c>
      <c r="E4776" t="s">
        <v>12297</v>
      </c>
      <c r="F4776" t="s">
        <v>15382</v>
      </c>
      <c r="G4776" s="59">
        <v>160636000</v>
      </c>
      <c r="H4776" s="122">
        <v>62.25</v>
      </c>
      <c r="I4776" s="97" t="b">
        <f>NOT(ISERROR(_xlfn.XLOOKUP(tblStocks2022[[#This Row],[Ticker]],tblTickers[Ticker],tblTickers[Ticker],NA(),0,1)))</f>
        <v>0</v>
      </c>
      <c r="K4776" t="s">
        <v>1154</v>
      </c>
      <c r="L4776" s="122">
        <v>3.15</v>
      </c>
    </row>
    <row r="4777" spans="4:12" x14ac:dyDescent="0.25">
      <c r="D4777" t="s">
        <v>6754</v>
      </c>
      <c r="E4777" t="s">
        <v>6755</v>
      </c>
      <c r="F4777" t="s">
        <v>15382</v>
      </c>
      <c r="G4777" s="59">
        <v>25300000</v>
      </c>
      <c r="H4777" s="122">
        <v>10.06</v>
      </c>
      <c r="I4777" s="97" t="b">
        <f>NOT(ISERROR(_xlfn.XLOOKUP(tblStocks2022[[#This Row],[Ticker]],tblTickers[Ticker],tblTickers[Ticker],NA(),0,1)))</f>
        <v>0</v>
      </c>
      <c r="K4777" t="s">
        <v>5457</v>
      </c>
      <c r="L4777" s="122">
        <v>9.91</v>
      </c>
    </row>
    <row r="4778" spans="4:12" x14ac:dyDescent="0.25">
      <c r="D4778" t="s">
        <v>3348</v>
      </c>
      <c r="E4778" t="s">
        <v>3349</v>
      </c>
      <c r="F4778" t="s">
        <v>15382</v>
      </c>
      <c r="G4778" s="59">
        <v>596026000</v>
      </c>
      <c r="H4778" s="122">
        <v>6.85</v>
      </c>
      <c r="I4778" s="97" t="b">
        <f>NOT(ISERROR(_xlfn.XLOOKUP(tblStocks2022[[#This Row],[Ticker]],tblTickers[Ticker],tblTickers[Ticker],NA(),0,1)))</f>
        <v>0</v>
      </c>
      <c r="K4778" t="s">
        <v>851</v>
      </c>
      <c r="L4778" s="122">
        <v>28.66</v>
      </c>
    </row>
    <row r="4779" spans="4:12" x14ac:dyDescent="0.25">
      <c r="D4779" t="s">
        <v>3379</v>
      </c>
      <c r="E4779" t="s">
        <v>3380</v>
      </c>
      <c r="F4779" t="s">
        <v>15392</v>
      </c>
      <c r="G4779" s="59">
        <v>47440000</v>
      </c>
      <c r="H4779" s="122">
        <v>2.39</v>
      </c>
      <c r="I4779" s="97" t="b">
        <f>NOT(ISERROR(_xlfn.XLOOKUP(tblStocks2022[[#This Row],[Ticker]],tblTickers[Ticker],tblTickers[Ticker],NA(),0,1)))</f>
        <v>0</v>
      </c>
      <c r="K4779" t="s">
        <v>3101</v>
      </c>
      <c r="L4779" s="122">
        <v>2.12</v>
      </c>
    </row>
    <row r="4780" spans="4:12" x14ac:dyDescent="0.25">
      <c r="D4780" t="s">
        <v>15034</v>
      </c>
      <c r="E4780" t="s">
        <v>15035</v>
      </c>
      <c r="F4780" t="s">
        <v>8710</v>
      </c>
      <c r="G4780" s="59">
        <v>31058000</v>
      </c>
      <c r="H4780" s="122">
        <v>105.66</v>
      </c>
      <c r="I4780" s="97" t="b">
        <f>NOT(ISERROR(_xlfn.XLOOKUP(tblStocks2022[[#This Row],[Ticker]],tblTickers[Ticker],tblTickers[Ticker],NA(),0,1)))</f>
        <v>0</v>
      </c>
      <c r="K4780" t="s">
        <v>10443</v>
      </c>
      <c r="L4780" s="122">
        <v>264.16000000000003</v>
      </c>
    </row>
    <row r="4781" spans="4:12" x14ac:dyDescent="0.25">
      <c r="D4781" t="s">
        <v>6263</v>
      </c>
      <c r="E4781" t="s">
        <v>6264</v>
      </c>
      <c r="F4781" t="s">
        <v>15371</v>
      </c>
      <c r="G4781" s="59">
        <v>510000</v>
      </c>
      <c r="H4781" s="122">
        <v>24.58</v>
      </c>
      <c r="I4781" s="97" t="b">
        <f>NOT(ISERROR(_xlfn.XLOOKUP(tblStocks2022[[#This Row],[Ticker]],tblTickers[Ticker],tblTickers[Ticker],NA(),0,1)))</f>
        <v>0</v>
      </c>
      <c r="K4781" t="s">
        <v>7669</v>
      </c>
      <c r="L4781" s="122">
        <v>28.05</v>
      </c>
    </row>
    <row r="4782" spans="4:12" x14ac:dyDescent="0.25">
      <c r="D4782" t="s">
        <v>4006</v>
      </c>
      <c r="E4782" t="s">
        <v>2118</v>
      </c>
      <c r="F4782" t="s">
        <v>15375</v>
      </c>
      <c r="G4782" s="59">
        <v>1100000</v>
      </c>
      <c r="H4782" s="122">
        <v>28.94</v>
      </c>
      <c r="I4782" s="97" t="b">
        <f>NOT(ISERROR(_xlfn.XLOOKUP(tblStocks2022[[#This Row],[Ticker]],tblTickers[Ticker],tblTickers[Ticker],NA(),0,1)))</f>
        <v>0</v>
      </c>
      <c r="K4782" t="s">
        <v>9552</v>
      </c>
      <c r="L4782" s="122">
        <v>48.16</v>
      </c>
    </row>
    <row r="4783" spans="4:12" x14ac:dyDescent="0.25">
      <c r="D4783" t="s">
        <v>3356</v>
      </c>
      <c r="E4783" t="s">
        <v>3357</v>
      </c>
      <c r="F4783" t="s">
        <v>15382</v>
      </c>
      <c r="G4783" s="59">
        <v>26601000</v>
      </c>
      <c r="H4783" s="122">
        <v>0.65</v>
      </c>
      <c r="I4783" s="97" t="b">
        <f>NOT(ISERROR(_xlfn.XLOOKUP(tblStocks2022[[#This Row],[Ticker]],tblTickers[Ticker],tblTickers[Ticker],NA(),0,1)))</f>
        <v>0</v>
      </c>
      <c r="K4783" t="s">
        <v>13457</v>
      </c>
      <c r="L4783" s="122">
        <v>11</v>
      </c>
    </row>
    <row r="4784" spans="4:12" x14ac:dyDescent="0.25">
      <c r="D4784" t="s">
        <v>3894</v>
      </c>
      <c r="E4784" t="s">
        <v>3895</v>
      </c>
      <c r="F4784" t="s">
        <v>15381</v>
      </c>
      <c r="G4784" s="59">
        <v>15192000</v>
      </c>
      <c r="H4784" s="122">
        <v>22.01</v>
      </c>
      <c r="I4784" s="97" t="b">
        <f>NOT(ISERROR(_xlfn.XLOOKUP(tblStocks2022[[#This Row],[Ticker]],tblTickers[Ticker],tblTickers[Ticker],NA(),0,1)))</f>
        <v>0</v>
      </c>
      <c r="K4784" t="s">
        <v>7568</v>
      </c>
      <c r="L4784" s="122">
        <v>17.739999999999998</v>
      </c>
    </row>
    <row r="4785" spans="4:12" x14ac:dyDescent="0.25">
      <c r="D4785" t="s">
        <v>10545</v>
      </c>
      <c r="E4785" t="s">
        <v>10546</v>
      </c>
      <c r="F4785" t="s">
        <v>9954</v>
      </c>
      <c r="G4785" s="59">
        <v>604703000</v>
      </c>
      <c r="H4785" s="122">
        <v>199.24</v>
      </c>
      <c r="I4785" s="97" t="b">
        <f>NOT(ISERROR(_xlfn.XLOOKUP(tblStocks2022[[#This Row],[Ticker]],tblTickers[Ticker],tblTickers[Ticker],NA(),0,1)))</f>
        <v>1</v>
      </c>
      <c r="K4785" t="s">
        <v>9862</v>
      </c>
      <c r="L4785" s="122">
        <v>60.74</v>
      </c>
    </row>
    <row r="4786" spans="4:12" x14ac:dyDescent="0.25">
      <c r="D4786" t="s">
        <v>1553</v>
      </c>
      <c r="E4786" t="s">
        <v>1554</v>
      </c>
      <c r="F4786" t="s">
        <v>15374</v>
      </c>
      <c r="G4786" s="59">
        <v>88511000</v>
      </c>
      <c r="H4786" s="122">
        <v>6.76</v>
      </c>
      <c r="I4786" s="97" t="b">
        <f>NOT(ISERROR(_xlfn.XLOOKUP(tblStocks2022[[#This Row],[Ticker]],tblTickers[Ticker],tblTickers[Ticker],NA(),0,1)))</f>
        <v>0</v>
      </c>
      <c r="K4786" t="s">
        <v>15304</v>
      </c>
      <c r="L4786" s="122">
        <v>1.26</v>
      </c>
    </row>
    <row r="4787" spans="4:12" x14ac:dyDescent="0.25">
      <c r="D4787" t="s">
        <v>1635</v>
      </c>
      <c r="E4787" t="s">
        <v>1636</v>
      </c>
      <c r="F4787" t="s">
        <v>15381</v>
      </c>
      <c r="G4787" s="59">
        <v>40351000</v>
      </c>
      <c r="H4787" s="122">
        <v>18.95</v>
      </c>
      <c r="I4787" s="97" t="b">
        <f>NOT(ISERROR(_xlfn.XLOOKUP(tblStocks2022[[#This Row],[Ticker]],tblTickers[Ticker],tblTickers[Ticker],NA(),0,1)))</f>
        <v>0</v>
      </c>
      <c r="K4787" t="s">
        <v>6999</v>
      </c>
      <c r="L4787" s="122">
        <v>41.39</v>
      </c>
    </row>
    <row r="4788" spans="4:12" x14ac:dyDescent="0.25">
      <c r="D4788" t="s">
        <v>678</v>
      </c>
      <c r="E4788" t="s">
        <v>679</v>
      </c>
      <c r="F4788" t="s">
        <v>15391</v>
      </c>
      <c r="G4788" s="59">
        <v>16814000</v>
      </c>
      <c r="H4788" s="122">
        <v>51.42</v>
      </c>
      <c r="I4788" s="97" t="b">
        <f>NOT(ISERROR(_xlfn.XLOOKUP(tblStocks2022[[#This Row],[Ticker]],tblTickers[Ticker],tblTickers[Ticker],NA(),0,1)))</f>
        <v>0</v>
      </c>
      <c r="K4788" t="s">
        <v>13822</v>
      </c>
      <c r="L4788" s="122">
        <v>69.7</v>
      </c>
    </row>
    <row r="4789" spans="4:12" x14ac:dyDescent="0.25">
      <c r="D4789" t="s">
        <v>13787</v>
      </c>
      <c r="E4789" t="s">
        <v>13788</v>
      </c>
      <c r="F4789" t="s">
        <v>15382</v>
      </c>
      <c r="G4789" s="59">
        <v>20891000</v>
      </c>
      <c r="H4789" s="122">
        <v>4.96</v>
      </c>
      <c r="I4789" s="97" t="b">
        <f>NOT(ISERROR(_xlfn.XLOOKUP(tblStocks2022[[#This Row],[Ticker]],tblTickers[Ticker],tblTickers[Ticker],NA(),0,1)))</f>
        <v>0</v>
      </c>
      <c r="K4789" t="s">
        <v>971</v>
      </c>
      <c r="L4789" s="122">
        <v>16.18</v>
      </c>
    </row>
    <row r="4790" spans="4:12" x14ac:dyDescent="0.25">
      <c r="D4790" t="s">
        <v>380</v>
      </c>
      <c r="E4790" t="s">
        <v>381</v>
      </c>
      <c r="F4790" t="s">
        <v>15368</v>
      </c>
      <c r="G4790" s="59">
        <v>79248000</v>
      </c>
      <c r="H4790" s="122">
        <v>216.17</v>
      </c>
      <c r="I4790" s="97" t="b">
        <f>NOT(ISERROR(_xlfn.XLOOKUP(tblStocks2022[[#This Row],[Ticker]],tblTickers[Ticker],tblTickers[Ticker],NA(),0,1)))</f>
        <v>0</v>
      </c>
      <c r="K4790" t="s">
        <v>10978</v>
      </c>
      <c r="L4790" s="122">
        <v>20.11</v>
      </c>
    </row>
    <row r="4791" spans="4:12" x14ac:dyDescent="0.25">
      <c r="D4791" t="s">
        <v>3579</v>
      </c>
      <c r="E4791" t="s">
        <v>3580</v>
      </c>
      <c r="F4791" t="s">
        <v>14201</v>
      </c>
      <c r="G4791" s="59">
        <v>123646000</v>
      </c>
      <c r="H4791" s="122">
        <v>6.75</v>
      </c>
      <c r="I4791" s="97" t="b">
        <f>NOT(ISERROR(_xlfn.XLOOKUP(tblStocks2022[[#This Row],[Ticker]],tblTickers[Ticker],tblTickers[Ticker],NA(),0,1)))</f>
        <v>0</v>
      </c>
      <c r="K4791" t="s">
        <v>10694</v>
      </c>
      <c r="L4791" s="122">
        <v>2.29</v>
      </c>
    </row>
    <row r="4792" spans="4:12" x14ac:dyDescent="0.25">
      <c r="D4792" t="s">
        <v>12938</v>
      </c>
      <c r="E4792" t="s">
        <v>12939</v>
      </c>
      <c r="F4792" t="s">
        <v>15371</v>
      </c>
      <c r="G4792" s="59">
        <v>75871000</v>
      </c>
      <c r="H4792" s="122">
        <v>10.14</v>
      </c>
      <c r="I4792" s="97" t="b">
        <f>NOT(ISERROR(_xlfn.XLOOKUP(tblStocks2022[[#This Row],[Ticker]],tblTickers[Ticker],tblTickers[Ticker],NA(),0,1)))</f>
        <v>0</v>
      </c>
      <c r="K4792" t="s">
        <v>9444</v>
      </c>
      <c r="L4792" s="122">
        <v>1.6</v>
      </c>
    </row>
    <row r="4793" spans="4:12" x14ac:dyDescent="0.25">
      <c r="D4793" t="s">
        <v>12057</v>
      </c>
      <c r="E4793" t="s">
        <v>12058</v>
      </c>
      <c r="F4793" t="s">
        <v>2235</v>
      </c>
      <c r="G4793" s="59">
        <v>27276000</v>
      </c>
      <c r="H4793" s="122">
        <v>1.22</v>
      </c>
      <c r="I4793" s="97" t="b">
        <f>NOT(ISERROR(_xlfn.XLOOKUP(tblStocks2022[[#This Row],[Ticker]],tblTickers[Ticker],tblTickers[Ticker],NA(),0,1)))</f>
        <v>0</v>
      </c>
      <c r="K4793" t="s">
        <v>1714</v>
      </c>
      <c r="L4793" s="122">
        <v>30.41</v>
      </c>
    </row>
    <row r="4794" spans="4:12" x14ac:dyDescent="0.25">
      <c r="D4794" t="s">
        <v>9581</v>
      </c>
      <c r="E4794" t="s">
        <v>9582</v>
      </c>
      <c r="F4794" t="s">
        <v>15368</v>
      </c>
      <c r="G4794" s="59">
        <v>56381000</v>
      </c>
      <c r="H4794" s="122">
        <v>6.62</v>
      </c>
      <c r="I4794" s="97" t="b">
        <f>NOT(ISERROR(_xlfn.XLOOKUP(tblStocks2022[[#This Row],[Ticker]],tblTickers[Ticker],tblTickers[Ticker],NA(),0,1)))</f>
        <v>0</v>
      </c>
      <c r="K4794" t="s">
        <v>4746</v>
      </c>
      <c r="L4794" s="122">
        <v>3.46</v>
      </c>
    </row>
    <row r="4795" spans="4:12" x14ac:dyDescent="0.25">
      <c r="D4795" t="s">
        <v>2880</v>
      </c>
      <c r="E4795" t="s">
        <v>2881</v>
      </c>
      <c r="F4795" t="s">
        <v>14252</v>
      </c>
      <c r="G4795" s="59">
        <v>99021000</v>
      </c>
      <c r="H4795" s="122">
        <v>4.5</v>
      </c>
      <c r="I4795" s="97" t="b">
        <f>NOT(ISERROR(_xlfn.XLOOKUP(tblStocks2022[[#This Row],[Ticker]],tblTickers[Ticker],tblTickers[Ticker],NA(),0,1)))</f>
        <v>0</v>
      </c>
      <c r="K4795" t="s">
        <v>14750</v>
      </c>
      <c r="L4795" s="122">
        <v>0.53</v>
      </c>
    </row>
    <row r="4796" spans="4:12" x14ac:dyDescent="0.25">
      <c r="D4796" t="s">
        <v>10411</v>
      </c>
      <c r="E4796" t="s">
        <v>10412</v>
      </c>
      <c r="F4796" t="s">
        <v>15373</v>
      </c>
      <c r="G4796" s="59">
        <v>71695000</v>
      </c>
      <c r="H4796" s="122">
        <v>59.2</v>
      </c>
      <c r="I4796" s="97" t="b">
        <f>NOT(ISERROR(_xlfn.XLOOKUP(tblStocks2022[[#This Row],[Ticker]],tblTickers[Ticker],tblTickers[Ticker],NA(),0,1)))</f>
        <v>0</v>
      </c>
      <c r="K4796" t="s">
        <v>4615</v>
      </c>
      <c r="L4796" s="122">
        <v>15.63</v>
      </c>
    </row>
    <row r="4797" spans="4:12" x14ac:dyDescent="0.25">
      <c r="D4797" t="s">
        <v>3975</v>
      </c>
      <c r="E4797" t="s">
        <v>3976</v>
      </c>
      <c r="F4797" t="s">
        <v>9954</v>
      </c>
      <c r="G4797" s="59">
        <v>64518000</v>
      </c>
      <c r="H4797" s="122">
        <v>6.37</v>
      </c>
      <c r="I4797" s="97" t="b">
        <f>NOT(ISERROR(_xlfn.XLOOKUP(tblStocks2022[[#This Row],[Ticker]],tblTickers[Ticker],tblTickers[Ticker],NA(),0,1)))</f>
        <v>0</v>
      </c>
      <c r="K4797" t="s">
        <v>1774</v>
      </c>
      <c r="L4797" s="122">
        <v>6.15</v>
      </c>
    </row>
    <row r="4798" spans="4:12" x14ac:dyDescent="0.25">
      <c r="D4798" t="s">
        <v>14186</v>
      </c>
      <c r="E4798" t="s">
        <v>14187</v>
      </c>
      <c r="F4798" t="s">
        <v>11941</v>
      </c>
      <c r="G4798" s="59">
        <v>31555000</v>
      </c>
      <c r="H4798" s="122">
        <v>14.06</v>
      </c>
      <c r="I4798" s="97" t="b">
        <f>NOT(ISERROR(_xlfn.XLOOKUP(tblStocks2022[[#This Row],[Ticker]],tblTickers[Ticker],tblTickers[Ticker],NA(),0,1)))</f>
        <v>0</v>
      </c>
      <c r="K4798" t="s">
        <v>4760</v>
      </c>
      <c r="L4798" s="122">
        <v>83.26</v>
      </c>
    </row>
    <row r="4799" spans="4:12" x14ac:dyDescent="0.25">
      <c r="D4799" t="s">
        <v>10267</v>
      </c>
      <c r="E4799" t="s">
        <v>10268</v>
      </c>
      <c r="F4799" t="s">
        <v>15368</v>
      </c>
      <c r="G4799" s="59">
        <v>135403000</v>
      </c>
      <c r="H4799" s="122">
        <v>420.3</v>
      </c>
      <c r="I4799" s="97" t="b">
        <f>NOT(ISERROR(_xlfn.XLOOKUP(tblStocks2022[[#This Row],[Ticker]],tblTickers[Ticker],tblTickers[Ticker],NA(),0,1)))</f>
        <v>1</v>
      </c>
      <c r="K4799" t="s">
        <v>4389</v>
      </c>
      <c r="L4799" s="122">
        <v>24.97</v>
      </c>
    </row>
    <row r="4800" spans="4:12" x14ac:dyDescent="0.25">
      <c r="D4800" t="s">
        <v>1279</v>
      </c>
      <c r="E4800" t="s">
        <v>1280</v>
      </c>
      <c r="F4800" t="s">
        <v>15371</v>
      </c>
      <c r="G4800" s="59">
        <v>2711000</v>
      </c>
      <c r="H4800" s="122">
        <v>22.36</v>
      </c>
      <c r="I4800" s="97" t="b">
        <f>NOT(ISERROR(_xlfn.XLOOKUP(tblStocks2022[[#This Row],[Ticker]],tblTickers[Ticker],tblTickers[Ticker],NA(),0,1)))</f>
        <v>0</v>
      </c>
      <c r="K4800" t="s">
        <v>8997</v>
      </c>
      <c r="L4800" s="122">
        <v>56.74</v>
      </c>
    </row>
    <row r="4801" spans="4:12" x14ac:dyDescent="0.25">
      <c r="D4801" t="s">
        <v>2130</v>
      </c>
      <c r="E4801" t="s">
        <v>283</v>
      </c>
      <c r="F4801" t="s">
        <v>15368</v>
      </c>
      <c r="G4801" s="59">
        <v>29800000</v>
      </c>
      <c r="H4801" s="122">
        <v>39.01</v>
      </c>
      <c r="I4801" s="97" t="b">
        <f>NOT(ISERROR(_xlfn.XLOOKUP(tblStocks2022[[#This Row],[Ticker]],tblTickers[Ticker],tblTickers[Ticker],NA(),0,1)))</f>
        <v>0</v>
      </c>
      <c r="K4801" t="s">
        <v>10160</v>
      </c>
      <c r="L4801" s="122">
        <v>545.83000000000004</v>
      </c>
    </row>
    <row r="4802" spans="4:12" x14ac:dyDescent="0.25">
      <c r="D4802" t="s">
        <v>1699</v>
      </c>
      <c r="E4802" t="s">
        <v>1700</v>
      </c>
      <c r="F4802" t="s">
        <v>15378</v>
      </c>
      <c r="G4802" s="59">
        <v>43269000</v>
      </c>
      <c r="H4802" s="122">
        <v>4.13</v>
      </c>
      <c r="I4802" s="97" t="b">
        <f>NOT(ISERROR(_xlfn.XLOOKUP(tblStocks2022[[#This Row],[Ticker]],tblTickers[Ticker],tblTickers[Ticker],NA(),0,1)))</f>
        <v>0</v>
      </c>
      <c r="K4802" t="s">
        <v>7015</v>
      </c>
      <c r="L4802" s="122">
        <v>1.91</v>
      </c>
    </row>
    <row r="4803" spans="4:12" x14ac:dyDescent="0.25">
      <c r="D4803" t="s">
        <v>14863</v>
      </c>
      <c r="E4803" t="s">
        <v>14864</v>
      </c>
      <c r="F4803" t="s">
        <v>15370</v>
      </c>
      <c r="G4803" s="59">
        <v>43032000</v>
      </c>
      <c r="H4803" s="122">
        <v>31.28</v>
      </c>
      <c r="I4803" s="97" t="b">
        <f>NOT(ISERROR(_xlfn.XLOOKUP(tblStocks2022[[#This Row],[Ticker]],tblTickers[Ticker],tblTickers[Ticker],NA(),0,1)))</f>
        <v>0</v>
      </c>
      <c r="K4803" t="s">
        <v>10467</v>
      </c>
      <c r="L4803" s="122">
        <v>13.8</v>
      </c>
    </row>
    <row r="4804" spans="4:12" x14ac:dyDescent="0.25">
      <c r="D4804" t="s">
        <v>9005</v>
      </c>
      <c r="E4804" t="s">
        <v>577</v>
      </c>
      <c r="F4804" t="s">
        <v>15371</v>
      </c>
      <c r="G4804" s="59">
        <v>200000</v>
      </c>
      <c r="H4804" s="122">
        <v>19.940000000000001</v>
      </c>
      <c r="I4804" s="97" t="b">
        <f>NOT(ISERROR(_xlfn.XLOOKUP(tblStocks2022[[#This Row],[Ticker]],tblTickers[Ticker],tblTickers[Ticker],NA(),0,1)))</f>
        <v>0</v>
      </c>
      <c r="K4804" t="s">
        <v>3291</v>
      </c>
      <c r="L4804" s="122">
        <v>7.14</v>
      </c>
    </row>
    <row r="4805" spans="4:12" x14ac:dyDescent="0.25">
      <c r="D4805" t="s">
        <v>5132</v>
      </c>
      <c r="E4805" t="s">
        <v>4616</v>
      </c>
      <c r="F4805" t="s">
        <v>15375</v>
      </c>
      <c r="G4805" s="59">
        <v>625000</v>
      </c>
      <c r="H4805" s="122">
        <v>22.86</v>
      </c>
      <c r="I4805" s="97" t="b">
        <f>NOT(ISERROR(_xlfn.XLOOKUP(tblStocks2022[[#This Row],[Ticker]],tblTickers[Ticker],tblTickers[Ticker],NA(),0,1)))</f>
        <v>0</v>
      </c>
      <c r="K4805" t="s">
        <v>6364</v>
      </c>
      <c r="L4805" s="122">
        <v>2.2200000000000002</v>
      </c>
    </row>
    <row r="4806" spans="4:12" x14ac:dyDescent="0.25">
      <c r="D4806" t="s">
        <v>4186</v>
      </c>
      <c r="E4806" t="s">
        <v>3685</v>
      </c>
      <c r="F4806" t="s">
        <v>8710</v>
      </c>
      <c r="G4806" s="59">
        <v>6200000</v>
      </c>
      <c r="H4806" s="122">
        <v>30.09</v>
      </c>
      <c r="I4806" s="97" t="b">
        <f>NOT(ISERROR(_xlfn.XLOOKUP(tblStocks2022[[#This Row],[Ticker]],tblTickers[Ticker],tblTickers[Ticker],NA(),0,1)))</f>
        <v>0</v>
      </c>
      <c r="K4806" t="s">
        <v>2100</v>
      </c>
      <c r="L4806" s="122">
        <v>4.7699999999999996</v>
      </c>
    </row>
    <row r="4807" spans="4:12" x14ac:dyDescent="0.25">
      <c r="D4807" t="s">
        <v>14076</v>
      </c>
      <c r="E4807" t="s">
        <v>14077</v>
      </c>
      <c r="F4807" t="s">
        <v>15382</v>
      </c>
      <c r="G4807" s="59">
        <v>63751000</v>
      </c>
      <c r="H4807" s="122">
        <v>4.55</v>
      </c>
      <c r="I4807" s="97" t="b">
        <f>NOT(ISERROR(_xlfn.XLOOKUP(tblStocks2022[[#This Row],[Ticker]],tblTickers[Ticker],tblTickers[Ticker],NA(),0,1)))</f>
        <v>0</v>
      </c>
      <c r="K4807" t="s">
        <v>14835</v>
      </c>
      <c r="L4807" s="122">
        <v>12.58</v>
      </c>
    </row>
    <row r="4808" spans="4:12" x14ac:dyDescent="0.25">
      <c r="D4808" t="s">
        <v>5725</v>
      </c>
      <c r="E4808" t="s">
        <v>3685</v>
      </c>
      <c r="F4808" t="s">
        <v>8710</v>
      </c>
      <c r="G4808" s="59">
        <v>5400000</v>
      </c>
      <c r="H4808" s="122">
        <v>30.89</v>
      </c>
      <c r="I4808" s="97" t="b">
        <f>NOT(ISERROR(_xlfn.XLOOKUP(tblStocks2022[[#This Row],[Ticker]],tblTickers[Ticker],tblTickers[Ticker],NA(),0,1)))</f>
        <v>0</v>
      </c>
      <c r="K4808" t="s">
        <v>4322</v>
      </c>
      <c r="L4808" s="122">
        <v>37.729999999999997</v>
      </c>
    </row>
    <row r="4809" spans="4:12" x14ac:dyDescent="0.25">
      <c r="D4809" t="s">
        <v>14218</v>
      </c>
      <c r="E4809" t="s">
        <v>14219</v>
      </c>
      <c r="F4809" t="s">
        <v>15371</v>
      </c>
      <c r="G4809" s="59">
        <v>5705000</v>
      </c>
      <c r="H4809" s="122">
        <v>12.07</v>
      </c>
      <c r="I4809" s="97" t="b">
        <f>NOT(ISERROR(_xlfn.XLOOKUP(tblStocks2022[[#This Row],[Ticker]],tblTickers[Ticker],tblTickers[Ticker],NA(),0,1)))</f>
        <v>0</v>
      </c>
      <c r="K4809" t="s">
        <v>9900</v>
      </c>
      <c r="L4809" s="122">
        <v>50.17</v>
      </c>
    </row>
    <row r="4810" spans="4:12" x14ac:dyDescent="0.25">
      <c r="D4810" t="s">
        <v>10964</v>
      </c>
      <c r="E4810" t="s">
        <v>10965</v>
      </c>
      <c r="F4810" t="s">
        <v>2662</v>
      </c>
      <c r="G4810" s="59">
        <v>137099000</v>
      </c>
      <c r="H4810" s="122">
        <v>64.88</v>
      </c>
      <c r="I4810" s="97" t="b">
        <f>NOT(ISERROR(_xlfn.XLOOKUP(tblStocks2022[[#This Row],[Ticker]],tblTickers[Ticker],tblTickers[Ticker],NA(),0,1)))</f>
        <v>0</v>
      </c>
      <c r="K4810" t="s">
        <v>7952</v>
      </c>
      <c r="L4810" s="122">
        <v>3.5</v>
      </c>
    </row>
    <row r="4811" spans="4:12" x14ac:dyDescent="0.25">
      <c r="D4811" t="s">
        <v>3892</v>
      </c>
      <c r="E4811" t="s">
        <v>3893</v>
      </c>
      <c r="F4811" t="s">
        <v>14201</v>
      </c>
      <c r="G4811" s="59">
        <v>40884000</v>
      </c>
      <c r="H4811" s="122">
        <v>5.21</v>
      </c>
      <c r="I4811" s="97" t="b">
        <f>NOT(ISERROR(_xlfn.XLOOKUP(tblStocks2022[[#This Row],[Ticker]],tblTickers[Ticker],tblTickers[Ticker],NA(),0,1)))</f>
        <v>0</v>
      </c>
      <c r="K4811" t="s">
        <v>2318</v>
      </c>
      <c r="L4811" s="122">
        <v>22.42</v>
      </c>
    </row>
    <row r="4812" spans="4:12" x14ac:dyDescent="0.25">
      <c r="D4812" t="s">
        <v>5576</v>
      </c>
      <c r="E4812" t="s">
        <v>5577</v>
      </c>
      <c r="F4812" t="s">
        <v>15367</v>
      </c>
      <c r="G4812" s="59">
        <v>9223000</v>
      </c>
      <c r="H4812" s="122">
        <v>0.84</v>
      </c>
      <c r="I4812" s="97" t="b">
        <f>NOT(ISERROR(_xlfn.XLOOKUP(tblStocks2022[[#This Row],[Ticker]],tblTickers[Ticker],tblTickers[Ticker],NA(),0,1)))</f>
        <v>0</v>
      </c>
      <c r="K4812" t="s">
        <v>13344</v>
      </c>
      <c r="L4812" s="122">
        <v>486.88</v>
      </c>
    </row>
    <row r="4813" spans="4:12" x14ac:dyDescent="0.25">
      <c r="D4813" t="s">
        <v>11885</v>
      </c>
      <c r="E4813" t="s">
        <v>11886</v>
      </c>
      <c r="F4813" t="s">
        <v>15371</v>
      </c>
      <c r="G4813" s="59">
        <v>84998000</v>
      </c>
      <c r="H4813" s="122">
        <v>98.5</v>
      </c>
      <c r="I4813" s="97" t="b">
        <f>NOT(ISERROR(_xlfn.XLOOKUP(tblStocks2022[[#This Row],[Ticker]],tblTickers[Ticker],tblTickers[Ticker],NA(),0,1)))</f>
        <v>0</v>
      </c>
      <c r="K4813" t="s">
        <v>1327</v>
      </c>
      <c r="L4813" s="122">
        <v>53.5</v>
      </c>
    </row>
    <row r="4814" spans="4:12" x14ac:dyDescent="0.25">
      <c r="D4814" t="s">
        <v>5578</v>
      </c>
      <c r="E4814" t="s">
        <v>5579</v>
      </c>
      <c r="F4814" t="s">
        <v>15392</v>
      </c>
      <c r="G4814" s="59">
        <v>150374000</v>
      </c>
      <c r="H4814" s="122">
        <v>14.3</v>
      </c>
      <c r="I4814" s="97" t="b">
        <f>NOT(ISERROR(_xlfn.XLOOKUP(tblStocks2022[[#This Row],[Ticker]],tblTickers[Ticker],tblTickers[Ticker],NA(),0,1)))</f>
        <v>0</v>
      </c>
      <c r="K4814" t="s">
        <v>8430</v>
      </c>
      <c r="L4814" s="122">
        <v>10.67</v>
      </c>
    </row>
    <row r="4815" spans="4:12" x14ac:dyDescent="0.25">
      <c r="D4815" t="s">
        <v>3435</v>
      </c>
      <c r="E4815" t="s">
        <v>3436</v>
      </c>
      <c r="F4815" t="s">
        <v>14252</v>
      </c>
      <c r="G4815" s="59">
        <v>1550000</v>
      </c>
      <c r="H4815" s="122">
        <v>23.59</v>
      </c>
      <c r="I4815" s="97" t="b">
        <f>NOT(ISERROR(_xlfn.XLOOKUP(tblStocks2022[[#This Row],[Ticker]],tblTickers[Ticker],tblTickers[Ticker],NA(),0,1)))</f>
        <v>0</v>
      </c>
      <c r="K4815" t="s">
        <v>13639</v>
      </c>
      <c r="L4815" s="122">
        <v>3.74</v>
      </c>
    </row>
    <row r="4816" spans="4:12" x14ac:dyDescent="0.25">
      <c r="D4816" t="s">
        <v>10044</v>
      </c>
      <c r="E4816" t="s">
        <v>10045</v>
      </c>
      <c r="F4816" t="s">
        <v>15365</v>
      </c>
      <c r="G4816" s="59">
        <v>7866000</v>
      </c>
      <c r="H4816" s="122">
        <v>2.5299999999999998</v>
      </c>
      <c r="I4816" s="97" t="b">
        <f>NOT(ISERROR(_xlfn.XLOOKUP(tblStocks2022[[#This Row],[Ticker]],tblTickers[Ticker],tblTickers[Ticker],NA(),0,1)))</f>
        <v>0</v>
      </c>
      <c r="K4816" t="s">
        <v>13867</v>
      </c>
      <c r="L4816" s="122">
        <v>1.46</v>
      </c>
    </row>
    <row r="4817" spans="4:12" x14ac:dyDescent="0.25">
      <c r="D4817" t="s">
        <v>11427</v>
      </c>
      <c r="E4817" t="s">
        <v>11428</v>
      </c>
      <c r="F4817" t="s">
        <v>2235</v>
      </c>
      <c r="G4817" s="59">
        <v>35927000</v>
      </c>
      <c r="H4817" s="122">
        <v>162.9</v>
      </c>
      <c r="I4817" s="97" t="b">
        <f>NOT(ISERROR(_xlfn.XLOOKUP(tblStocks2022[[#This Row],[Ticker]],tblTickers[Ticker],tblTickers[Ticker],NA(),0,1)))</f>
        <v>0</v>
      </c>
      <c r="K4817" t="s">
        <v>1082</v>
      </c>
      <c r="L4817" s="122">
        <v>5.46</v>
      </c>
    </row>
    <row r="4818" spans="4:12" x14ac:dyDescent="0.25">
      <c r="D4818" t="s">
        <v>2544</v>
      </c>
      <c r="E4818" t="s">
        <v>1013</v>
      </c>
      <c r="F4818" t="s">
        <v>15382</v>
      </c>
      <c r="G4818" s="59">
        <v>98094000</v>
      </c>
      <c r="H4818" s="122">
        <v>28.52</v>
      </c>
      <c r="I4818" s="97" t="b">
        <f>NOT(ISERROR(_xlfn.XLOOKUP(tblStocks2022[[#This Row],[Ticker]],tblTickers[Ticker],tblTickers[Ticker],NA(),0,1)))</f>
        <v>0</v>
      </c>
      <c r="K4818" t="s">
        <v>12827</v>
      </c>
      <c r="L4818" s="122">
        <v>67.989999999999995</v>
      </c>
    </row>
    <row r="4819" spans="4:12" x14ac:dyDescent="0.25">
      <c r="D4819" t="s">
        <v>2545</v>
      </c>
      <c r="E4819" t="s">
        <v>1013</v>
      </c>
      <c r="F4819" t="s">
        <v>15382</v>
      </c>
      <c r="G4819" s="59">
        <v>9802000</v>
      </c>
      <c r="H4819" s="122">
        <v>29.46</v>
      </c>
      <c r="I4819" s="97" t="b">
        <f>NOT(ISERROR(_xlfn.XLOOKUP(tblStocks2022[[#This Row],[Ticker]],tblTickers[Ticker],tblTickers[Ticker],NA(),0,1)))</f>
        <v>0</v>
      </c>
      <c r="K4819" t="s">
        <v>538</v>
      </c>
      <c r="L4819" s="122">
        <v>5.57</v>
      </c>
    </row>
    <row r="4820" spans="4:12" x14ac:dyDescent="0.25">
      <c r="D4820" t="s">
        <v>2546</v>
      </c>
      <c r="E4820" t="s">
        <v>1013</v>
      </c>
      <c r="F4820" t="s">
        <v>15367</v>
      </c>
      <c r="G4820" s="59">
        <v>218619000</v>
      </c>
      <c r="H4820" s="122">
        <v>27.59</v>
      </c>
      <c r="I4820" s="97" t="b">
        <f>NOT(ISERROR(_xlfn.XLOOKUP(tblStocks2022[[#This Row],[Ticker]],tblTickers[Ticker],tblTickers[Ticker],NA(),0,1)))</f>
        <v>0</v>
      </c>
      <c r="K4820" t="s">
        <v>4478</v>
      </c>
      <c r="L4820" s="122">
        <v>0.86</v>
      </c>
    </row>
    <row r="4821" spans="4:12" x14ac:dyDescent="0.25">
      <c r="D4821" t="s">
        <v>15149</v>
      </c>
      <c r="E4821" t="s">
        <v>15150</v>
      </c>
      <c r="F4821" t="s">
        <v>15370</v>
      </c>
      <c r="G4821" s="59">
        <v>11900000</v>
      </c>
      <c r="H4821" s="122">
        <v>3.89</v>
      </c>
      <c r="I4821" s="97" t="b">
        <f>NOT(ISERROR(_xlfn.XLOOKUP(tblStocks2022[[#This Row],[Ticker]],tblTickers[Ticker],tblTickers[Ticker],NA(),0,1)))</f>
        <v>0</v>
      </c>
      <c r="K4821" t="s">
        <v>5914</v>
      </c>
      <c r="L4821" s="122">
        <v>28.63</v>
      </c>
    </row>
    <row r="4822" spans="4:12" x14ac:dyDescent="0.25">
      <c r="D4822" t="s">
        <v>11295</v>
      </c>
      <c r="E4822" t="s">
        <v>11296</v>
      </c>
      <c r="F4822" t="s">
        <v>15368</v>
      </c>
      <c r="G4822" s="59">
        <v>40505000</v>
      </c>
      <c r="H4822" s="122">
        <v>35.53</v>
      </c>
      <c r="I4822" s="97" t="b">
        <f>NOT(ISERROR(_xlfn.XLOOKUP(tblStocks2022[[#This Row],[Ticker]],tblTickers[Ticker],tblTickers[Ticker],NA(),0,1)))</f>
        <v>0</v>
      </c>
      <c r="K4822" t="s">
        <v>13423</v>
      </c>
      <c r="L4822" s="122">
        <v>16.079999999999998</v>
      </c>
    </row>
    <row r="4823" spans="4:12" x14ac:dyDescent="0.25">
      <c r="D4823" t="s">
        <v>6080</v>
      </c>
      <c r="E4823" t="s">
        <v>6081</v>
      </c>
      <c r="F4823" t="s">
        <v>15382</v>
      </c>
      <c r="G4823" s="59">
        <v>144820000</v>
      </c>
      <c r="H4823" s="122">
        <v>0.71</v>
      </c>
      <c r="I4823" s="97" t="b">
        <f>NOT(ISERROR(_xlfn.XLOOKUP(tblStocks2022[[#This Row],[Ticker]],tblTickers[Ticker],tblTickers[Ticker],NA(),0,1)))</f>
        <v>0</v>
      </c>
      <c r="K4823" t="s">
        <v>844</v>
      </c>
      <c r="L4823" s="122">
        <v>16</v>
      </c>
    </row>
    <row r="4824" spans="4:12" x14ac:dyDescent="0.25">
      <c r="D4824" t="s">
        <v>7983</v>
      </c>
      <c r="E4824" t="s">
        <v>7984</v>
      </c>
      <c r="F4824" t="s">
        <v>15377</v>
      </c>
      <c r="G4824" s="59">
        <v>194189000</v>
      </c>
      <c r="H4824" s="122">
        <v>11.96</v>
      </c>
      <c r="I4824" s="97" t="b">
        <f>NOT(ISERROR(_xlfn.XLOOKUP(tblStocks2022[[#This Row],[Ticker]],tblTickers[Ticker],tblTickers[Ticker],NA(),0,1)))</f>
        <v>0</v>
      </c>
      <c r="K4824" t="s">
        <v>2571</v>
      </c>
      <c r="L4824" s="122">
        <v>47.22</v>
      </c>
    </row>
    <row r="4825" spans="4:12" x14ac:dyDescent="0.25">
      <c r="D4825" t="s">
        <v>4142</v>
      </c>
      <c r="E4825" t="s">
        <v>4143</v>
      </c>
      <c r="F4825" t="s">
        <v>15382</v>
      </c>
      <c r="G4825" s="59">
        <v>179374000</v>
      </c>
      <c r="H4825" s="122">
        <v>19.87</v>
      </c>
      <c r="I4825" s="97" t="b">
        <f>NOT(ISERROR(_xlfn.XLOOKUP(tblStocks2022[[#This Row],[Ticker]],tblTickers[Ticker],tblTickers[Ticker],NA(),0,1)))</f>
        <v>0</v>
      </c>
      <c r="K4825" t="s">
        <v>10778</v>
      </c>
      <c r="L4825" s="122">
        <v>92.42</v>
      </c>
    </row>
    <row r="4826" spans="4:12" x14ac:dyDescent="0.25">
      <c r="D4826" t="s">
        <v>14929</v>
      </c>
      <c r="E4826" t="s">
        <v>498</v>
      </c>
      <c r="F4826" t="s">
        <v>11941</v>
      </c>
      <c r="G4826" s="59">
        <v>40000</v>
      </c>
      <c r="H4826" s="122">
        <v>31.75</v>
      </c>
      <c r="I4826" s="97" t="b">
        <f>NOT(ISERROR(_xlfn.XLOOKUP(tblStocks2022[[#This Row],[Ticker]],tblTickers[Ticker],tblTickers[Ticker],NA(),0,1)))</f>
        <v>0</v>
      </c>
      <c r="K4826" t="s">
        <v>11133</v>
      </c>
      <c r="L4826" s="122">
        <v>55.85</v>
      </c>
    </row>
    <row r="4827" spans="4:12" x14ac:dyDescent="0.25">
      <c r="D4827" t="s">
        <v>5296</v>
      </c>
      <c r="E4827" t="s">
        <v>5297</v>
      </c>
      <c r="F4827" t="s">
        <v>14201</v>
      </c>
      <c r="G4827" s="59">
        <v>10857000</v>
      </c>
      <c r="H4827" s="122">
        <v>6.04</v>
      </c>
      <c r="I4827" s="97" t="b">
        <f>NOT(ISERROR(_xlfn.XLOOKUP(tblStocks2022[[#This Row],[Ticker]],tblTickers[Ticker],tblTickers[Ticker],NA(),0,1)))</f>
        <v>0</v>
      </c>
      <c r="K4827" t="s">
        <v>13530</v>
      </c>
      <c r="L4827" s="122">
        <v>7.72</v>
      </c>
    </row>
    <row r="4828" spans="4:12" x14ac:dyDescent="0.25">
      <c r="D4828" t="s">
        <v>1800</v>
      </c>
      <c r="E4828" t="s">
        <v>1801</v>
      </c>
      <c r="F4828" t="s">
        <v>15367</v>
      </c>
      <c r="G4828" s="59">
        <v>72641000</v>
      </c>
      <c r="H4828" s="122">
        <v>0.67</v>
      </c>
      <c r="I4828" s="97" t="b">
        <f>NOT(ISERROR(_xlfn.XLOOKUP(tblStocks2022[[#This Row],[Ticker]],tblTickers[Ticker],tblTickers[Ticker],NA(),0,1)))</f>
        <v>0</v>
      </c>
      <c r="K4828" t="s">
        <v>11893</v>
      </c>
      <c r="L4828" s="122">
        <v>5.86</v>
      </c>
    </row>
    <row r="4829" spans="4:12" x14ac:dyDescent="0.25">
      <c r="D4829" t="s">
        <v>1802</v>
      </c>
      <c r="E4829" t="s">
        <v>1801</v>
      </c>
      <c r="F4829" t="s">
        <v>15382</v>
      </c>
      <c r="G4829" s="59">
        <v>3370000</v>
      </c>
      <c r="H4829" s="122">
        <v>25</v>
      </c>
      <c r="I4829" s="97" t="b">
        <f>NOT(ISERROR(_xlfn.XLOOKUP(tblStocks2022[[#This Row],[Ticker]],tblTickers[Ticker],tblTickers[Ticker],NA(),0,1)))</f>
        <v>0</v>
      </c>
      <c r="K4829" t="s">
        <v>1208</v>
      </c>
      <c r="L4829" s="122">
        <v>0.44</v>
      </c>
    </row>
    <row r="4830" spans="4:12" x14ac:dyDescent="0.25">
      <c r="D4830" t="s">
        <v>13072</v>
      </c>
      <c r="E4830" t="s">
        <v>13073</v>
      </c>
      <c r="F4830" t="s">
        <v>15368</v>
      </c>
      <c r="G4830" s="59">
        <v>36519000</v>
      </c>
      <c r="H4830" s="122">
        <v>4.32</v>
      </c>
      <c r="I4830" s="97" t="b">
        <f>NOT(ISERROR(_xlfn.XLOOKUP(tblStocks2022[[#This Row],[Ticker]],tblTickers[Ticker],tblTickers[Ticker],NA(),0,1)))</f>
        <v>0</v>
      </c>
      <c r="K4830" t="s">
        <v>10110</v>
      </c>
      <c r="L4830" s="122">
        <v>26.55</v>
      </c>
    </row>
    <row r="4831" spans="4:12" x14ac:dyDescent="0.25">
      <c r="D4831" t="s">
        <v>3906</v>
      </c>
      <c r="E4831" t="s">
        <v>3907</v>
      </c>
      <c r="F4831" t="s">
        <v>14201</v>
      </c>
      <c r="G4831" s="59">
        <v>50541000</v>
      </c>
      <c r="H4831" s="122">
        <v>3.53</v>
      </c>
      <c r="I4831" s="97" t="b">
        <f>NOT(ISERROR(_xlfn.XLOOKUP(tblStocks2022[[#This Row],[Ticker]],tblTickers[Ticker],tblTickers[Ticker],NA(),0,1)))</f>
        <v>0</v>
      </c>
      <c r="K4831" t="s">
        <v>2512</v>
      </c>
      <c r="L4831" s="122">
        <v>80.48</v>
      </c>
    </row>
    <row r="4832" spans="4:12" x14ac:dyDescent="0.25">
      <c r="D4832" t="s">
        <v>5712</v>
      </c>
      <c r="E4832" t="s">
        <v>5713</v>
      </c>
      <c r="F4832" t="s">
        <v>15382</v>
      </c>
      <c r="G4832" s="59">
        <v>175000000</v>
      </c>
      <c r="H4832" s="122">
        <v>7.76</v>
      </c>
      <c r="I4832" s="97" t="b">
        <f>NOT(ISERROR(_xlfn.XLOOKUP(tblStocks2022[[#This Row],[Ticker]],tblTickers[Ticker],tblTickers[Ticker],NA(),0,1)))</f>
        <v>0</v>
      </c>
      <c r="K4832" t="s">
        <v>12032</v>
      </c>
      <c r="L4832" s="122">
        <v>199.51</v>
      </c>
    </row>
    <row r="4833" spans="4:12" x14ac:dyDescent="0.25">
      <c r="D4833" t="s">
        <v>8157</v>
      </c>
      <c r="E4833" t="s">
        <v>8158</v>
      </c>
      <c r="F4833" t="s">
        <v>15371</v>
      </c>
      <c r="G4833" s="59">
        <v>40519000</v>
      </c>
      <c r="H4833" s="122">
        <v>1.36</v>
      </c>
      <c r="I4833" s="97" t="b">
        <f>NOT(ISERROR(_xlfn.XLOOKUP(tblStocks2022[[#This Row],[Ticker]],tblTickers[Ticker],tblTickers[Ticker],NA(),0,1)))</f>
        <v>0</v>
      </c>
      <c r="K4833" t="s">
        <v>12490</v>
      </c>
      <c r="L4833" s="122">
        <v>6.9</v>
      </c>
    </row>
    <row r="4834" spans="4:12" x14ac:dyDescent="0.25">
      <c r="D4834" t="s">
        <v>9465</v>
      </c>
      <c r="E4834" t="s">
        <v>9466</v>
      </c>
      <c r="F4834" t="s">
        <v>2235</v>
      </c>
      <c r="G4834" s="59">
        <v>7307000</v>
      </c>
      <c r="H4834" s="122">
        <v>1.37</v>
      </c>
      <c r="I4834" s="97" t="b">
        <f>NOT(ISERROR(_xlfn.XLOOKUP(tblStocks2022[[#This Row],[Ticker]],tblTickers[Ticker],tblTickers[Ticker],NA(),0,1)))</f>
        <v>0</v>
      </c>
      <c r="K4834" t="s">
        <v>12232</v>
      </c>
      <c r="L4834" s="122">
        <v>0.09</v>
      </c>
    </row>
    <row r="4835" spans="4:12" x14ac:dyDescent="0.25">
      <c r="D4835" t="s">
        <v>14742</v>
      </c>
      <c r="E4835" t="s">
        <v>14743</v>
      </c>
      <c r="F4835" t="s">
        <v>96</v>
      </c>
      <c r="G4835" s="59">
        <v>122399000</v>
      </c>
      <c r="H4835" s="122">
        <v>320.38</v>
      </c>
      <c r="I4835" s="97" t="b">
        <f>NOT(ISERROR(_xlfn.XLOOKUP(tblStocks2022[[#This Row],[Ticker]],tblTickers[Ticker],tblTickers[Ticker],NA(),0,1)))</f>
        <v>0</v>
      </c>
      <c r="K4835" t="s">
        <v>11305</v>
      </c>
      <c r="L4835" s="122">
        <v>8.82</v>
      </c>
    </row>
    <row r="4836" spans="4:12" x14ac:dyDescent="0.25">
      <c r="D4836" t="s">
        <v>10523</v>
      </c>
      <c r="E4836" t="s">
        <v>10524</v>
      </c>
      <c r="F4836" t="s">
        <v>15390</v>
      </c>
      <c r="G4836" s="59">
        <v>1034583000</v>
      </c>
      <c r="H4836" s="122">
        <v>5.22</v>
      </c>
      <c r="I4836" s="97" t="b">
        <f>NOT(ISERROR(_xlfn.XLOOKUP(tblStocks2022[[#This Row],[Ticker]],tblTickers[Ticker],tblTickers[Ticker],NA(),0,1)))</f>
        <v>1</v>
      </c>
      <c r="K4836" t="s">
        <v>3474</v>
      </c>
      <c r="L4836" s="122">
        <v>2.68</v>
      </c>
    </row>
    <row r="4837" spans="4:12" x14ac:dyDescent="0.25">
      <c r="D4837" t="s">
        <v>674</v>
      </c>
      <c r="E4837" t="s">
        <v>675</v>
      </c>
      <c r="F4837" t="s">
        <v>14201</v>
      </c>
      <c r="G4837" s="59">
        <v>8268000</v>
      </c>
      <c r="H4837" s="122">
        <v>3.61</v>
      </c>
      <c r="I4837" s="97" t="b">
        <f>NOT(ISERROR(_xlfn.XLOOKUP(tblStocks2022[[#This Row],[Ticker]],tblTickers[Ticker],tblTickers[Ticker],NA(),0,1)))</f>
        <v>0</v>
      </c>
      <c r="K4837" t="s">
        <v>4081</v>
      </c>
      <c r="L4837" s="122">
        <v>9.07</v>
      </c>
    </row>
    <row r="4838" spans="4:12" x14ac:dyDescent="0.25">
      <c r="D4838" t="s">
        <v>14326</v>
      </c>
      <c r="E4838" t="s">
        <v>14327</v>
      </c>
      <c r="F4838" t="s">
        <v>15370</v>
      </c>
      <c r="G4838" s="59">
        <v>33105000</v>
      </c>
      <c r="H4838" s="122">
        <v>8.7899999999999991</v>
      </c>
      <c r="I4838" s="97" t="b">
        <f>NOT(ISERROR(_xlfn.XLOOKUP(tblStocks2022[[#This Row],[Ticker]],tblTickers[Ticker],tblTickers[Ticker],NA(),0,1)))</f>
        <v>0</v>
      </c>
      <c r="K4838" t="s">
        <v>2858</v>
      </c>
      <c r="L4838" s="122">
        <v>4</v>
      </c>
    </row>
    <row r="4839" spans="4:12" x14ac:dyDescent="0.25">
      <c r="D4839" t="s">
        <v>5785</v>
      </c>
      <c r="E4839" t="s">
        <v>5786</v>
      </c>
      <c r="F4839" t="s">
        <v>15368</v>
      </c>
      <c r="G4839" s="59">
        <v>37556000</v>
      </c>
      <c r="H4839" s="122">
        <v>8.43</v>
      </c>
      <c r="I4839" s="97" t="b">
        <f>NOT(ISERROR(_xlfn.XLOOKUP(tblStocks2022[[#This Row],[Ticker]],tblTickers[Ticker],tblTickers[Ticker],NA(),0,1)))</f>
        <v>0</v>
      </c>
      <c r="K4839" t="s">
        <v>4202</v>
      </c>
      <c r="L4839" s="122">
        <v>2.19</v>
      </c>
    </row>
    <row r="4840" spans="4:12" x14ac:dyDescent="0.25">
      <c r="D4840" t="s">
        <v>10461</v>
      </c>
      <c r="E4840" t="s">
        <v>10462</v>
      </c>
      <c r="F4840" t="s">
        <v>14201</v>
      </c>
      <c r="G4840" s="59">
        <v>593752000</v>
      </c>
      <c r="H4840" s="122">
        <v>33.67</v>
      </c>
      <c r="I4840" s="97" t="b">
        <f>NOT(ISERROR(_xlfn.XLOOKUP(tblStocks2022[[#This Row],[Ticker]],tblTickers[Ticker],tblTickers[Ticker],NA(),0,1)))</f>
        <v>1</v>
      </c>
      <c r="K4840" t="s">
        <v>5006</v>
      </c>
      <c r="L4840" s="122">
        <v>41.69</v>
      </c>
    </row>
    <row r="4841" spans="4:12" x14ac:dyDescent="0.25">
      <c r="D4841" t="s">
        <v>9459</v>
      </c>
      <c r="E4841" t="s">
        <v>9460</v>
      </c>
      <c r="F4841" t="s">
        <v>2235</v>
      </c>
      <c r="G4841" s="59">
        <v>27692000</v>
      </c>
      <c r="H4841" s="122">
        <v>1.7</v>
      </c>
      <c r="I4841" s="97" t="b">
        <f>NOT(ISERROR(_xlfn.XLOOKUP(tblStocks2022[[#This Row],[Ticker]],tblTickers[Ticker],tblTickers[Ticker],NA(),0,1)))</f>
        <v>0</v>
      </c>
      <c r="K4841" t="s">
        <v>10616</v>
      </c>
      <c r="L4841" s="122">
        <v>44.58</v>
      </c>
    </row>
    <row r="4842" spans="4:12" x14ac:dyDescent="0.25">
      <c r="D4842" t="s">
        <v>8625</v>
      </c>
      <c r="E4842" t="s">
        <v>8626</v>
      </c>
      <c r="F4842" t="s">
        <v>15382</v>
      </c>
      <c r="G4842" s="59">
        <v>11500000</v>
      </c>
      <c r="H4842" s="122">
        <v>10.25</v>
      </c>
      <c r="I4842" s="97" t="b">
        <f>NOT(ISERROR(_xlfn.XLOOKUP(tblStocks2022[[#This Row],[Ticker]],tblTickers[Ticker],tblTickers[Ticker],NA(),0,1)))</f>
        <v>0</v>
      </c>
      <c r="K4842" t="s">
        <v>5358</v>
      </c>
      <c r="L4842" s="122">
        <v>55.1</v>
      </c>
    </row>
    <row r="4843" spans="4:12" x14ac:dyDescent="0.25">
      <c r="D4843" t="s">
        <v>2483</v>
      </c>
      <c r="E4843" t="s">
        <v>2484</v>
      </c>
      <c r="F4843" t="s">
        <v>15371</v>
      </c>
      <c r="G4843" s="59">
        <v>25050000</v>
      </c>
      <c r="H4843" s="122">
        <v>38.04</v>
      </c>
      <c r="I4843" s="97" t="b">
        <f>NOT(ISERROR(_xlfn.XLOOKUP(tblStocks2022[[#This Row],[Ticker]],tblTickers[Ticker],tblTickers[Ticker],NA(),0,1)))</f>
        <v>0</v>
      </c>
      <c r="K4843" t="s">
        <v>10439</v>
      </c>
      <c r="L4843" s="122">
        <v>108.57</v>
      </c>
    </row>
    <row r="4844" spans="4:12" x14ac:dyDescent="0.25">
      <c r="D4844" t="s">
        <v>8318</v>
      </c>
      <c r="E4844" t="s">
        <v>8319</v>
      </c>
      <c r="F4844" t="s">
        <v>15368</v>
      </c>
      <c r="G4844" s="59">
        <v>39259000</v>
      </c>
      <c r="H4844" s="122">
        <v>2.5099999999999998</v>
      </c>
      <c r="I4844" s="97" t="b">
        <f>NOT(ISERROR(_xlfn.XLOOKUP(tblStocks2022[[#This Row],[Ticker]],tblTickers[Ticker],tblTickers[Ticker],NA(),0,1)))</f>
        <v>0</v>
      </c>
      <c r="K4844" t="s">
        <v>3914</v>
      </c>
      <c r="L4844" s="122">
        <v>0.87</v>
      </c>
    </row>
    <row r="4845" spans="4:12" x14ac:dyDescent="0.25">
      <c r="D4845" t="s">
        <v>3527</v>
      </c>
      <c r="E4845" t="s">
        <v>3528</v>
      </c>
      <c r="F4845" t="s">
        <v>15368</v>
      </c>
      <c r="G4845" s="59">
        <v>85678000</v>
      </c>
      <c r="H4845" s="122">
        <v>0.56999999999999995</v>
      </c>
      <c r="I4845" s="97" t="b">
        <f>NOT(ISERROR(_xlfn.XLOOKUP(tblStocks2022[[#This Row],[Ticker]],tblTickers[Ticker],tblTickers[Ticker],NA(),0,1)))</f>
        <v>0</v>
      </c>
      <c r="K4845" t="s">
        <v>12883</v>
      </c>
      <c r="L4845" s="122">
        <v>32.35</v>
      </c>
    </row>
    <row r="4846" spans="4:12" x14ac:dyDescent="0.25">
      <c r="D4846" t="s">
        <v>6114</v>
      </c>
      <c r="E4846" t="s">
        <v>3461</v>
      </c>
      <c r="F4846" t="s">
        <v>1114</v>
      </c>
      <c r="G4846" s="59">
        <v>195000</v>
      </c>
      <c r="H4846" s="122">
        <v>42.33</v>
      </c>
      <c r="I4846" s="97" t="b">
        <f>NOT(ISERROR(_xlfn.XLOOKUP(tblStocks2022[[#This Row],[Ticker]],tblTickers[Ticker],tblTickers[Ticker],NA(),0,1)))</f>
        <v>0</v>
      </c>
      <c r="K4846" t="s">
        <v>11725</v>
      </c>
      <c r="L4846" s="122">
        <v>0.56000000000000005</v>
      </c>
    </row>
    <row r="4847" spans="4:12" x14ac:dyDescent="0.25">
      <c r="D4847" t="s">
        <v>4459</v>
      </c>
      <c r="E4847" t="s">
        <v>4460</v>
      </c>
      <c r="F4847" t="s">
        <v>15365</v>
      </c>
      <c r="G4847" s="59">
        <v>92729000</v>
      </c>
      <c r="H4847" s="122">
        <v>2.97</v>
      </c>
      <c r="I4847" s="97" t="b">
        <f>NOT(ISERROR(_xlfn.XLOOKUP(tblStocks2022[[#This Row],[Ticker]],tblTickers[Ticker],tblTickers[Ticker],NA(),0,1)))</f>
        <v>0</v>
      </c>
      <c r="K4847" t="s">
        <v>5329</v>
      </c>
      <c r="L4847" s="122">
        <v>6.6</v>
      </c>
    </row>
    <row r="4848" spans="4:12" x14ac:dyDescent="0.25">
      <c r="D4848" t="s">
        <v>7131</v>
      </c>
      <c r="E4848" t="s">
        <v>7132</v>
      </c>
      <c r="F4848" t="s">
        <v>15382</v>
      </c>
      <c r="G4848" s="59">
        <v>27129000</v>
      </c>
      <c r="H4848" s="122">
        <v>10.08</v>
      </c>
      <c r="I4848" s="97" t="b">
        <f>NOT(ISERROR(_xlfn.XLOOKUP(tblStocks2022[[#This Row],[Ticker]],tblTickers[Ticker],tblTickers[Ticker],NA(),0,1)))</f>
        <v>0</v>
      </c>
      <c r="K4848" t="s">
        <v>13453</v>
      </c>
      <c r="L4848" s="122">
        <v>11.54</v>
      </c>
    </row>
    <row r="4849" spans="4:12" x14ac:dyDescent="0.25">
      <c r="D4849" t="s">
        <v>13899</v>
      </c>
      <c r="E4849" t="s">
        <v>13900</v>
      </c>
      <c r="F4849" t="s">
        <v>15388</v>
      </c>
      <c r="G4849" s="59">
        <v>764166000</v>
      </c>
      <c r="H4849" s="122">
        <v>48.07</v>
      </c>
      <c r="I4849" s="97" t="b">
        <f>NOT(ISERROR(_xlfn.XLOOKUP(tblStocks2022[[#This Row],[Ticker]],tblTickers[Ticker],tblTickers[Ticker],NA(),0,1)))</f>
        <v>1</v>
      </c>
      <c r="K4849" t="s">
        <v>755</v>
      </c>
      <c r="L4849" s="122">
        <v>5.61</v>
      </c>
    </row>
    <row r="4850" spans="4:12" x14ac:dyDescent="0.25">
      <c r="D4850" t="s">
        <v>6631</v>
      </c>
      <c r="E4850" t="s">
        <v>6632</v>
      </c>
      <c r="F4850" t="s">
        <v>15382</v>
      </c>
      <c r="G4850" s="59">
        <v>26289000</v>
      </c>
      <c r="H4850" s="122">
        <v>3.5</v>
      </c>
      <c r="I4850" s="97" t="b">
        <f>NOT(ISERROR(_xlfn.XLOOKUP(tblStocks2022[[#This Row],[Ticker]],tblTickers[Ticker],tblTickers[Ticker],NA(),0,1)))</f>
        <v>0</v>
      </c>
      <c r="K4850" t="s">
        <v>14763</v>
      </c>
      <c r="L4850" s="122">
        <v>71.72</v>
      </c>
    </row>
    <row r="4851" spans="4:12" x14ac:dyDescent="0.25">
      <c r="D4851" t="s">
        <v>9579</v>
      </c>
      <c r="E4851" t="s">
        <v>9580</v>
      </c>
      <c r="F4851" t="s">
        <v>15366</v>
      </c>
      <c r="G4851" s="59">
        <v>202403000</v>
      </c>
      <c r="H4851" s="122">
        <v>4.8499999999999996</v>
      </c>
      <c r="I4851" s="97" t="b">
        <f>NOT(ISERROR(_xlfn.XLOOKUP(tblStocks2022[[#This Row],[Ticker]],tblTickers[Ticker],tblTickers[Ticker],NA(),0,1)))</f>
        <v>0</v>
      </c>
      <c r="K4851" t="s">
        <v>12743</v>
      </c>
      <c r="L4851" s="122">
        <v>0.77</v>
      </c>
    </row>
    <row r="4852" spans="4:12" x14ac:dyDescent="0.25">
      <c r="D4852" t="s">
        <v>2796</v>
      </c>
      <c r="E4852" t="s">
        <v>2797</v>
      </c>
      <c r="F4852" t="s">
        <v>3344</v>
      </c>
      <c r="G4852" s="59">
        <v>143831000</v>
      </c>
      <c r="H4852" s="122">
        <v>89.36</v>
      </c>
      <c r="I4852" s="97" t="b">
        <f>NOT(ISERROR(_xlfn.XLOOKUP(tblStocks2022[[#This Row],[Ticker]],tblTickers[Ticker],tblTickers[Ticker],NA(),0,1)))</f>
        <v>1</v>
      </c>
      <c r="K4852" t="s">
        <v>6207</v>
      </c>
      <c r="L4852" s="122">
        <v>0.59</v>
      </c>
    </row>
    <row r="4853" spans="4:12" x14ac:dyDescent="0.25">
      <c r="D4853" t="s">
        <v>289</v>
      </c>
      <c r="E4853" t="s">
        <v>290</v>
      </c>
      <c r="F4853" t="s">
        <v>15375</v>
      </c>
      <c r="G4853" s="59">
        <v>14645000</v>
      </c>
      <c r="H4853" s="122">
        <v>5.55</v>
      </c>
      <c r="I4853" s="97" t="b">
        <f>NOT(ISERROR(_xlfn.XLOOKUP(tblStocks2022[[#This Row],[Ticker]],tblTickers[Ticker],tblTickers[Ticker],NA(),0,1)))</f>
        <v>0</v>
      </c>
      <c r="K4853" t="s">
        <v>1536</v>
      </c>
      <c r="L4853" s="122">
        <v>19.38</v>
      </c>
    </row>
    <row r="4854" spans="4:12" x14ac:dyDescent="0.25">
      <c r="D4854" t="s">
        <v>7870</v>
      </c>
      <c r="E4854" t="s">
        <v>7871</v>
      </c>
      <c r="F4854" t="s">
        <v>15367</v>
      </c>
      <c r="G4854" s="59">
        <v>112883000</v>
      </c>
      <c r="H4854" s="122">
        <v>4.3099999999999996</v>
      </c>
      <c r="I4854" s="97" t="b">
        <f>NOT(ISERROR(_xlfn.XLOOKUP(tblStocks2022[[#This Row],[Ticker]],tblTickers[Ticker],tblTickers[Ticker],NA(),0,1)))</f>
        <v>0</v>
      </c>
      <c r="K4854" t="s">
        <v>12418</v>
      </c>
      <c r="L4854" s="122">
        <v>19.37</v>
      </c>
    </row>
    <row r="4855" spans="4:12" x14ac:dyDescent="0.25">
      <c r="D4855" t="s">
        <v>3423</v>
      </c>
      <c r="E4855" t="s">
        <v>3424</v>
      </c>
      <c r="F4855" t="s">
        <v>15382</v>
      </c>
      <c r="G4855" s="59">
        <v>143215000</v>
      </c>
      <c r="H4855" s="122">
        <v>1.9</v>
      </c>
      <c r="I4855" s="97" t="b">
        <f>NOT(ISERROR(_xlfn.XLOOKUP(tblStocks2022[[#This Row],[Ticker]],tblTickers[Ticker],tblTickers[Ticker],NA(),0,1)))</f>
        <v>0</v>
      </c>
      <c r="K4855" t="s">
        <v>8410</v>
      </c>
      <c r="L4855" s="122">
        <v>12.3</v>
      </c>
    </row>
    <row r="4856" spans="4:12" x14ac:dyDescent="0.25">
      <c r="D4856" t="s">
        <v>5787</v>
      </c>
      <c r="E4856" t="s">
        <v>5788</v>
      </c>
      <c r="F4856" t="s">
        <v>15382</v>
      </c>
      <c r="G4856" s="59">
        <v>3333000</v>
      </c>
      <c r="H4856" s="122">
        <v>3.18</v>
      </c>
      <c r="I4856" s="97" t="b">
        <f>NOT(ISERROR(_xlfn.XLOOKUP(tblStocks2022[[#This Row],[Ticker]],tblTickers[Ticker],tblTickers[Ticker],NA(),0,1)))</f>
        <v>0</v>
      </c>
      <c r="K4856" t="s">
        <v>4785</v>
      </c>
      <c r="L4856" s="122">
        <v>9.9700000000000006</v>
      </c>
    </row>
    <row r="4857" spans="4:12" x14ac:dyDescent="0.25">
      <c r="D4857" t="s">
        <v>3440</v>
      </c>
      <c r="E4857" t="s">
        <v>3441</v>
      </c>
      <c r="F4857" t="s">
        <v>15366</v>
      </c>
      <c r="G4857" s="59">
        <v>27209000</v>
      </c>
      <c r="H4857" s="122">
        <v>13.72</v>
      </c>
      <c r="I4857" s="97" t="b">
        <f>NOT(ISERROR(_xlfn.XLOOKUP(tblStocks2022[[#This Row],[Ticker]],tblTickers[Ticker],tblTickers[Ticker],NA(),0,1)))</f>
        <v>0</v>
      </c>
      <c r="K4857" t="s">
        <v>7019</v>
      </c>
      <c r="L4857" s="122">
        <v>2.61</v>
      </c>
    </row>
    <row r="4858" spans="4:12" x14ac:dyDescent="0.25">
      <c r="D4858" t="s">
        <v>11587</v>
      </c>
      <c r="E4858" t="s">
        <v>11588</v>
      </c>
      <c r="F4858" t="s">
        <v>15371</v>
      </c>
      <c r="G4858" s="59">
        <v>275723000</v>
      </c>
      <c r="H4858" s="122">
        <v>10.02</v>
      </c>
      <c r="I4858" s="97" t="b">
        <f>NOT(ISERROR(_xlfn.XLOOKUP(tblStocks2022[[#This Row],[Ticker]],tblTickers[Ticker],tblTickers[Ticker],NA(),0,1)))</f>
        <v>0</v>
      </c>
      <c r="K4858" t="s">
        <v>10864</v>
      </c>
      <c r="L4858" s="122">
        <v>9.1999999999999993</v>
      </c>
    </row>
    <row r="4859" spans="4:12" x14ac:dyDescent="0.25">
      <c r="D4859" t="s">
        <v>12936</v>
      </c>
      <c r="E4859" t="s">
        <v>12937</v>
      </c>
      <c r="F4859" t="s">
        <v>14201</v>
      </c>
      <c r="G4859" s="59">
        <v>188726000</v>
      </c>
      <c r="H4859" s="122">
        <v>1.91</v>
      </c>
      <c r="I4859" s="97" t="b">
        <f>NOT(ISERROR(_xlfn.XLOOKUP(tblStocks2022[[#This Row],[Ticker]],tblTickers[Ticker],tblTickers[Ticker],NA(),0,1)))</f>
        <v>0</v>
      </c>
      <c r="K4859" t="s">
        <v>1407</v>
      </c>
      <c r="L4859" s="122">
        <v>29.68</v>
      </c>
    </row>
    <row r="4860" spans="4:12" x14ac:dyDescent="0.25">
      <c r="D4860" t="s">
        <v>10291</v>
      </c>
      <c r="E4860" t="s">
        <v>10292</v>
      </c>
      <c r="F4860" t="s">
        <v>15391</v>
      </c>
      <c r="G4860" s="59">
        <v>81997000</v>
      </c>
      <c r="H4860" s="122">
        <v>13.3</v>
      </c>
      <c r="I4860" s="97" t="b">
        <f>NOT(ISERROR(_xlfn.XLOOKUP(tblStocks2022[[#This Row],[Ticker]],tblTickers[Ticker],tblTickers[Ticker],NA(),0,1)))</f>
        <v>0</v>
      </c>
      <c r="K4860" t="s">
        <v>1065</v>
      </c>
      <c r="L4860" s="122">
        <v>6.88</v>
      </c>
    </row>
    <row r="4861" spans="4:12" x14ac:dyDescent="0.25">
      <c r="D4861" t="s">
        <v>344</v>
      </c>
      <c r="E4861" t="s">
        <v>345</v>
      </c>
      <c r="F4861" t="s">
        <v>14201</v>
      </c>
      <c r="G4861" s="59">
        <v>325624000</v>
      </c>
      <c r="H4861" s="122">
        <v>83.03</v>
      </c>
      <c r="I4861" s="97" t="b">
        <f>NOT(ISERROR(_xlfn.XLOOKUP(tblStocks2022[[#This Row],[Ticker]],tblTickers[Ticker],tblTickers[Ticker],NA(),0,1)))</f>
        <v>1</v>
      </c>
      <c r="K4861" t="s">
        <v>14825</v>
      </c>
      <c r="L4861" s="122">
        <v>27.96</v>
      </c>
    </row>
    <row r="4862" spans="4:12" x14ac:dyDescent="0.25">
      <c r="D4862" t="s">
        <v>7185</v>
      </c>
      <c r="E4862" t="s">
        <v>7186</v>
      </c>
      <c r="F4862" t="s">
        <v>15368</v>
      </c>
      <c r="G4862" s="59">
        <v>249567000</v>
      </c>
      <c r="H4862" s="122">
        <v>3.47</v>
      </c>
      <c r="I4862" s="97" t="b">
        <f>NOT(ISERROR(_xlfn.XLOOKUP(tblStocks2022[[#This Row],[Ticker]],tblTickers[Ticker],tblTickers[Ticker],NA(),0,1)))</f>
        <v>0</v>
      </c>
      <c r="K4862" t="s">
        <v>13297</v>
      </c>
      <c r="L4862" s="122">
        <v>4.51</v>
      </c>
    </row>
    <row r="4863" spans="4:12" x14ac:dyDescent="0.25">
      <c r="D4863" t="s">
        <v>4397</v>
      </c>
      <c r="E4863" t="s">
        <v>4398</v>
      </c>
      <c r="F4863" t="s">
        <v>15368</v>
      </c>
      <c r="G4863" s="59">
        <v>361552000</v>
      </c>
      <c r="H4863" s="122">
        <v>11.02</v>
      </c>
      <c r="I4863" s="97" t="b">
        <f>NOT(ISERROR(_xlfn.XLOOKUP(tblStocks2022[[#This Row],[Ticker]],tblTickers[Ticker],tblTickers[Ticker],NA(),0,1)))</f>
        <v>0</v>
      </c>
      <c r="K4863" t="s">
        <v>3491</v>
      </c>
      <c r="L4863" s="122">
        <v>0.22</v>
      </c>
    </row>
    <row r="4864" spans="4:12" x14ac:dyDescent="0.25">
      <c r="D4864" t="s">
        <v>13289</v>
      </c>
      <c r="E4864" t="s">
        <v>13290</v>
      </c>
      <c r="F4864" t="s">
        <v>15382</v>
      </c>
      <c r="G4864" s="59">
        <v>42101000</v>
      </c>
      <c r="H4864" s="122">
        <v>2.2000000000000002</v>
      </c>
      <c r="I4864" s="97" t="b">
        <f>NOT(ISERROR(_xlfn.XLOOKUP(tblStocks2022[[#This Row],[Ticker]],tblTickers[Ticker],tblTickers[Ticker],NA(),0,1)))</f>
        <v>0</v>
      </c>
      <c r="K4864" t="s">
        <v>3392</v>
      </c>
      <c r="L4864" s="122">
        <v>10.96</v>
      </c>
    </row>
    <row r="4865" spans="4:12" x14ac:dyDescent="0.25">
      <c r="D4865" t="s">
        <v>8159</v>
      </c>
      <c r="E4865" t="s">
        <v>8160</v>
      </c>
      <c r="F4865" t="s">
        <v>15382</v>
      </c>
      <c r="G4865" s="59">
        <v>24612000</v>
      </c>
      <c r="H4865" s="122">
        <v>2.41</v>
      </c>
      <c r="I4865" s="97" t="b">
        <f>NOT(ISERROR(_xlfn.XLOOKUP(tblStocks2022[[#This Row],[Ticker]],tblTickers[Ticker],tblTickers[Ticker],NA(),0,1)))</f>
        <v>0</v>
      </c>
      <c r="K4865" t="s">
        <v>1873</v>
      </c>
      <c r="L4865" s="122">
        <v>10.98</v>
      </c>
    </row>
    <row r="4866" spans="4:12" x14ac:dyDescent="0.25">
      <c r="D4866" t="s">
        <v>5225</v>
      </c>
      <c r="E4866" t="s">
        <v>5226</v>
      </c>
      <c r="F4866" t="s">
        <v>14252</v>
      </c>
      <c r="G4866" s="59">
        <v>31828000</v>
      </c>
      <c r="H4866" s="122">
        <v>3.14</v>
      </c>
      <c r="I4866" s="97" t="b">
        <f>NOT(ISERROR(_xlfn.XLOOKUP(tblStocks2022[[#This Row],[Ticker]],tblTickers[Ticker],tblTickers[Ticker],NA(),0,1)))</f>
        <v>0</v>
      </c>
      <c r="K4866" t="s">
        <v>11449</v>
      </c>
      <c r="L4866" s="122">
        <v>10.51</v>
      </c>
    </row>
    <row r="4867" spans="4:12" x14ac:dyDescent="0.25">
      <c r="D4867" t="s">
        <v>9384</v>
      </c>
      <c r="E4867" t="s">
        <v>9385</v>
      </c>
      <c r="F4867" t="s">
        <v>15382</v>
      </c>
      <c r="G4867" s="59">
        <v>37576000</v>
      </c>
      <c r="H4867" s="122">
        <v>0.56999999999999995</v>
      </c>
      <c r="I4867" s="97" t="b">
        <f>NOT(ISERROR(_xlfn.XLOOKUP(tblStocks2022[[#This Row],[Ticker]],tblTickers[Ticker],tblTickers[Ticker],NA(),0,1)))</f>
        <v>0</v>
      </c>
      <c r="K4867" t="s">
        <v>7139</v>
      </c>
      <c r="L4867" s="122">
        <v>1.58</v>
      </c>
    </row>
    <row r="4868" spans="4:12" x14ac:dyDescent="0.25">
      <c r="D4868" t="s">
        <v>13383</v>
      </c>
      <c r="E4868" t="s">
        <v>13384</v>
      </c>
      <c r="F4868" t="s">
        <v>15376</v>
      </c>
      <c r="G4868" s="59">
        <v>28121000</v>
      </c>
      <c r="H4868" s="122">
        <v>12.24</v>
      </c>
      <c r="I4868" s="97" t="b">
        <f>NOT(ISERROR(_xlfn.XLOOKUP(tblStocks2022[[#This Row],[Ticker]],tblTickers[Ticker],tblTickers[Ticker],NA(),0,1)))</f>
        <v>0</v>
      </c>
      <c r="K4868" t="s">
        <v>13603</v>
      </c>
      <c r="L4868" s="122">
        <v>9.8800000000000008</v>
      </c>
    </row>
    <row r="4869" spans="4:12" x14ac:dyDescent="0.25">
      <c r="D4869" t="s">
        <v>14161</v>
      </c>
      <c r="E4869" t="s">
        <v>14162</v>
      </c>
      <c r="F4869" t="s">
        <v>15368</v>
      </c>
      <c r="G4869" s="59">
        <v>230880000</v>
      </c>
      <c r="H4869" s="122">
        <v>69.739999999999995</v>
      </c>
      <c r="I4869" s="97" t="b">
        <f>NOT(ISERROR(_xlfn.XLOOKUP(tblStocks2022[[#This Row],[Ticker]],tblTickers[Ticker],tblTickers[Ticker],NA(),0,1)))</f>
        <v>1</v>
      </c>
      <c r="K4869" t="s">
        <v>8166</v>
      </c>
      <c r="L4869" s="122">
        <v>4.45</v>
      </c>
    </row>
    <row r="4870" spans="4:12" x14ac:dyDescent="0.25">
      <c r="D4870" t="s">
        <v>7342</v>
      </c>
      <c r="E4870" t="s">
        <v>7343</v>
      </c>
      <c r="F4870" t="s">
        <v>15368</v>
      </c>
      <c r="G4870" s="59">
        <v>190822000</v>
      </c>
      <c r="H4870" s="122">
        <v>7.74</v>
      </c>
      <c r="I4870" s="97" t="b">
        <f>NOT(ISERROR(_xlfn.XLOOKUP(tblStocks2022[[#This Row],[Ticker]],tblTickers[Ticker],tblTickers[Ticker],NA(),0,1)))</f>
        <v>0</v>
      </c>
      <c r="K4870" t="s">
        <v>11699</v>
      </c>
      <c r="L4870" s="122">
        <v>4</v>
      </c>
    </row>
    <row r="4871" spans="4:12" x14ac:dyDescent="0.25">
      <c r="D4871" t="s">
        <v>10265</v>
      </c>
      <c r="E4871" t="s">
        <v>10266</v>
      </c>
      <c r="F4871" t="s">
        <v>15386</v>
      </c>
      <c r="G4871" s="59">
        <v>43136000</v>
      </c>
      <c r="H4871" s="122">
        <v>22.82</v>
      </c>
      <c r="I4871" s="97" t="b">
        <f>NOT(ISERROR(_xlfn.XLOOKUP(tblStocks2022[[#This Row],[Ticker]],tblTickers[Ticker],tblTickers[Ticker],NA(),0,1)))</f>
        <v>0</v>
      </c>
      <c r="K4871" t="s">
        <v>2521</v>
      </c>
      <c r="L4871" s="122">
        <v>2.4</v>
      </c>
    </row>
    <row r="4872" spans="4:12" x14ac:dyDescent="0.25">
      <c r="D4872" t="s">
        <v>11211</v>
      </c>
      <c r="E4872" t="s">
        <v>11212</v>
      </c>
      <c r="F4872" t="s">
        <v>15371</v>
      </c>
      <c r="G4872" s="59">
        <v>271112000</v>
      </c>
      <c r="H4872" s="122">
        <v>20.65</v>
      </c>
      <c r="I4872" s="97" t="b">
        <f>NOT(ISERROR(_xlfn.XLOOKUP(tblStocks2022[[#This Row],[Ticker]],tblTickers[Ticker],tblTickers[Ticker],NA(),0,1)))</f>
        <v>0</v>
      </c>
      <c r="K4872" t="s">
        <v>13637</v>
      </c>
      <c r="L4872" s="122">
        <v>88.22</v>
      </c>
    </row>
    <row r="4873" spans="4:12" x14ac:dyDescent="0.25">
      <c r="D4873" t="s">
        <v>14252</v>
      </c>
      <c r="E4873" t="s">
        <v>14253</v>
      </c>
      <c r="F4873" t="s">
        <v>15371</v>
      </c>
      <c r="G4873" s="59">
        <v>953803000</v>
      </c>
      <c r="H4873" s="122">
        <v>347.73</v>
      </c>
      <c r="I4873" s="97" t="b">
        <f>NOT(ISERROR(_xlfn.XLOOKUP(tblStocks2022[[#This Row],[Ticker]],tblTickers[Ticker],tblTickers[Ticker],NA(),0,1)))</f>
        <v>0</v>
      </c>
      <c r="K4873" t="s">
        <v>13016</v>
      </c>
      <c r="L4873" s="122">
        <v>43.1</v>
      </c>
    </row>
    <row r="4874" spans="4:12" x14ac:dyDescent="0.25">
      <c r="D4874" t="s">
        <v>11665</v>
      </c>
      <c r="E4874" t="s">
        <v>11666</v>
      </c>
      <c r="F4874" t="s">
        <v>15373</v>
      </c>
      <c r="G4874" s="59">
        <v>115477000</v>
      </c>
      <c r="H4874" s="122">
        <v>156.99</v>
      </c>
      <c r="I4874" s="97" t="b">
        <f>NOT(ISERROR(_xlfn.XLOOKUP(tblStocks2022[[#This Row],[Ticker]],tblTickers[Ticker],tblTickers[Ticker],NA(),0,1)))</f>
        <v>1</v>
      </c>
      <c r="K4874" t="s">
        <v>5512</v>
      </c>
      <c r="L4874" s="122">
        <v>6.37</v>
      </c>
    </row>
    <row r="4875" spans="4:12" x14ac:dyDescent="0.25">
      <c r="D4875" t="s">
        <v>11707</v>
      </c>
      <c r="E4875" t="s">
        <v>11708</v>
      </c>
      <c r="F4875" t="s">
        <v>15368</v>
      </c>
      <c r="G4875" s="59">
        <v>214785000</v>
      </c>
      <c r="H4875" s="122">
        <v>11.26</v>
      </c>
      <c r="I4875" s="97" t="b">
        <f>NOT(ISERROR(_xlfn.XLOOKUP(tblStocks2022[[#This Row],[Ticker]],tblTickers[Ticker],tblTickers[Ticker],NA(),0,1)))</f>
        <v>0</v>
      </c>
      <c r="K4875" t="s">
        <v>1261</v>
      </c>
      <c r="L4875" s="122">
        <v>1.02</v>
      </c>
    </row>
    <row r="4876" spans="4:12" x14ac:dyDescent="0.25">
      <c r="D4876" t="s">
        <v>6908</v>
      </c>
      <c r="E4876" t="s">
        <v>6909</v>
      </c>
      <c r="F4876" t="s">
        <v>15382</v>
      </c>
      <c r="G4876" s="59">
        <v>11980000</v>
      </c>
      <c r="H4876" s="122">
        <v>10.07</v>
      </c>
      <c r="I4876" s="97" t="b">
        <f>NOT(ISERROR(_xlfn.XLOOKUP(tblStocks2022[[#This Row],[Ticker]],tblTickers[Ticker],tblTickers[Ticker],NA(),0,1)))</f>
        <v>0</v>
      </c>
      <c r="K4876" t="s">
        <v>10848</v>
      </c>
      <c r="L4876" s="122">
        <v>8.2799999999999994</v>
      </c>
    </row>
    <row r="4877" spans="4:12" x14ac:dyDescent="0.25">
      <c r="D4877" t="s">
        <v>771</v>
      </c>
      <c r="E4877" t="s">
        <v>772</v>
      </c>
      <c r="F4877" t="s">
        <v>14252</v>
      </c>
      <c r="G4877" s="59">
        <v>14215000</v>
      </c>
      <c r="H4877" s="122">
        <v>11.46</v>
      </c>
      <c r="I4877" s="97" t="b">
        <f>NOT(ISERROR(_xlfn.XLOOKUP(tblStocks2022[[#This Row],[Ticker]],tblTickers[Ticker],tblTickers[Ticker],NA(),0,1)))</f>
        <v>0</v>
      </c>
      <c r="K4877" t="s">
        <v>14440</v>
      </c>
      <c r="L4877" s="122">
        <v>20.85</v>
      </c>
    </row>
    <row r="4878" spans="4:12" x14ac:dyDescent="0.25">
      <c r="D4878" t="s">
        <v>14737</v>
      </c>
      <c r="E4878" t="s">
        <v>14738</v>
      </c>
      <c r="F4878" t="s">
        <v>96</v>
      </c>
      <c r="G4878" s="59">
        <v>98827000</v>
      </c>
      <c r="H4878" s="122">
        <v>15.63</v>
      </c>
      <c r="I4878" s="97" t="b">
        <f>NOT(ISERROR(_xlfn.XLOOKUP(tblStocks2022[[#This Row],[Ticker]],tblTickers[Ticker],tblTickers[Ticker],NA(),0,1)))</f>
        <v>0</v>
      </c>
      <c r="K4878" t="s">
        <v>370</v>
      </c>
      <c r="L4878" s="122">
        <v>13.81</v>
      </c>
    </row>
    <row r="4879" spans="4:12" x14ac:dyDescent="0.25">
      <c r="D4879" t="s">
        <v>3619</v>
      </c>
      <c r="E4879" t="s">
        <v>1369</v>
      </c>
      <c r="F4879" t="s">
        <v>14201</v>
      </c>
      <c r="G4879" s="59">
        <v>475000</v>
      </c>
      <c r="H4879" s="122">
        <v>38.43</v>
      </c>
      <c r="I4879" s="97" t="b">
        <f>NOT(ISERROR(_xlfn.XLOOKUP(tblStocks2022[[#This Row],[Ticker]],tblTickers[Ticker],tblTickers[Ticker],NA(),0,1)))</f>
        <v>0</v>
      </c>
      <c r="K4879" t="s">
        <v>1332</v>
      </c>
      <c r="L4879" s="122">
        <v>95.2</v>
      </c>
    </row>
    <row r="4880" spans="4:12" x14ac:dyDescent="0.25">
      <c r="D4880" t="s">
        <v>9414</v>
      </c>
      <c r="E4880" t="s">
        <v>9415</v>
      </c>
      <c r="F4880" t="s">
        <v>15375</v>
      </c>
      <c r="G4880" s="59">
        <v>10946000</v>
      </c>
      <c r="H4880" s="122">
        <v>3.51</v>
      </c>
      <c r="I4880" s="97" t="b">
        <f>NOT(ISERROR(_xlfn.XLOOKUP(tblStocks2022[[#This Row],[Ticker]],tblTickers[Ticker],tblTickers[Ticker],NA(),0,1)))</f>
        <v>0</v>
      </c>
      <c r="K4880" t="s">
        <v>9878</v>
      </c>
      <c r="L4880" s="122">
        <v>468.14</v>
      </c>
    </row>
    <row r="4881" spans="4:12" x14ac:dyDescent="0.25">
      <c r="D4881" t="s">
        <v>7959</v>
      </c>
      <c r="E4881" t="s">
        <v>498</v>
      </c>
      <c r="F4881" t="s">
        <v>11941</v>
      </c>
      <c r="G4881" s="59">
        <v>25000</v>
      </c>
      <c r="H4881" s="122">
        <v>30.41</v>
      </c>
      <c r="I4881" s="97" t="b">
        <f>NOT(ISERROR(_xlfn.XLOOKUP(tblStocks2022[[#This Row],[Ticker]],tblTickers[Ticker],tblTickers[Ticker],NA(),0,1)))</f>
        <v>0</v>
      </c>
      <c r="K4881" t="s">
        <v>4830</v>
      </c>
      <c r="L4881" s="122">
        <v>45.8</v>
      </c>
    </row>
    <row r="4882" spans="4:12" x14ac:dyDescent="0.25">
      <c r="D4882" t="s">
        <v>6487</v>
      </c>
      <c r="E4882" t="s">
        <v>2917</v>
      </c>
      <c r="F4882" t="s">
        <v>2662</v>
      </c>
      <c r="G4882" s="59">
        <v>1950000</v>
      </c>
      <c r="H4882" s="122">
        <v>21.66</v>
      </c>
      <c r="I4882" s="97" t="b">
        <f>NOT(ISERROR(_xlfn.XLOOKUP(tblStocks2022[[#This Row],[Ticker]],tblTickers[Ticker],tblTickers[Ticker],NA(),0,1)))</f>
        <v>0</v>
      </c>
      <c r="K4882" t="s">
        <v>2963</v>
      </c>
      <c r="L4882" s="122">
        <v>12.99</v>
      </c>
    </row>
    <row r="4883" spans="4:12" x14ac:dyDescent="0.25">
      <c r="D4883" t="s">
        <v>10862</v>
      </c>
      <c r="E4883" t="s">
        <v>10863</v>
      </c>
      <c r="F4883" t="s">
        <v>15366</v>
      </c>
      <c r="G4883" s="59">
        <v>50557000</v>
      </c>
      <c r="H4883" s="122">
        <v>83.21</v>
      </c>
      <c r="I4883" s="97" t="b">
        <f>NOT(ISERROR(_xlfn.XLOOKUP(tblStocks2022[[#This Row],[Ticker]],tblTickers[Ticker],tblTickers[Ticker],NA(),0,1)))</f>
        <v>0</v>
      </c>
      <c r="K4883" t="s">
        <v>14923</v>
      </c>
      <c r="L4883" s="122">
        <v>37.07</v>
      </c>
    </row>
    <row r="4884" spans="4:12" x14ac:dyDescent="0.25">
      <c r="D4884" t="s">
        <v>12564</v>
      </c>
      <c r="E4884" t="s">
        <v>12565</v>
      </c>
      <c r="F4884" t="s">
        <v>15372</v>
      </c>
      <c r="G4884" s="59">
        <v>62192000</v>
      </c>
      <c r="H4884" s="122">
        <v>121.4</v>
      </c>
      <c r="I4884" s="97" t="b">
        <f>NOT(ISERROR(_xlfn.XLOOKUP(tblStocks2022[[#This Row],[Ticker]],tblTickers[Ticker],tblTickers[Ticker],NA(),0,1)))</f>
        <v>0</v>
      </c>
      <c r="K4884" t="s">
        <v>12803</v>
      </c>
      <c r="L4884" s="122">
        <v>3.42</v>
      </c>
    </row>
    <row r="4885" spans="4:12" x14ac:dyDescent="0.25">
      <c r="D4885" t="s">
        <v>867</v>
      </c>
      <c r="E4885" t="s">
        <v>868</v>
      </c>
      <c r="F4885" t="s">
        <v>15382</v>
      </c>
      <c r="G4885" s="59">
        <v>52854000</v>
      </c>
      <c r="H4885" s="122">
        <v>23.33</v>
      </c>
      <c r="I4885" s="97" t="b">
        <f>NOT(ISERROR(_xlfn.XLOOKUP(tblStocks2022[[#This Row],[Ticker]],tblTickers[Ticker],tblTickers[Ticker],NA(),0,1)))</f>
        <v>0</v>
      </c>
      <c r="K4885" t="s">
        <v>11485</v>
      </c>
      <c r="L4885" s="122">
        <v>10.029999999999999</v>
      </c>
    </row>
    <row r="4886" spans="4:12" x14ac:dyDescent="0.25">
      <c r="D4886" t="s">
        <v>4880</v>
      </c>
      <c r="E4886" t="s">
        <v>4881</v>
      </c>
      <c r="F4886" t="s">
        <v>15368</v>
      </c>
      <c r="G4886" s="59">
        <v>92062000</v>
      </c>
      <c r="H4886" s="122">
        <v>1.01</v>
      </c>
      <c r="I4886" s="97" t="b">
        <f>NOT(ISERROR(_xlfn.XLOOKUP(tblStocks2022[[#This Row],[Ticker]],tblTickers[Ticker],tblTickers[Ticker],NA(),0,1)))</f>
        <v>0</v>
      </c>
      <c r="K4886" t="s">
        <v>2498</v>
      </c>
      <c r="L4886" s="122">
        <v>16.95</v>
      </c>
    </row>
    <row r="4887" spans="4:12" x14ac:dyDescent="0.25">
      <c r="D4887" t="s">
        <v>7344</v>
      </c>
      <c r="E4887" t="s">
        <v>7345</v>
      </c>
      <c r="F4887" t="s">
        <v>15382</v>
      </c>
      <c r="G4887" s="59">
        <v>4124000</v>
      </c>
      <c r="H4887" s="122">
        <v>10.42</v>
      </c>
      <c r="I4887" s="97" t="b">
        <f>NOT(ISERROR(_xlfn.XLOOKUP(tblStocks2022[[#This Row],[Ticker]],tblTickers[Ticker],tblTickers[Ticker],NA(),0,1)))</f>
        <v>0</v>
      </c>
      <c r="K4887" t="s">
        <v>15113</v>
      </c>
      <c r="L4887" s="122">
        <v>25.47</v>
      </c>
    </row>
    <row r="4888" spans="4:12" x14ac:dyDescent="0.25">
      <c r="D4888" t="s">
        <v>12544</v>
      </c>
      <c r="E4888" t="s">
        <v>12545</v>
      </c>
      <c r="F4888" t="s">
        <v>11941</v>
      </c>
      <c r="G4888" s="59">
        <v>308121000</v>
      </c>
      <c r="H4888" s="122">
        <v>148.88999999999999</v>
      </c>
      <c r="I4888" s="97" t="b">
        <f>NOT(ISERROR(_xlfn.XLOOKUP(tblStocks2022[[#This Row],[Ticker]],tblTickers[Ticker],tblTickers[Ticker],NA(),0,1)))</f>
        <v>0</v>
      </c>
      <c r="K4888" t="s">
        <v>5892</v>
      </c>
      <c r="L4888" s="122">
        <v>1.1399999999999999</v>
      </c>
    </row>
    <row r="4889" spans="4:12" x14ac:dyDescent="0.25">
      <c r="D4889" t="s">
        <v>1764</v>
      </c>
      <c r="E4889" t="s">
        <v>1765</v>
      </c>
      <c r="F4889" t="s">
        <v>2235</v>
      </c>
      <c r="G4889" s="59">
        <v>145566000</v>
      </c>
      <c r="H4889" s="122">
        <v>3.42</v>
      </c>
      <c r="I4889" s="97" t="b">
        <f>NOT(ISERROR(_xlfn.XLOOKUP(tblStocks2022[[#This Row],[Ticker]],tblTickers[Ticker],tblTickers[Ticker],NA(),0,1)))</f>
        <v>0</v>
      </c>
      <c r="K4889" t="s">
        <v>12452</v>
      </c>
      <c r="L4889" s="122">
        <v>3.67</v>
      </c>
    </row>
    <row r="4890" spans="4:12" x14ac:dyDescent="0.25">
      <c r="D4890" t="s">
        <v>5074</v>
      </c>
      <c r="E4890" t="s">
        <v>1027</v>
      </c>
      <c r="F4890" t="s">
        <v>15375</v>
      </c>
      <c r="G4890" s="59">
        <v>4850000</v>
      </c>
      <c r="H4890" s="122">
        <v>20.170000000000002</v>
      </c>
      <c r="I4890" s="97" t="b">
        <f>NOT(ISERROR(_xlfn.XLOOKUP(tblStocks2022[[#This Row],[Ticker]],tblTickers[Ticker],tblTickers[Ticker],NA(),0,1)))</f>
        <v>0</v>
      </c>
      <c r="K4890" t="s">
        <v>12192</v>
      </c>
      <c r="L4890" s="122">
        <v>20.28</v>
      </c>
    </row>
    <row r="4891" spans="4:12" x14ac:dyDescent="0.25">
      <c r="D4891" t="s">
        <v>13518</v>
      </c>
      <c r="E4891" t="s">
        <v>13519</v>
      </c>
      <c r="F4891" t="s">
        <v>15388</v>
      </c>
      <c r="G4891" s="59">
        <v>13634000</v>
      </c>
      <c r="H4891" s="122">
        <v>1.1000000000000001</v>
      </c>
      <c r="I4891" s="97" t="b">
        <f>NOT(ISERROR(_xlfn.XLOOKUP(tblStocks2022[[#This Row],[Ticker]],tblTickers[Ticker],tblTickers[Ticker],NA(),0,1)))</f>
        <v>0</v>
      </c>
      <c r="K4891" t="s">
        <v>4680</v>
      </c>
      <c r="L4891" s="122">
        <v>15.25</v>
      </c>
    </row>
    <row r="4892" spans="4:12" x14ac:dyDescent="0.25">
      <c r="D4892" t="s">
        <v>10325</v>
      </c>
      <c r="E4892" t="s">
        <v>10326</v>
      </c>
      <c r="F4892" t="s">
        <v>14201</v>
      </c>
      <c r="G4892" s="59">
        <v>2000000</v>
      </c>
      <c r="H4892" s="122">
        <v>7.01</v>
      </c>
      <c r="I4892" s="97" t="b">
        <f>NOT(ISERROR(_xlfn.XLOOKUP(tblStocks2022[[#This Row],[Ticker]],tblTickers[Ticker],tblTickers[Ticker],NA(),0,1)))</f>
        <v>0</v>
      </c>
      <c r="K4892" t="s">
        <v>11939</v>
      </c>
      <c r="L4892" s="122">
        <v>168.41</v>
      </c>
    </row>
    <row r="4893" spans="4:12" x14ac:dyDescent="0.25">
      <c r="D4893" t="s">
        <v>10038</v>
      </c>
      <c r="E4893" t="s">
        <v>10039</v>
      </c>
      <c r="F4893" t="s">
        <v>15386</v>
      </c>
      <c r="G4893" s="59">
        <v>225529000</v>
      </c>
      <c r="H4893" s="122">
        <v>46.67</v>
      </c>
      <c r="I4893" s="97" t="b">
        <f>NOT(ISERROR(_xlfn.XLOOKUP(tblStocks2022[[#This Row],[Ticker]],tblTickers[Ticker],tblTickers[Ticker],NA(),0,1)))</f>
        <v>1</v>
      </c>
      <c r="K4893" t="s">
        <v>7878</v>
      </c>
      <c r="L4893" s="122">
        <v>11.5</v>
      </c>
    </row>
    <row r="4894" spans="4:12" x14ac:dyDescent="0.25">
      <c r="D4894" t="s">
        <v>14746</v>
      </c>
      <c r="E4894" t="s">
        <v>14747</v>
      </c>
      <c r="F4894" t="s">
        <v>15368</v>
      </c>
      <c r="G4894" s="59">
        <v>52602000</v>
      </c>
      <c r="H4894" s="122">
        <v>147.94999999999999</v>
      </c>
      <c r="I4894" s="97" t="b">
        <f>NOT(ISERROR(_xlfn.XLOOKUP(tblStocks2022[[#This Row],[Ticker]],tblTickers[Ticker],tblTickers[Ticker],NA(),0,1)))</f>
        <v>0</v>
      </c>
      <c r="K4894" t="s">
        <v>5847</v>
      </c>
      <c r="L4894" s="122">
        <v>34.71</v>
      </c>
    </row>
    <row r="4895" spans="4:12" x14ac:dyDescent="0.25">
      <c r="D4895" t="s">
        <v>6052</v>
      </c>
      <c r="E4895" t="s">
        <v>6053</v>
      </c>
      <c r="F4895" t="s">
        <v>14252</v>
      </c>
      <c r="G4895" s="59">
        <v>31860000</v>
      </c>
      <c r="H4895" s="122">
        <v>7.62</v>
      </c>
      <c r="I4895" s="97" t="b">
        <f>NOT(ISERROR(_xlfn.XLOOKUP(tblStocks2022[[#This Row],[Ticker]],tblTickers[Ticker],tblTickers[Ticker],NA(),0,1)))</f>
        <v>0</v>
      </c>
      <c r="K4895" t="s">
        <v>834</v>
      </c>
      <c r="L4895" s="122">
        <v>706.49</v>
      </c>
    </row>
    <row r="4896" spans="4:12" x14ac:dyDescent="0.25">
      <c r="D4896" t="s">
        <v>10118</v>
      </c>
      <c r="E4896" t="s">
        <v>10119</v>
      </c>
      <c r="F4896" t="s">
        <v>15368</v>
      </c>
      <c r="G4896" s="59">
        <v>354400000</v>
      </c>
      <c r="H4896" s="122">
        <v>17.84</v>
      </c>
      <c r="I4896" s="97" t="b">
        <f>NOT(ISERROR(_xlfn.XLOOKUP(tblStocks2022[[#This Row],[Ticker]],tblTickers[Ticker],tblTickers[Ticker],NA(),0,1)))</f>
        <v>0</v>
      </c>
      <c r="K4896" t="s">
        <v>8641</v>
      </c>
      <c r="L4896" s="122">
        <v>10.66</v>
      </c>
    </row>
    <row r="4897" spans="4:12" x14ac:dyDescent="0.25">
      <c r="D4897" t="s">
        <v>3260</v>
      </c>
      <c r="E4897" t="s">
        <v>3261</v>
      </c>
      <c r="F4897" t="s">
        <v>15382</v>
      </c>
      <c r="G4897" s="59">
        <v>29398000</v>
      </c>
      <c r="H4897" s="122">
        <v>0.51</v>
      </c>
      <c r="I4897" s="97" t="b">
        <f>NOT(ISERROR(_xlfn.XLOOKUP(tblStocks2022[[#This Row],[Ticker]],tblTickers[Ticker],tblTickers[Ticker],NA(),0,1)))</f>
        <v>0</v>
      </c>
      <c r="K4897" t="s">
        <v>6918</v>
      </c>
      <c r="L4897" s="122">
        <v>10.31</v>
      </c>
    </row>
    <row r="4898" spans="4:12" x14ac:dyDescent="0.25">
      <c r="D4898" t="s">
        <v>12000</v>
      </c>
      <c r="E4898" t="s">
        <v>12001</v>
      </c>
      <c r="F4898" t="s">
        <v>15372</v>
      </c>
      <c r="G4898" s="59">
        <v>54943000</v>
      </c>
      <c r="H4898" s="122">
        <v>20.9</v>
      </c>
      <c r="I4898" s="97" t="b">
        <f>NOT(ISERROR(_xlfn.XLOOKUP(tblStocks2022[[#This Row],[Ticker]],tblTickers[Ticker],tblTickers[Ticker],NA(),0,1)))</f>
        <v>0</v>
      </c>
      <c r="K4898" t="s">
        <v>6762</v>
      </c>
      <c r="L4898" s="122">
        <v>10.08</v>
      </c>
    </row>
    <row r="4899" spans="4:12" x14ac:dyDescent="0.25">
      <c r="D4899" t="s">
        <v>11747</v>
      </c>
      <c r="E4899" t="s">
        <v>11748</v>
      </c>
      <c r="F4899" t="s">
        <v>15378</v>
      </c>
      <c r="G4899" s="59">
        <v>30420000</v>
      </c>
      <c r="H4899" s="122">
        <v>30.44</v>
      </c>
      <c r="I4899" s="97" t="b">
        <f>NOT(ISERROR(_xlfn.XLOOKUP(tblStocks2022[[#This Row],[Ticker]],tblTickers[Ticker],tblTickers[Ticker],NA(),0,1)))</f>
        <v>0</v>
      </c>
      <c r="K4899" t="s">
        <v>8499</v>
      </c>
      <c r="L4899" s="122">
        <v>16.25</v>
      </c>
    </row>
    <row r="4900" spans="4:12" x14ac:dyDescent="0.25">
      <c r="D4900" t="s">
        <v>198</v>
      </c>
      <c r="E4900" t="s">
        <v>199</v>
      </c>
      <c r="F4900" t="s">
        <v>14918</v>
      </c>
      <c r="G4900" s="59">
        <v>37781000</v>
      </c>
      <c r="H4900" s="122">
        <v>62.51</v>
      </c>
      <c r="I4900" s="97" t="b">
        <f>NOT(ISERROR(_xlfn.XLOOKUP(tblStocks2022[[#This Row],[Ticker]],tblTickers[Ticker],tblTickers[Ticker],NA(),0,1)))</f>
        <v>0</v>
      </c>
      <c r="K4900" t="s">
        <v>10042</v>
      </c>
      <c r="L4900" s="122">
        <v>80.28</v>
      </c>
    </row>
    <row r="4901" spans="4:12" x14ac:dyDescent="0.25">
      <c r="D4901" t="s">
        <v>13596</v>
      </c>
      <c r="E4901" t="s">
        <v>13597</v>
      </c>
      <c r="F4901" t="s">
        <v>14252</v>
      </c>
      <c r="G4901" s="59">
        <v>23914000</v>
      </c>
      <c r="H4901" s="122">
        <v>8.1</v>
      </c>
      <c r="I4901" s="97" t="b">
        <f>NOT(ISERROR(_xlfn.XLOOKUP(tblStocks2022[[#This Row],[Ticker]],tblTickers[Ticker],tblTickers[Ticker],NA(),0,1)))</f>
        <v>0</v>
      </c>
      <c r="K4901" t="s">
        <v>13354</v>
      </c>
      <c r="L4901" s="122">
        <v>156.74</v>
      </c>
    </row>
    <row r="4902" spans="4:12" x14ac:dyDescent="0.25">
      <c r="D4902" t="s">
        <v>5672</v>
      </c>
      <c r="E4902" t="s">
        <v>5673</v>
      </c>
      <c r="F4902" t="s">
        <v>15368</v>
      </c>
      <c r="G4902" s="59">
        <v>43110000</v>
      </c>
      <c r="H4902" s="122">
        <v>9.9499999999999993</v>
      </c>
      <c r="I4902" s="97" t="b">
        <f>NOT(ISERROR(_xlfn.XLOOKUP(tblStocks2022[[#This Row],[Ticker]],tblTickers[Ticker],tblTickers[Ticker],NA(),0,1)))</f>
        <v>0</v>
      </c>
      <c r="K4902" t="s">
        <v>11451</v>
      </c>
      <c r="L4902" s="122">
        <v>10.78</v>
      </c>
    </row>
    <row r="4903" spans="4:12" x14ac:dyDescent="0.25">
      <c r="D4903" t="s">
        <v>5434</v>
      </c>
      <c r="E4903" t="s">
        <v>5435</v>
      </c>
      <c r="F4903" t="s">
        <v>15382</v>
      </c>
      <c r="G4903" s="59">
        <v>45033000</v>
      </c>
      <c r="H4903" s="122">
        <v>16.059999999999999</v>
      </c>
      <c r="I4903" s="97" t="b">
        <f>NOT(ISERROR(_xlfn.XLOOKUP(tblStocks2022[[#This Row],[Ticker]],tblTickers[Ticker],tblTickers[Ticker],NA(),0,1)))</f>
        <v>0</v>
      </c>
      <c r="K4903" t="s">
        <v>11045</v>
      </c>
      <c r="L4903" s="122">
        <v>11.58</v>
      </c>
    </row>
    <row r="4904" spans="4:12" x14ac:dyDescent="0.25">
      <c r="D4904" t="s">
        <v>3218</v>
      </c>
      <c r="E4904" t="s">
        <v>3219</v>
      </c>
      <c r="F4904" t="s">
        <v>15367</v>
      </c>
      <c r="G4904" s="59">
        <v>74562000</v>
      </c>
      <c r="H4904" s="122">
        <v>51.74</v>
      </c>
      <c r="I4904" s="97" t="b">
        <f>NOT(ISERROR(_xlfn.XLOOKUP(tblStocks2022[[#This Row],[Ticker]],tblTickers[Ticker],tblTickers[Ticker],NA(),0,1)))</f>
        <v>0</v>
      </c>
      <c r="K4904" t="s">
        <v>10046</v>
      </c>
      <c r="L4904" s="122">
        <v>6.64</v>
      </c>
    </row>
    <row r="4905" spans="4:12" x14ac:dyDescent="0.25">
      <c r="D4905" t="s">
        <v>9932</v>
      </c>
      <c r="E4905" t="s">
        <v>9933</v>
      </c>
      <c r="F4905" t="s">
        <v>15371</v>
      </c>
      <c r="G4905" s="59">
        <v>2016000</v>
      </c>
      <c r="H4905" s="122">
        <v>49.71</v>
      </c>
      <c r="I4905" s="97" t="b">
        <f>NOT(ISERROR(_xlfn.XLOOKUP(tblStocks2022[[#This Row],[Ticker]],tblTickers[Ticker],tblTickers[Ticker],NA(),0,1)))</f>
        <v>0</v>
      </c>
      <c r="K4905" t="s">
        <v>6643</v>
      </c>
      <c r="L4905" s="122">
        <v>10.93</v>
      </c>
    </row>
    <row r="4906" spans="4:12" x14ac:dyDescent="0.25">
      <c r="D4906" t="s">
        <v>7012</v>
      </c>
      <c r="E4906" t="s">
        <v>4616</v>
      </c>
      <c r="F4906" t="s">
        <v>15375</v>
      </c>
      <c r="G4906" s="59">
        <v>150000</v>
      </c>
      <c r="H4906" s="122">
        <v>23.09</v>
      </c>
      <c r="I4906" s="97" t="b">
        <f>NOT(ISERROR(_xlfn.XLOOKUP(tblStocks2022[[#This Row],[Ticker]],tblTickers[Ticker],tblTickers[Ticker],NA(),0,1)))</f>
        <v>0</v>
      </c>
      <c r="K4906" t="s">
        <v>2696</v>
      </c>
      <c r="L4906" s="122">
        <v>3.7</v>
      </c>
    </row>
    <row r="4907" spans="4:12" x14ac:dyDescent="0.25">
      <c r="D4907" t="s">
        <v>6756</v>
      </c>
      <c r="E4907" t="s">
        <v>6757</v>
      </c>
      <c r="F4907" t="s">
        <v>15382</v>
      </c>
      <c r="G4907" s="59">
        <v>40000000</v>
      </c>
      <c r="H4907" s="122">
        <v>10.02</v>
      </c>
      <c r="I4907" s="97" t="b">
        <f>NOT(ISERROR(_xlfn.XLOOKUP(tblStocks2022[[#This Row],[Ticker]],tblTickers[Ticker],tblTickers[Ticker],NA(),0,1)))</f>
        <v>0</v>
      </c>
      <c r="K4907" t="s">
        <v>1141</v>
      </c>
      <c r="L4907" s="122">
        <v>39.56</v>
      </c>
    </row>
    <row r="4908" spans="4:12" x14ac:dyDescent="0.25">
      <c r="D4908" t="s">
        <v>9771</v>
      </c>
      <c r="E4908" t="s">
        <v>9772</v>
      </c>
      <c r="F4908" t="s">
        <v>15376</v>
      </c>
      <c r="G4908" s="59">
        <v>128020000</v>
      </c>
      <c r="H4908" s="122">
        <v>7.55</v>
      </c>
      <c r="I4908" s="97" t="b">
        <f>NOT(ISERROR(_xlfn.XLOOKUP(tblStocks2022[[#This Row],[Ticker]],tblTickers[Ticker],tblTickers[Ticker],NA(),0,1)))</f>
        <v>0</v>
      </c>
      <c r="K4908" t="s">
        <v>8230</v>
      </c>
      <c r="L4908" s="122">
        <v>14.72</v>
      </c>
    </row>
    <row r="4909" spans="4:12" x14ac:dyDescent="0.25">
      <c r="D4909" t="s">
        <v>6486</v>
      </c>
      <c r="E4909" t="s">
        <v>2917</v>
      </c>
      <c r="F4909" t="s">
        <v>2662</v>
      </c>
      <c r="G4909" s="59">
        <v>1450000</v>
      </c>
      <c r="H4909" s="122">
        <v>23.72</v>
      </c>
      <c r="I4909" s="97" t="b">
        <f>NOT(ISERROR(_xlfn.XLOOKUP(tblStocks2022[[#This Row],[Ticker]],tblTickers[Ticker],tblTickers[Ticker],NA(),0,1)))</f>
        <v>0</v>
      </c>
      <c r="K4909" t="s">
        <v>5876</v>
      </c>
      <c r="L4909" s="122">
        <v>3.43</v>
      </c>
    </row>
    <row r="4910" spans="4:12" x14ac:dyDescent="0.25">
      <c r="D4910" t="s">
        <v>10836</v>
      </c>
      <c r="E4910" t="s">
        <v>10837</v>
      </c>
      <c r="F4910" t="s">
        <v>15371</v>
      </c>
      <c r="G4910" s="59">
        <v>54893000</v>
      </c>
      <c r="H4910" s="122">
        <v>12.85</v>
      </c>
      <c r="I4910" s="97" t="b">
        <f>NOT(ISERROR(_xlfn.XLOOKUP(tblStocks2022[[#This Row],[Ticker]],tblTickers[Ticker],tblTickers[Ticker],NA(),0,1)))</f>
        <v>0</v>
      </c>
      <c r="K4910" t="s">
        <v>13691</v>
      </c>
      <c r="L4910" s="122">
        <v>51.7</v>
      </c>
    </row>
    <row r="4911" spans="4:12" x14ac:dyDescent="0.25">
      <c r="D4911" t="s">
        <v>3262</v>
      </c>
      <c r="E4911" t="s">
        <v>3263</v>
      </c>
      <c r="F4911" t="s">
        <v>15385</v>
      </c>
      <c r="G4911" s="59">
        <v>43113000</v>
      </c>
      <c r="H4911" s="122">
        <v>24.32</v>
      </c>
      <c r="I4911" s="97" t="b">
        <f>NOT(ISERROR(_xlfn.XLOOKUP(tblStocks2022[[#This Row],[Ticker]],tblTickers[Ticker],tblTickers[Ticker],NA(),0,1)))</f>
        <v>0</v>
      </c>
      <c r="K4911" t="s">
        <v>6488</v>
      </c>
      <c r="L4911" s="122">
        <v>2.33</v>
      </c>
    </row>
    <row r="4912" spans="4:12" x14ac:dyDescent="0.25">
      <c r="D4912" t="s">
        <v>3182</v>
      </c>
      <c r="E4912" t="s">
        <v>3183</v>
      </c>
      <c r="F4912" t="s">
        <v>14252</v>
      </c>
      <c r="G4912" s="59">
        <v>106502000</v>
      </c>
      <c r="H4912" s="122">
        <v>5.92</v>
      </c>
      <c r="I4912" s="97" t="b">
        <f>NOT(ISERROR(_xlfn.XLOOKUP(tblStocks2022[[#This Row],[Ticker]],tblTickers[Ticker],tblTickers[Ticker],NA(),0,1)))</f>
        <v>0</v>
      </c>
      <c r="K4912" t="s">
        <v>4303</v>
      </c>
      <c r="L4912" s="122">
        <v>20.48</v>
      </c>
    </row>
    <row r="4913" spans="4:12" x14ac:dyDescent="0.25">
      <c r="D4913" t="s">
        <v>9649</v>
      </c>
      <c r="E4913" t="s">
        <v>9650</v>
      </c>
      <c r="F4913" t="s">
        <v>15382</v>
      </c>
      <c r="G4913" s="59">
        <v>51912000</v>
      </c>
      <c r="H4913" s="122">
        <v>35.06</v>
      </c>
      <c r="I4913" s="97" t="b">
        <f>NOT(ISERROR(_xlfn.XLOOKUP(tblStocks2022[[#This Row],[Ticker]],tblTickers[Ticker],tblTickers[Ticker],NA(),0,1)))</f>
        <v>0</v>
      </c>
      <c r="K4913" t="s">
        <v>11041</v>
      </c>
      <c r="L4913" s="122">
        <v>57.21</v>
      </c>
    </row>
    <row r="4914" spans="4:12" x14ac:dyDescent="0.25">
      <c r="D4914" t="s">
        <v>11201</v>
      </c>
      <c r="E4914" t="s">
        <v>11202</v>
      </c>
      <c r="F4914" t="s">
        <v>14252</v>
      </c>
      <c r="G4914" s="59">
        <v>7891000</v>
      </c>
      <c r="H4914" s="122">
        <v>3.01</v>
      </c>
      <c r="I4914" s="97" t="b">
        <f>NOT(ISERROR(_xlfn.XLOOKUP(tblStocks2022[[#This Row],[Ticker]],tblTickers[Ticker],tblTickers[Ticker],NA(),0,1)))</f>
        <v>0</v>
      </c>
      <c r="K4914" t="s">
        <v>5408</v>
      </c>
      <c r="L4914" s="122">
        <v>10.32</v>
      </c>
    </row>
    <row r="4915" spans="4:12" x14ac:dyDescent="0.25">
      <c r="D4915" t="s">
        <v>6991</v>
      </c>
      <c r="E4915" t="s">
        <v>3610</v>
      </c>
      <c r="F4915" t="s">
        <v>15378</v>
      </c>
      <c r="G4915" s="59">
        <v>2210000</v>
      </c>
      <c r="H4915" s="122">
        <v>25.33</v>
      </c>
      <c r="I4915" s="97" t="b">
        <f>NOT(ISERROR(_xlfn.XLOOKUP(tblStocks2022[[#This Row],[Ticker]],tblTickers[Ticker],tblTickers[Ticker],NA(),0,1)))</f>
        <v>0</v>
      </c>
      <c r="K4915" t="s">
        <v>13455</v>
      </c>
      <c r="L4915" s="122">
        <v>10.53</v>
      </c>
    </row>
    <row r="4916" spans="4:12" x14ac:dyDescent="0.25">
      <c r="D4916" t="s">
        <v>2620</v>
      </c>
      <c r="E4916" t="s">
        <v>2621</v>
      </c>
      <c r="F4916" t="s">
        <v>14201</v>
      </c>
      <c r="G4916" s="59">
        <v>28628000</v>
      </c>
      <c r="H4916" s="122">
        <v>1.06</v>
      </c>
      <c r="I4916" s="97" t="b">
        <f>NOT(ISERROR(_xlfn.XLOOKUP(tblStocks2022[[#This Row],[Ticker]],tblTickers[Ticker],tblTickers[Ticker],NA(),0,1)))</f>
        <v>0</v>
      </c>
      <c r="K4916" t="s">
        <v>13594</v>
      </c>
      <c r="L4916" s="122">
        <v>3.19</v>
      </c>
    </row>
    <row r="4917" spans="4:12" x14ac:dyDescent="0.25">
      <c r="D4917" t="s">
        <v>8494</v>
      </c>
      <c r="E4917" t="s">
        <v>8495</v>
      </c>
      <c r="F4917" t="s">
        <v>15382</v>
      </c>
      <c r="G4917" s="59">
        <v>30000000</v>
      </c>
      <c r="H4917" s="122">
        <v>10.14</v>
      </c>
      <c r="I4917" s="97" t="b">
        <f>NOT(ISERROR(_xlfn.XLOOKUP(tblStocks2022[[#This Row],[Ticker]],tblTickers[Ticker],tblTickers[Ticker],NA(),0,1)))</f>
        <v>0</v>
      </c>
      <c r="K4917" t="s">
        <v>13425</v>
      </c>
      <c r="L4917" s="122">
        <v>92.56</v>
      </c>
    </row>
    <row r="4918" spans="4:12" x14ac:dyDescent="0.25">
      <c r="D4918" t="s">
        <v>7133</v>
      </c>
      <c r="E4918" t="s">
        <v>7134</v>
      </c>
      <c r="F4918" t="s">
        <v>15382</v>
      </c>
      <c r="G4918" s="59">
        <v>5324000</v>
      </c>
      <c r="H4918" s="122">
        <v>10.65</v>
      </c>
      <c r="I4918" s="97" t="b">
        <f>NOT(ISERROR(_xlfn.XLOOKUP(tblStocks2022[[#This Row],[Ticker]],tblTickers[Ticker],tblTickers[Ticker],NA(),0,1)))</f>
        <v>0</v>
      </c>
      <c r="K4918" t="s">
        <v>8643</v>
      </c>
      <c r="L4918" s="122">
        <v>0.79</v>
      </c>
    </row>
    <row r="4919" spans="4:12" x14ac:dyDescent="0.25">
      <c r="D4919" t="s">
        <v>1460</v>
      </c>
      <c r="E4919" t="s">
        <v>1461</v>
      </c>
      <c r="F4919" t="s">
        <v>15373</v>
      </c>
      <c r="G4919" s="59">
        <v>20501000</v>
      </c>
      <c r="H4919" s="122">
        <v>53.3</v>
      </c>
      <c r="I4919" s="97" t="b">
        <f>NOT(ISERROR(_xlfn.XLOOKUP(tblStocks2022[[#This Row],[Ticker]],tblTickers[Ticker],tblTickers[Ticker],NA(),0,1)))</f>
        <v>0</v>
      </c>
      <c r="K4919" t="s">
        <v>10598</v>
      </c>
      <c r="L4919" s="122">
        <v>5.83</v>
      </c>
    </row>
    <row r="4920" spans="4:12" x14ac:dyDescent="0.25">
      <c r="D4920" t="s">
        <v>12799</v>
      </c>
      <c r="E4920" t="s">
        <v>12800</v>
      </c>
      <c r="F4920" t="s">
        <v>15386</v>
      </c>
      <c r="G4920" s="59">
        <v>15995000</v>
      </c>
      <c r="H4920" s="122">
        <v>33.479999999999997</v>
      </c>
      <c r="I4920" s="97" t="b">
        <f>NOT(ISERROR(_xlfn.XLOOKUP(tblStocks2022[[#This Row],[Ticker]],tblTickers[Ticker],tblTickers[Ticker],NA(),0,1)))</f>
        <v>0</v>
      </c>
      <c r="K4920" t="s">
        <v>3400</v>
      </c>
      <c r="L4920" s="122">
        <v>0.46</v>
      </c>
    </row>
    <row r="4921" spans="4:12" x14ac:dyDescent="0.25">
      <c r="D4921" t="s">
        <v>1581</v>
      </c>
      <c r="E4921" t="s">
        <v>1582</v>
      </c>
      <c r="F4921" t="s">
        <v>15371</v>
      </c>
      <c r="G4921" s="59">
        <v>63966000</v>
      </c>
      <c r="H4921" s="122">
        <v>38.369999999999997</v>
      </c>
      <c r="I4921" s="97" t="b">
        <f>NOT(ISERROR(_xlfn.XLOOKUP(tblStocks2022[[#This Row],[Ticker]],tblTickers[Ticker],tblTickers[Ticker],NA(),0,1)))</f>
        <v>0</v>
      </c>
      <c r="K4921" t="s">
        <v>13171</v>
      </c>
      <c r="L4921" s="122">
        <v>18.68</v>
      </c>
    </row>
    <row r="4922" spans="4:12" x14ac:dyDescent="0.25">
      <c r="D4922" t="s">
        <v>8627</v>
      </c>
      <c r="E4922" t="s">
        <v>8628</v>
      </c>
      <c r="F4922" t="s">
        <v>15382</v>
      </c>
      <c r="G4922" s="59">
        <v>23000000</v>
      </c>
      <c r="H4922" s="122">
        <v>10.39</v>
      </c>
      <c r="I4922" s="97" t="b">
        <f>NOT(ISERROR(_xlfn.XLOOKUP(tblStocks2022[[#This Row],[Ticker]],tblTickers[Ticker],tblTickers[Ticker],NA(),0,1)))</f>
        <v>0</v>
      </c>
      <c r="K4922" t="s">
        <v>2133</v>
      </c>
      <c r="L4922" s="122">
        <v>41.47</v>
      </c>
    </row>
    <row r="4923" spans="4:12" x14ac:dyDescent="0.25">
      <c r="D4923" t="s">
        <v>9436</v>
      </c>
      <c r="E4923" t="s">
        <v>9437</v>
      </c>
      <c r="F4923" t="s">
        <v>15382</v>
      </c>
      <c r="G4923" s="59">
        <v>9338000</v>
      </c>
      <c r="H4923" s="122">
        <v>10.06</v>
      </c>
      <c r="I4923" s="97" t="b">
        <f>NOT(ISERROR(_xlfn.XLOOKUP(tblStocks2022[[#This Row],[Ticker]],tblTickers[Ticker],tblTickers[Ticker],NA(),0,1)))</f>
        <v>0</v>
      </c>
      <c r="K4923" t="s">
        <v>10612</v>
      </c>
      <c r="L4923" s="122">
        <v>236.38</v>
      </c>
    </row>
    <row r="4924" spans="4:12" x14ac:dyDescent="0.25">
      <c r="D4924" t="s">
        <v>7346</v>
      </c>
      <c r="E4924" t="s">
        <v>7347</v>
      </c>
      <c r="F4924" t="s">
        <v>15382</v>
      </c>
      <c r="G4924" s="59">
        <v>3231000</v>
      </c>
      <c r="H4924" s="122">
        <v>10.14</v>
      </c>
      <c r="I4924" s="97" t="b">
        <f>NOT(ISERROR(_xlfn.XLOOKUP(tblStocks2022[[#This Row],[Ticker]],tblTickers[Ticker],tblTickers[Ticker],NA(),0,1)))</f>
        <v>0</v>
      </c>
      <c r="K4924" t="s">
        <v>7670</v>
      </c>
      <c r="L4924" s="122">
        <v>24.62</v>
      </c>
    </row>
    <row r="4925" spans="4:12" x14ac:dyDescent="0.25">
      <c r="D4925" t="s">
        <v>7558</v>
      </c>
      <c r="E4925" t="s">
        <v>7559</v>
      </c>
      <c r="F4925" t="s">
        <v>15382</v>
      </c>
      <c r="G4925" s="59">
        <v>5750000</v>
      </c>
      <c r="H4925" s="122">
        <v>10.1</v>
      </c>
      <c r="I4925" s="97" t="b">
        <f>NOT(ISERROR(_xlfn.XLOOKUP(tblStocks2022[[#This Row],[Ticker]],tblTickers[Ticker],tblTickers[Ticker],NA(),0,1)))</f>
        <v>0</v>
      </c>
      <c r="K4925" t="s">
        <v>11835</v>
      </c>
      <c r="L4925" s="122">
        <v>177.19</v>
      </c>
    </row>
    <row r="4926" spans="4:12" x14ac:dyDescent="0.25">
      <c r="D4926" t="s">
        <v>8629</v>
      </c>
      <c r="E4926" t="s">
        <v>8630</v>
      </c>
      <c r="F4926" t="s">
        <v>15382</v>
      </c>
      <c r="G4926" s="59">
        <v>4060000</v>
      </c>
      <c r="H4926" s="122">
        <v>10.06</v>
      </c>
      <c r="I4926" s="97" t="b">
        <f>NOT(ISERROR(_xlfn.XLOOKUP(tblStocks2022[[#This Row],[Ticker]],tblTickers[Ticker],tblTickers[Ticker],NA(),0,1)))</f>
        <v>0</v>
      </c>
      <c r="K4926" t="s">
        <v>12248</v>
      </c>
      <c r="L4926" s="122">
        <v>117.22</v>
      </c>
    </row>
    <row r="4927" spans="4:12" x14ac:dyDescent="0.25">
      <c r="D4927" t="s">
        <v>3350</v>
      </c>
      <c r="E4927" t="s">
        <v>3351</v>
      </c>
      <c r="F4927" t="s">
        <v>15371</v>
      </c>
      <c r="G4927" s="59">
        <v>10932000</v>
      </c>
      <c r="H4927" s="122">
        <v>58.67</v>
      </c>
      <c r="I4927" s="97" t="b">
        <f>NOT(ISERROR(_xlfn.XLOOKUP(tblStocks2022[[#This Row],[Ticker]],tblTickers[Ticker],tblTickers[Ticker],NA(),0,1)))</f>
        <v>0</v>
      </c>
      <c r="K4927" t="s">
        <v>8468</v>
      </c>
      <c r="L4927" s="122">
        <v>21.48</v>
      </c>
    </row>
    <row r="4928" spans="4:12" x14ac:dyDescent="0.25">
      <c r="D4928" t="s">
        <v>12881</v>
      </c>
      <c r="E4928" t="s">
        <v>12882</v>
      </c>
      <c r="F4928" t="s">
        <v>15386</v>
      </c>
      <c r="G4928" s="59">
        <v>34299000</v>
      </c>
      <c r="H4928" s="122">
        <v>11.03</v>
      </c>
      <c r="I4928" s="97" t="b">
        <f>NOT(ISERROR(_xlfn.XLOOKUP(tblStocks2022[[#This Row],[Ticker]],tblTickers[Ticker],tblTickers[Ticker],NA(),0,1)))</f>
        <v>0</v>
      </c>
      <c r="K4928" t="s">
        <v>1085</v>
      </c>
      <c r="L4928" s="122">
        <v>2.81</v>
      </c>
    </row>
    <row r="4929" spans="4:12" x14ac:dyDescent="0.25">
      <c r="D4929" t="s">
        <v>4866</v>
      </c>
      <c r="E4929" t="s">
        <v>4867</v>
      </c>
      <c r="F4929" t="s">
        <v>15372</v>
      </c>
      <c r="G4929" s="59">
        <v>25170000</v>
      </c>
      <c r="H4929" s="122">
        <v>21.63</v>
      </c>
      <c r="I4929" s="97" t="b">
        <f>NOT(ISERROR(_xlfn.XLOOKUP(tblStocks2022[[#This Row],[Ticker]],tblTickers[Ticker],tblTickers[Ticker],NA(),0,1)))</f>
        <v>0</v>
      </c>
      <c r="K4929" t="s">
        <v>10409</v>
      </c>
      <c r="L4929" s="122">
        <v>34.25</v>
      </c>
    </row>
    <row r="4930" spans="4:12" x14ac:dyDescent="0.25">
      <c r="D4930" t="s">
        <v>10178</v>
      </c>
      <c r="E4930" t="s">
        <v>10179</v>
      </c>
      <c r="F4930" t="s">
        <v>15375</v>
      </c>
      <c r="G4930" s="59">
        <v>732424000</v>
      </c>
      <c r="H4930" s="122">
        <v>263.52999999999997</v>
      </c>
      <c r="I4930" s="97" t="b">
        <f>NOT(ISERROR(_xlfn.XLOOKUP(tblStocks2022[[#This Row],[Ticker]],tblTickers[Ticker],tblTickers[Ticker],NA(),0,1)))</f>
        <v>1</v>
      </c>
      <c r="K4930" t="s">
        <v>6274</v>
      </c>
      <c r="L4930" s="122">
        <v>10.27</v>
      </c>
    </row>
    <row r="4931" spans="4:12" x14ac:dyDescent="0.25">
      <c r="D4931" t="s">
        <v>2275</v>
      </c>
      <c r="E4931" t="s">
        <v>2276</v>
      </c>
      <c r="F4931" t="s">
        <v>15373</v>
      </c>
      <c r="G4931" s="59">
        <v>17776000</v>
      </c>
      <c r="H4931" s="122">
        <v>25.87</v>
      </c>
      <c r="I4931" s="97" t="b">
        <f>NOT(ISERROR(_xlfn.XLOOKUP(tblStocks2022[[#This Row],[Ticker]],tblTickers[Ticker],tblTickers[Ticker],NA(),0,1)))</f>
        <v>0</v>
      </c>
      <c r="K4931" t="s">
        <v>1156</v>
      </c>
      <c r="L4931" s="122">
        <v>0.75</v>
      </c>
    </row>
    <row r="4932" spans="4:12" x14ac:dyDescent="0.25">
      <c r="D4932" t="s">
        <v>7463</v>
      </c>
      <c r="E4932" t="s">
        <v>7464</v>
      </c>
      <c r="F4932" t="s">
        <v>15371</v>
      </c>
      <c r="G4932" s="59">
        <v>56082000</v>
      </c>
      <c r="H4932" s="122">
        <v>3.74</v>
      </c>
      <c r="I4932" s="97" t="b">
        <f>NOT(ISERROR(_xlfn.XLOOKUP(tblStocks2022[[#This Row],[Ticker]],tblTickers[Ticker],tblTickers[Ticker],NA(),0,1)))</f>
        <v>0</v>
      </c>
      <c r="K4932" t="s">
        <v>8779</v>
      </c>
      <c r="L4932" s="122">
        <v>9.51</v>
      </c>
    </row>
    <row r="4933" spans="4:12" x14ac:dyDescent="0.25">
      <c r="D4933" t="s">
        <v>9419</v>
      </c>
      <c r="E4933" t="s">
        <v>9417</v>
      </c>
      <c r="F4933" t="s">
        <v>15368</v>
      </c>
      <c r="G4933" s="59">
        <v>420000</v>
      </c>
      <c r="H4933" s="122">
        <v>24.17</v>
      </c>
      <c r="I4933" s="97" t="b">
        <f>NOT(ISERROR(_xlfn.XLOOKUP(tblStocks2022[[#This Row],[Ticker]],tblTickers[Ticker],tblTickers[Ticker],NA(),0,1)))</f>
        <v>0</v>
      </c>
      <c r="K4933" t="s">
        <v>11505</v>
      </c>
      <c r="L4933" s="122">
        <v>9.42</v>
      </c>
    </row>
    <row r="4934" spans="4:12" x14ac:dyDescent="0.25">
      <c r="D4934" t="s">
        <v>493</v>
      </c>
      <c r="E4934" t="s">
        <v>283</v>
      </c>
      <c r="F4934" t="s">
        <v>15368</v>
      </c>
      <c r="G4934" s="59">
        <v>162600000</v>
      </c>
      <c r="H4934" s="122">
        <v>47.5</v>
      </c>
      <c r="I4934" s="97" t="b">
        <f>NOT(ISERROR(_xlfn.XLOOKUP(tblStocks2022[[#This Row],[Ticker]],tblTickers[Ticker],tblTickers[Ticker],NA(),0,1)))</f>
        <v>0</v>
      </c>
      <c r="K4934" t="s">
        <v>11984</v>
      </c>
      <c r="L4934" s="122">
        <v>88.16</v>
      </c>
    </row>
    <row r="4935" spans="4:12" x14ac:dyDescent="0.25">
      <c r="D4935" t="s">
        <v>11431</v>
      </c>
      <c r="E4935" t="s">
        <v>11432</v>
      </c>
      <c r="F4935" t="s">
        <v>8710</v>
      </c>
      <c r="G4935" s="59">
        <v>547792000</v>
      </c>
      <c r="H4935" s="122">
        <v>70.25</v>
      </c>
      <c r="I4935" s="97" t="b">
        <f>NOT(ISERROR(_xlfn.XLOOKUP(tblStocks2022[[#This Row],[Ticker]],tblTickers[Ticker],tblTickers[Ticker],NA(),0,1)))</f>
        <v>1</v>
      </c>
      <c r="K4935" t="s">
        <v>2760</v>
      </c>
      <c r="L4935" s="122">
        <v>32.01</v>
      </c>
    </row>
    <row r="4936" spans="4:12" x14ac:dyDescent="0.25">
      <c r="D4936" t="s">
        <v>13701</v>
      </c>
      <c r="E4936" t="s">
        <v>13702</v>
      </c>
      <c r="F4936" t="s">
        <v>15369</v>
      </c>
      <c r="G4936" s="59">
        <v>38689000</v>
      </c>
      <c r="H4936" s="122">
        <v>1.6</v>
      </c>
      <c r="I4936" s="97" t="b">
        <f>NOT(ISERROR(_xlfn.XLOOKUP(tblStocks2022[[#This Row],[Ticker]],tblTickers[Ticker],tblTickers[Ticker],NA(),0,1)))</f>
        <v>0</v>
      </c>
      <c r="K4936" t="s">
        <v>5017</v>
      </c>
      <c r="L4936" s="122">
        <v>6.84</v>
      </c>
    </row>
    <row r="4937" spans="4:12" x14ac:dyDescent="0.25">
      <c r="D4937" t="s">
        <v>10415</v>
      </c>
      <c r="E4937" t="s">
        <v>10416</v>
      </c>
      <c r="F4937" t="s">
        <v>9954</v>
      </c>
      <c r="G4937" s="59">
        <v>20262000</v>
      </c>
      <c r="H4937" s="122">
        <v>13.96</v>
      </c>
      <c r="I4937" s="97" t="b">
        <f>NOT(ISERROR(_xlfn.XLOOKUP(tblStocks2022[[#This Row],[Ticker]],tblTickers[Ticker],tblTickers[Ticker],NA(),0,1)))</f>
        <v>0</v>
      </c>
      <c r="K4937" t="s">
        <v>12809</v>
      </c>
      <c r="L4937" s="122">
        <v>21.95</v>
      </c>
    </row>
    <row r="4938" spans="4:12" x14ac:dyDescent="0.25">
      <c r="D4938" t="s">
        <v>11807</v>
      </c>
      <c r="E4938" t="s">
        <v>11808</v>
      </c>
      <c r="F4938" t="s">
        <v>14201</v>
      </c>
      <c r="G4938" s="59">
        <v>141793000</v>
      </c>
      <c r="H4938" s="122">
        <v>375.12</v>
      </c>
      <c r="I4938" s="97" t="b">
        <f>NOT(ISERROR(_xlfn.XLOOKUP(tblStocks2022[[#This Row],[Ticker]],tblTickers[Ticker],tblTickers[Ticker],NA(),0,1)))</f>
        <v>1</v>
      </c>
      <c r="K4938" t="s">
        <v>13013</v>
      </c>
      <c r="L4938" s="122">
        <v>93.16</v>
      </c>
    </row>
    <row r="4939" spans="4:12" x14ac:dyDescent="0.25">
      <c r="D4939" t="s">
        <v>8322</v>
      </c>
      <c r="E4939" t="s">
        <v>8323</v>
      </c>
      <c r="F4939" t="s">
        <v>15382</v>
      </c>
      <c r="G4939" s="59">
        <v>16229000</v>
      </c>
      <c r="H4939" s="122">
        <v>0.88</v>
      </c>
      <c r="I4939" s="97" t="b">
        <f>NOT(ISERROR(_xlfn.XLOOKUP(tblStocks2022[[#This Row],[Ticker]],tblTickers[Ticker],tblTickers[Ticker],NA(),0,1)))</f>
        <v>0</v>
      </c>
      <c r="K4939" t="s">
        <v>240</v>
      </c>
      <c r="L4939" s="122">
        <v>34.76</v>
      </c>
    </row>
    <row r="4940" spans="4:12" x14ac:dyDescent="0.25">
      <c r="D4940" t="s">
        <v>13789</v>
      </c>
      <c r="E4940" t="s">
        <v>13790</v>
      </c>
      <c r="F4940" t="s">
        <v>15366</v>
      </c>
      <c r="G4940" s="59">
        <v>20989000</v>
      </c>
      <c r="H4940" s="122">
        <v>7.75</v>
      </c>
      <c r="I4940" s="97" t="b">
        <f>NOT(ISERROR(_xlfn.XLOOKUP(tblStocks2022[[#This Row],[Ticker]],tblTickers[Ticker],tblTickers[Ticker],NA(),0,1)))</f>
        <v>0</v>
      </c>
      <c r="K4940" t="s">
        <v>13546</v>
      </c>
      <c r="L4940" s="122">
        <v>14.58</v>
      </c>
    </row>
    <row r="4941" spans="4:12" x14ac:dyDescent="0.25">
      <c r="D4941" t="s">
        <v>10269</v>
      </c>
      <c r="E4941" t="s">
        <v>10270</v>
      </c>
      <c r="F4941" t="s">
        <v>15371</v>
      </c>
      <c r="G4941" s="59">
        <v>183200000</v>
      </c>
      <c r="H4941" s="122">
        <v>278.62</v>
      </c>
      <c r="I4941" s="97" t="b">
        <f>NOT(ISERROR(_xlfn.XLOOKUP(tblStocks2022[[#This Row],[Ticker]],tblTickers[Ticker],tblTickers[Ticker],NA(),0,1)))</f>
        <v>1</v>
      </c>
      <c r="K4941" t="s">
        <v>11217</v>
      </c>
      <c r="L4941" s="122">
        <v>11.79</v>
      </c>
    </row>
    <row r="4942" spans="4:12" x14ac:dyDescent="0.25">
      <c r="D4942" t="s">
        <v>10926</v>
      </c>
      <c r="E4942" t="s">
        <v>10927</v>
      </c>
      <c r="F4942" t="s">
        <v>14252</v>
      </c>
      <c r="G4942" s="59">
        <v>44116000</v>
      </c>
      <c r="H4942" s="122">
        <v>6.15</v>
      </c>
      <c r="I4942" s="97" t="b">
        <f>NOT(ISERROR(_xlfn.XLOOKUP(tblStocks2022[[#This Row],[Ticker]],tblTickers[Ticker],tblTickers[Ticker],NA(),0,1)))</f>
        <v>0</v>
      </c>
      <c r="K4942" t="s">
        <v>10054</v>
      </c>
      <c r="L4942" s="122">
        <v>2.1800000000000002</v>
      </c>
    </row>
    <row r="4943" spans="4:12" x14ac:dyDescent="0.25">
      <c r="D4943" t="s">
        <v>2216</v>
      </c>
      <c r="E4943" t="s">
        <v>2217</v>
      </c>
      <c r="F4943" t="s">
        <v>14252</v>
      </c>
      <c r="G4943" s="59">
        <v>125222000</v>
      </c>
      <c r="H4943" s="122">
        <v>5.6</v>
      </c>
      <c r="I4943" s="97" t="b">
        <f>NOT(ISERROR(_xlfn.XLOOKUP(tblStocks2022[[#This Row],[Ticker]],tblTickers[Ticker],tblTickers[Ticker],NA(),0,1)))</f>
        <v>0</v>
      </c>
      <c r="K4943" t="s">
        <v>8466</v>
      </c>
      <c r="L4943" s="122">
        <v>19.260000000000002</v>
      </c>
    </row>
    <row r="4944" spans="4:12" x14ac:dyDescent="0.25">
      <c r="D4944" t="s">
        <v>11537</v>
      </c>
      <c r="E4944" t="s">
        <v>11538</v>
      </c>
      <c r="F4944" t="s">
        <v>15388</v>
      </c>
      <c r="G4944" s="59">
        <v>19094000</v>
      </c>
      <c r="H4944" s="122">
        <v>76.89</v>
      </c>
      <c r="I4944" s="97" t="b">
        <f>NOT(ISERROR(_xlfn.XLOOKUP(tblStocks2022[[#This Row],[Ticker]],tblTickers[Ticker],tblTickers[Ticker],NA(),0,1)))</f>
        <v>0</v>
      </c>
      <c r="K4944" t="s">
        <v>2585</v>
      </c>
      <c r="L4944" s="122">
        <v>30.49</v>
      </c>
    </row>
    <row r="4945" spans="4:12" x14ac:dyDescent="0.25">
      <c r="D4945" t="s">
        <v>15080</v>
      </c>
      <c r="E4945" t="s">
        <v>577</v>
      </c>
      <c r="F4945" t="s">
        <v>15371</v>
      </c>
      <c r="G4945" s="59">
        <v>100000</v>
      </c>
      <c r="H4945" s="122">
        <v>24.94</v>
      </c>
      <c r="I4945" s="97" t="b">
        <f>NOT(ISERROR(_xlfn.XLOOKUP(tblStocks2022[[#This Row],[Ticker]],tblTickers[Ticker],tblTickers[Ticker],NA(),0,1)))</f>
        <v>0</v>
      </c>
      <c r="K4945" t="s">
        <v>2733</v>
      </c>
      <c r="L4945" s="122">
        <v>47.69</v>
      </c>
    </row>
    <row r="4946" spans="4:12" x14ac:dyDescent="0.25">
      <c r="D4946" t="s">
        <v>10323</v>
      </c>
      <c r="E4946" t="s">
        <v>10324</v>
      </c>
      <c r="F4946" t="s">
        <v>15366</v>
      </c>
      <c r="G4946" s="59">
        <v>24397000</v>
      </c>
      <c r="H4946" s="122">
        <v>14.39</v>
      </c>
      <c r="I4946" s="97" t="b">
        <f>NOT(ISERROR(_xlfn.XLOOKUP(tblStocks2022[[#This Row],[Ticker]],tblTickers[Ticker],tblTickers[Ticker],NA(),0,1)))</f>
        <v>0</v>
      </c>
      <c r="K4946" t="s">
        <v>10960</v>
      </c>
      <c r="L4946" s="122">
        <v>56.33</v>
      </c>
    </row>
    <row r="4947" spans="4:12" x14ac:dyDescent="0.25">
      <c r="D4947" t="s">
        <v>9469</v>
      </c>
      <c r="E4947" t="s">
        <v>9470</v>
      </c>
      <c r="F4947" t="s">
        <v>15377</v>
      </c>
      <c r="G4947" s="59">
        <v>6185000</v>
      </c>
      <c r="H4947" s="122">
        <v>2.0499999999999998</v>
      </c>
      <c r="I4947" s="97" t="b">
        <f>NOT(ISERROR(_xlfn.XLOOKUP(tblStocks2022[[#This Row],[Ticker]],tblTickers[Ticker],tblTickers[Ticker],NA(),0,1)))</f>
        <v>0</v>
      </c>
      <c r="K4947" t="s">
        <v>2279</v>
      </c>
      <c r="L4947" s="122">
        <v>62.64</v>
      </c>
    </row>
    <row r="4948" spans="4:12" x14ac:dyDescent="0.25">
      <c r="D4948" t="s">
        <v>7197</v>
      </c>
      <c r="E4948" t="s">
        <v>7198</v>
      </c>
      <c r="F4948" t="s">
        <v>8710</v>
      </c>
      <c r="G4948" s="59">
        <v>304993000</v>
      </c>
      <c r="H4948" s="122">
        <v>9.23</v>
      </c>
      <c r="I4948" s="97" t="b">
        <f>NOT(ISERROR(_xlfn.XLOOKUP(tblStocks2022[[#This Row],[Ticker]],tblTickers[Ticker],tblTickers[Ticker],NA(),0,1)))</f>
        <v>0</v>
      </c>
      <c r="K4948" t="s">
        <v>8168</v>
      </c>
      <c r="L4948" s="122">
        <v>2.3199999999999998</v>
      </c>
    </row>
    <row r="4949" spans="4:12" x14ac:dyDescent="0.25">
      <c r="D4949" t="s">
        <v>10355</v>
      </c>
      <c r="E4949" t="s">
        <v>10356</v>
      </c>
      <c r="F4949" t="s">
        <v>15368</v>
      </c>
      <c r="G4949" s="59">
        <v>55371000</v>
      </c>
      <c r="H4949" s="122">
        <v>34.200000000000003</v>
      </c>
      <c r="I4949" s="97" t="b">
        <f>NOT(ISERROR(_xlfn.XLOOKUP(tblStocks2022[[#This Row],[Ticker]],tblTickers[Ticker],tblTickers[Ticker],NA(),0,1)))</f>
        <v>0</v>
      </c>
      <c r="K4949" t="s">
        <v>10451</v>
      </c>
      <c r="L4949" s="122">
        <v>84.38</v>
      </c>
    </row>
    <row r="4950" spans="4:12" x14ac:dyDescent="0.25">
      <c r="D4950" t="s">
        <v>11941</v>
      </c>
      <c r="E4950" t="s">
        <v>11942</v>
      </c>
      <c r="F4950" t="s">
        <v>2235</v>
      </c>
      <c r="G4950" s="59">
        <v>83070000</v>
      </c>
      <c r="H4950" s="122">
        <v>14.86</v>
      </c>
      <c r="I4950" s="97" t="b">
        <f>NOT(ISERROR(_xlfn.XLOOKUP(tblStocks2022[[#This Row],[Ticker]],tblTickers[Ticker],tblTickers[Ticker],NA(),0,1)))</f>
        <v>0</v>
      </c>
      <c r="K4950" t="s">
        <v>7042</v>
      </c>
      <c r="L4950" s="122">
        <v>28.32</v>
      </c>
    </row>
    <row r="4951" spans="4:12" x14ac:dyDescent="0.25">
      <c r="D4951" t="s">
        <v>3240</v>
      </c>
      <c r="E4951" t="s">
        <v>3241</v>
      </c>
      <c r="F4951" t="s">
        <v>15371</v>
      </c>
      <c r="G4951" s="59">
        <v>69286000</v>
      </c>
      <c r="H4951" s="122">
        <v>196.84</v>
      </c>
      <c r="I4951" s="97" t="b">
        <f>NOT(ISERROR(_xlfn.XLOOKUP(tblStocks2022[[#This Row],[Ticker]],tblTickers[Ticker],tblTickers[Ticker],NA(),0,1)))</f>
        <v>0</v>
      </c>
      <c r="K4951" t="s">
        <v>7041</v>
      </c>
      <c r="L4951" s="122">
        <v>35.72</v>
      </c>
    </row>
    <row r="4952" spans="4:12" x14ac:dyDescent="0.25">
      <c r="D4952" t="s">
        <v>10668</v>
      </c>
      <c r="E4952" t="s">
        <v>10669</v>
      </c>
      <c r="F4952" t="s">
        <v>15367</v>
      </c>
      <c r="G4952" s="59">
        <v>71264000</v>
      </c>
      <c r="H4952" s="122">
        <v>31.6</v>
      </c>
      <c r="I4952" s="97" t="b">
        <f>NOT(ISERROR(_xlfn.XLOOKUP(tblStocks2022[[#This Row],[Ticker]],tblTickers[Ticker],tblTickers[Ticker],NA(),0,1)))</f>
        <v>0</v>
      </c>
      <c r="K4952" t="s">
        <v>5452</v>
      </c>
      <c r="L4952" s="122">
        <v>17.850000000000001</v>
      </c>
    </row>
    <row r="4953" spans="4:12" x14ac:dyDescent="0.25">
      <c r="D4953" t="s">
        <v>8161</v>
      </c>
      <c r="E4953" t="s">
        <v>1748</v>
      </c>
      <c r="F4953" t="s">
        <v>14201</v>
      </c>
      <c r="G4953" s="59">
        <v>100000</v>
      </c>
      <c r="H4953" s="122">
        <v>21.89</v>
      </c>
      <c r="I4953" s="97" t="b">
        <f>NOT(ISERROR(_xlfn.XLOOKUP(tblStocks2022[[#This Row],[Ticker]],tblTickers[Ticker],tblTickers[Ticker],NA(),0,1)))</f>
        <v>0</v>
      </c>
      <c r="K4953" t="s">
        <v>4034</v>
      </c>
      <c r="L4953" s="122">
        <v>39.299999999999997</v>
      </c>
    </row>
    <row r="4954" spans="4:12" x14ac:dyDescent="0.25">
      <c r="D4954" t="s">
        <v>7234</v>
      </c>
      <c r="E4954" t="s">
        <v>872</v>
      </c>
      <c r="F4954" t="s">
        <v>15375</v>
      </c>
      <c r="G4954" s="59">
        <v>100000</v>
      </c>
      <c r="H4954" s="122">
        <v>18.77</v>
      </c>
      <c r="I4954" s="97" t="b">
        <f>NOT(ISERROR(_xlfn.XLOOKUP(tblStocks2022[[#This Row],[Ticker]],tblTickers[Ticker],tblTickers[Ticker],NA(),0,1)))</f>
        <v>0</v>
      </c>
      <c r="K4954" t="s">
        <v>12885</v>
      </c>
      <c r="L4954" s="122">
        <v>2.2000000000000002</v>
      </c>
    </row>
    <row r="4955" spans="4:12" x14ac:dyDescent="0.25">
      <c r="D4955" t="s">
        <v>14580</v>
      </c>
      <c r="E4955" t="s">
        <v>14581</v>
      </c>
      <c r="F4955" t="s">
        <v>15378</v>
      </c>
      <c r="G4955" s="59">
        <v>18103000</v>
      </c>
      <c r="H4955" s="122">
        <v>290.25</v>
      </c>
      <c r="I4955" s="97" t="b">
        <f>NOT(ISERROR(_xlfn.XLOOKUP(tblStocks2022[[#This Row],[Ticker]],tblTickers[Ticker],tblTickers[Ticker],NA(),0,1)))</f>
        <v>0</v>
      </c>
      <c r="K4955" t="s">
        <v>11483</v>
      </c>
      <c r="L4955" s="122">
        <v>6.77</v>
      </c>
    </row>
    <row r="4956" spans="4:12" x14ac:dyDescent="0.25">
      <c r="D4956" t="s">
        <v>2171</v>
      </c>
      <c r="E4956" t="s">
        <v>2172</v>
      </c>
      <c r="F4956" t="s">
        <v>15382</v>
      </c>
      <c r="G4956" s="59">
        <v>1644000</v>
      </c>
      <c r="H4956" s="122">
        <v>4.67</v>
      </c>
      <c r="I4956" s="97" t="b">
        <f>NOT(ISERROR(_xlfn.XLOOKUP(tblStocks2022[[#This Row],[Ticker]],tblTickers[Ticker],tblTickers[Ticker],NA(),0,1)))</f>
        <v>0</v>
      </c>
      <c r="K4956" t="s">
        <v>9386</v>
      </c>
      <c r="L4956" s="122">
        <v>29.52</v>
      </c>
    </row>
    <row r="4957" spans="4:12" x14ac:dyDescent="0.25">
      <c r="D4957" t="s">
        <v>4975</v>
      </c>
      <c r="E4957" t="s">
        <v>4976</v>
      </c>
      <c r="F4957" t="s">
        <v>15371</v>
      </c>
      <c r="G4957" s="59">
        <v>20443000</v>
      </c>
      <c r="H4957" s="122">
        <v>1.1499999999999999</v>
      </c>
      <c r="I4957" s="97" t="b">
        <f>NOT(ISERROR(_xlfn.XLOOKUP(tblStocks2022[[#This Row],[Ticker]],tblTickers[Ticker],tblTickers[Ticker],NA(),0,1)))</f>
        <v>0</v>
      </c>
      <c r="K4957" t="s">
        <v>8511</v>
      </c>
      <c r="L4957" s="122">
        <v>8.33</v>
      </c>
    </row>
    <row r="4958" spans="4:12" x14ac:dyDescent="0.25">
      <c r="D4958" t="s">
        <v>871</v>
      </c>
      <c r="E4958" t="s">
        <v>872</v>
      </c>
      <c r="F4958" t="s">
        <v>15375</v>
      </c>
      <c r="G4958" s="59">
        <v>30550000</v>
      </c>
      <c r="H4958" s="122">
        <v>14.97</v>
      </c>
      <c r="I4958" s="97" t="b">
        <f>NOT(ISERROR(_xlfn.XLOOKUP(tblStocks2022[[#This Row],[Ticker]],tblTickers[Ticker],tblTickers[Ticker],NA(),0,1)))</f>
        <v>0</v>
      </c>
      <c r="K4958" t="s">
        <v>9303</v>
      </c>
      <c r="L4958" s="122">
        <v>7.7</v>
      </c>
    </row>
    <row r="4959" spans="4:12" x14ac:dyDescent="0.25">
      <c r="D4959" t="s">
        <v>4318</v>
      </c>
      <c r="E4959" t="s">
        <v>4319</v>
      </c>
      <c r="F4959" t="s">
        <v>15382</v>
      </c>
      <c r="G4959" s="59">
        <v>11675000</v>
      </c>
      <c r="H4959" s="122">
        <v>1.51</v>
      </c>
      <c r="I4959" s="97" t="b">
        <f>NOT(ISERROR(_xlfn.XLOOKUP(tblStocks2022[[#This Row],[Ticker]],tblTickers[Ticker],tblTickers[Ticker],NA(),0,1)))</f>
        <v>0</v>
      </c>
      <c r="K4959" t="s">
        <v>3653</v>
      </c>
      <c r="L4959" s="122">
        <v>29.42</v>
      </c>
    </row>
    <row r="4960" spans="4:12" x14ac:dyDescent="0.25">
      <c r="D4960" t="s">
        <v>13191</v>
      </c>
      <c r="E4960" t="s">
        <v>13192</v>
      </c>
      <c r="F4960" t="s">
        <v>15375</v>
      </c>
      <c r="G4960" s="59">
        <v>1365891000</v>
      </c>
      <c r="H4960" s="122">
        <v>66.650000000000006</v>
      </c>
      <c r="I4960" s="97" t="b">
        <f>NOT(ISERROR(_xlfn.XLOOKUP(tblStocks2022[[#This Row],[Ticker]],tblTickers[Ticker],tblTickers[Ticker],NA(),0,1)))</f>
        <v>1</v>
      </c>
      <c r="K4960" t="s">
        <v>10050</v>
      </c>
      <c r="L4960" s="122">
        <v>174.04</v>
      </c>
    </row>
    <row r="4961" spans="4:12" x14ac:dyDescent="0.25">
      <c r="D4961" t="s">
        <v>5508</v>
      </c>
      <c r="E4961" t="s">
        <v>5509</v>
      </c>
      <c r="F4961" t="s">
        <v>12944</v>
      </c>
      <c r="G4961" s="59">
        <v>69637000</v>
      </c>
      <c r="H4961" s="122">
        <v>0.46</v>
      </c>
      <c r="I4961" s="97" t="b">
        <f>NOT(ISERROR(_xlfn.XLOOKUP(tblStocks2022[[#This Row],[Ticker]],tblTickers[Ticker],tblTickers[Ticker],NA(),0,1)))</f>
        <v>0</v>
      </c>
      <c r="K4961" t="s">
        <v>3654</v>
      </c>
      <c r="L4961" s="122">
        <v>26.95</v>
      </c>
    </row>
    <row r="4962" spans="4:12" x14ac:dyDescent="0.25">
      <c r="D4962" t="s">
        <v>4246</v>
      </c>
      <c r="E4962" t="s">
        <v>4247</v>
      </c>
      <c r="F4962" t="s">
        <v>15370</v>
      </c>
      <c r="G4962" s="59">
        <v>17758000</v>
      </c>
      <c r="H4962" s="122">
        <v>5.6</v>
      </c>
      <c r="I4962" s="97" t="b">
        <f>NOT(ISERROR(_xlfn.XLOOKUP(tblStocks2022[[#This Row],[Ticker]],tblTickers[Ticker],tblTickers[Ticker],NA(),0,1)))</f>
        <v>0</v>
      </c>
      <c r="K4962" t="s">
        <v>389</v>
      </c>
      <c r="L4962" s="122">
        <v>34.78</v>
      </c>
    </row>
    <row r="4963" spans="4:12" x14ac:dyDescent="0.25">
      <c r="D4963" t="s">
        <v>12793</v>
      </c>
      <c r="E4963" t="s">
        <v>12794</v>
      </c>
      <c r="F4963" t="s">
        <v>15382</v>
      </c>
      <c r="G4963" s="59">
        <v>109260000</v>
      </c>
      <c r="H4963" s="122">
        <v>17.64</v>
      </c>
      <c r="I4963" s="97" t="b">
        <f>NOT(ISERROR(_xlfn.XLOOKUP(tblStocks2022[[#This Row],[Ticker]],tblTickers[Ticker],tblTickers[Ticker],NA(),0,1)))</f>
        <v>0</v>
      </c>
      <c r="K4963" t="s">
        <v>3649</v>
      </c>
      <c r="L4963" s="122">
        <v>35.909999999999997</v>
      </c>
    </row>
    <row r="4964" spans="4:12" x14ac:dyDescent="0.25">
      <c r="D4964" t="s">
        <v>10507</v>
      </c>
      <c r="E4964" t="s">
        <v>10508</v>
      </c>
      <c r="F4964" t="s">
        <v>15382</v>
      </c>
      <c r="G4964" s="59">
        <v>1330180000</v>
      </c>
      <c r="H4964" s="122">
        <v>77.72</v>
      </c>
      <c r="I4964" s="97" t="b">
        <f>NOT(ISERROR(_xlfn.XLOOKUP(tblStocks2022[[#This Row],[Ticker]],tblTickers[Ticker],tblTickers[Ticker],NA(),0,1)))</f>
        <v>1</v>
      </c>
      <c r="K4964" t="s">
        <v>3650</v>
      </c>
      <c r="L4964" s="122">
        <v>42.33</v>
      </c>
    </row>
    <row r="4965" spans="4:12" x14ac:dyDescent="0.25">
      <c r="D4965" t="s">
        <v>9852</v>
      </c>
      <c r="E4965" t="s">
        <v>9853</v>
      </c>
      <c r="F4965" t="s">
        <v>15395</v>
      </c>
      <c r="G4965" s="59">
        <v>203351000</v>
      </c>
      <c r="H4965" s="122">
        <v>21</v>
      </c>
      <c r="I4965" s="97" t="b">
        <f>NOT(ISERROR(_xlfn.XLOOKUP(tblStocks2022[[#This Row],[Ticker]],tblTickers[Ticker],tblTickers[Ticker],NA(),0,1)))</f>
        <v>0</v>
      </c>
      <c r="K4965" t="s">
        <v>3652</v>
      </c>
      <c r="L4965" s="122">
        <v>30.88</v>
      </c>
    </row>
    <row r="4966" spans="4:12" x14ac:dyDescent="0.25">
      <c r="D4966" t="s">
        <v>9010</v>
      </c>
      <c r="E4966" t="s">
        <v>9011</v>
      </c>
      <c r="F4966" t="s">
        <v>15388</v>
      </c>
      <c r="G4966" s="59">
        <v>7486000</v>
      </c>
      <c r="H4966" s="122">
        <v>12</v>
      </c>
      <c r="I4966" s="97" t="b">
        <f>NOT(ISERROR(_xlfn.XLOOKUP(tblStocks2022[[#This Row],[Ticker]],tblTickers[Ticker],tblTickers[Ticker],NA(),0,1)))</f>
        <v>0</v>
      </c>
      <c r="K4966" t="s">
        <v>13797</v>
      </c>
      <c r="L4966" s="122">
        <v>3.6</v>
      </c>
    </row>
    <row r="4967" spans="4:12" x14ac:dyDescent="0.25">
      <c r="D4967" t="s">
        <v>1772</v>
      </c>
      <c r="E4967" t="s">
        <v>1773</v>
      </c>
      <c r="F4967" t="s">
        <v>8710</v>
      </c>
      <c r="G4967" s="59">
        <v>81170000</v>
      </c>
      <c r="H4967" s="122">
        <v>14.99</v>
      </c>
      <c r="I4967" s="97" t="b">
        <f>NOT(ISERROR(_xlfn.XLOOKUP(tblStocks2022[[#This Row],[Ticker]],tblTickers[Ticker],tblTickers[Ticker],NA(),0,1)))</f>
        <v>0</v>
      </c>
      <c r="K4967" t="s">
        <v>12210</v>
      </c>
      <c r="L4967" s="122">
        <v>19.420000000000002</v>
      </c>
    </row>
    <row r="4968" spans="4:12" x14ac:dyDescent="0.25">
      <c r="D4968" t="s">
        <v>1555</v>
      </c>
      <c r="E4968" t="s">
        <v>1556</v>
      </c>
      <c r="F4968" t="s">
        <v>15382</v>
      </c>
      <c r="G4968" s="59">
        <v>7240000</v>
      </c>
      <c r="H4968" s="122">
        <v>13.49</v>
      </c>
      <c r="I4968" s="97" t="b">
        <f>NOT(ISERROR(_xlfn.XLOOKUP(tblStocks2022[[#This Row],[Ticker]],tblTickers[Ticker],tblTickers[Ticker],NA(),0,1)))</f>
        <v>0</v>
      </c>
      <c r="K4968" t="s">
        <v>3651</v>
      </c>
      <c r="L4968" s="122">
        <v>39.1</v>
      </c>
    </row>
    <row r="4969" spans="4:12" x14ac:dyDescent="0.25">
      <c r="D4969" t="s">
        <v>6054</v>
      </c>
      <c r="E4969" t="s">
        <v>6055</v>
      </c>
      <c r="F4969" t="s">
        <v>15382</v>
      </c>
      <c r="G4969" s="59">
        <v>3728000</v>
      </c>
      <c r="H4969" s="122">
        <v>12.74</v>
      </c>
      <c r="I4969" s="97" t="b">
        <f>NOT(ISERROR(_xlfn.XLOOKUP(tblStocks2022[[#This Row],[Ticker]],tblTickers[Ticker],tblTickers[Ticker],NA(),0,1)))</f>
        <v>0</v>
      </c>
      <c r="K4969" t="s">
        <v>4947</v>
      </c>
      <c r="L4969" s="122">
        <v>22.4</v>
      </c>
    </row>
    <row r="4970" spans="4:12" x14ac:dyDescent="0.25">
      <c r="D4970" t="s">
        <v>1104</v>
      </c>
      <c r="E4970" t="s">
        <v>1105</v>
      </c>
      <c r="F4970" t="s">
        <v>15372</v>
      </c>
      <c r="G4970" s="59">
        <v>113705000</v>
      </c>
      <c r="H4970" s="122">
        <v>2.78</v>
      </c>
      <c r="I4970" s="97" t="b">
        <f>NOT(ISERROR(_xlfn.XLOOKUP(tblStocks2022[[#This Row],[Ticker]],tblTickers[Ticker],tblTickers[Ticker],NA(),0,1)))</f>
        <v>0</v>
      </c>
      <c r="K4970" t="s">
        <v>9224</v>
      </c>
      <c r="L4970" s="122">
        <v>0.18</v>
      </c>
    </row>
    <row r="4971" spans="4:12" x14ac:dyDescent="0.25">
      <c r="D4971" t="s">
        <v>8324</v>
      </c>
      <c r="E4971" t="s">
        <v>8325</v>
      </c>
      <c r="F4971" t="s">
        <v>15382</v>
      </c>
      <c r="G4971" s="59">
        <v>4553000</v>
      </c>
      <c r="H4971" s="122">
        <v>6.61</v>
      </c>
      <c r="I4971" s="97" t="b">
        <f>NOT(ISERROR(_xlfn.XLOOKUP(tblStocks2022[[#This Row],[Ticker]],tblTickers[Ticker],tblTickers[Ticker],NA(),0,1)))</f>
        <v>0</v>
      </c>
      <c r="K4971" t="s">
        <v>10822</v>
      </c>
      <c r="L4971" s="122">
        <v>8.6</v>
      </c>
    </row>
    <row r="4972" spans="4:12" x14ac:dyDescent="0.25">
      <c r="D4972" t="s">
        <v>11879</v>
      </c>
      <c r="E4972" t="s">
        <v>11880</v>
      </c>
      <c r="F4972" t="s">
        <v>14252</v>
      </c>
      <c r="G4972" s="59">
        <v>41491000</v>
      </c>
      <c r="H4972" s="122">
        <v>442.79</v>
      </c>
      <c r="I4972" s="97" t="b">
        <f>NOT(ISERROR(_xlfn.XLOOKUP(tblStocks2022[[#This Row],[Ticker]],tblTickers[Ticker],tblTickers[Ticker],NA(),0,1)))</f>
        <v>0</v>
      </c>
      <c r="K4972" t="s">
        <v>5461</v>
      </c>
      <c r="L4972" s="122">
        <v>1.51</v>
      </c>
    </row>
    <row r="4973" spans="4:12" x14ac:dyDescent="0.25">
      <c r="D4973" t="s">
        <v>14151</v>
      </c>
      <c r="E4973" t="s">
        <v>449</v>
      </c>
      <c r="F4973" t="s">
        <v>14252</v>
      </c>
      <c r="G4973" s="59">
        <v>24100000</v>
      </c>
      <c r="H4973" s="122">
        <v>65.34</v>
      </c>
      <c r="I4973" s="97" t="b">
        <f>NOT(ISERROR(_xlfn.XLOOKUP(tblStocks2022[[#This Row],[Ticker]],tblTickers[Ticker],tblTickers[Ticker],NA(),0,1)))</f>
        <v>0</v>
      </c>
      <c r="K4973" t="s">
        <v>7570</v>
      </c>
      <c r="L4973" s="122">
        <v>73.59</v>
      </c>
    </row>
    <row r="4974" spans="4:12" x14ac:dyDescent="0.25">
      <c r="D4974" t="s">
        <v>14152</v>
      </c>
      <c r="E4974" t="s">
        <v>449</v>
      </c>
      <c r="F4974" t="s">
        <v>14252</v>
      </c>
      <c r="G4974" s="59">
        <v>36850000</v>
      </c>
      <c r="H4974" s="122">
        <v>64.72</v>
      </c>
      <c r="I4974" s="97" t="b">
        <f>NOT(ISERROR(_xlfn.XLOOKUP(tblStocks2022[[#This Row],[Ticker]],tblTickers[Ticker],tblTickers[Ticker],NA(),0,1)))</f>
        <v>0</v>
      </c>
      <c r="K4974" t="s">
        <v>15055</v>
      </c>
      <c r="L4974" s="122">
        <v>13.63</v>
      </c>
    </row>
    <row r="4975" spans="4:12" x14ac:dyDescent="0.25">
      <c r="D4975" t="s">
        <v>5878</v>
      </c>
      <c r="E4975" t="s">
        <v>5879</v>
      </c>
      <c r="F4975" t="s">
        <v>15368</v>
      </c>
      <c r="G4975" s="59">
        <v>288630000</v>
      </c>
      <c r="H4975" s="122">
        <v>2.16</v>
      </c>
      <c r="I4975" s="97" t="b">
        <f>NOT(ISERROR(_xlfn.XLOOKUP(tblStocks2022[[#This Row],[Ticker]],tblTickers[Ticker],tblTickers[Ticker],NA(),0,1)))</f>
        <v>0</v>
      </c>
      <c r="K4975" t="s">
        <v>743</v>
      </c>
      <c r="L4975" s="122">
        <v>0.57999999999999996</v>
      </c>
    </row>
    <row r="4976" spans="4:12" x14ac:dyDescent="0.25">
      <c r="D4976" t="s">
        <v>7872</v>
      </c>
      <c r="E4976" t="s">
        <v>7873</v>
      </c>
      <c r="F4976" t="s">
        <v>15382</v>
      </c>
      <c r="G4976" s="59">
        <v>1304000</v>
      </c>
      <c r="H4976" s="122">
        <v>9.94</v>
      </c>
      <c r="I4976" s="97" t="b">
        <f>NOT(ISERROR(_xlfn.XLOOKUP(tblStocks2022[[#This Row],[Ticker]],tblTickers[Ticker],tblTickers[Ticker],NA(),0,1)))</f>
        <v>0</v>
      </c>
      <c r="K4976" t="s">
        <v>5300</v>
      </c>
      <c r="L4976" s="122">
        <v>2.54</v>
      </c>
    </row>
    <row r="4977" spans="4:12" x14ac:dyDescent="0.25">
      <c r="D4977" t="s">
        <v>4569</v>
      </c>
      <c r="E4977" t="s">
        <v>4570</v>
      </c>
      <c r="F4977" t="s">
        <v>15366</v>
      </c>
      <c r="G4977" s="59">
        <v>20173000</v>
      </c>
      <c r="H4977" s="122">
        <v>12.66</v>
      </c>
      <c r="I4977" s="97" t="b">
        <f>NOT(ISERROR(_xlfn.XLOOKUP(tblStocks2022[[#This Row],[Ticker]],tblTickers[Ticker],tblTickers[Ticker],NA(),0,1)))</f>
        <v>0</v>
      </c>
      <c r="K4977" t="s">
        <v>8781</v>
      </c>
      <c r="L4977" s="122">
        <v>11.16</v>
      </c>
    </row>
    <row r="4978" spans="4:12" x14ac:dyDescent="0.25">
      <c r="D4978" t="s">
        <v>11641</v>
      </c>
      <c r="E4978" t="s">
        <v>11642</v>
      </c>
      <c r="F4978" t="s">
        <v>11941</v>
      </c>
      <c r="G4978" s="59">
        <v>10927000</v>
      </c>
      <c r="H4978" s="122">
        <v>115.35</v>
      </c>
      <c r="I4978" s="97" t="b">
        <f>NOT(ISERROR(_xlfn.XLOOKUP(tblStocks2022[[#This Row],[Ticker]],tblTickers[Ticker],tblTickers[Ticker],NA(),0,1)))</f>
        <v>0</v>
      </c>
      <c r="K4978" t="s">
        <v>12024</v>
      </c>
      <c r="L4978" s="122">
        <v>4.8</v>
      </c>
    </row>
    <row r="4979" spans="4:12" x14ac:dyDescent="0.25">
      <c r="D4979" t="s">
        <v>9759</v>
      </c>
      <c r="E4979" t="s">
        <v>8482</v>
      </c>
      <c r="F4979" t="s">
        <v>15375</v>
      </c>
      <c r="G4979" s="59">
        <v>125000</v>
      </c>
      <c r="H4979" s="122">
        <v>20.25</v>
      </c>
      <c r="I4979" s="97" t="b">
        <f>NOT(ISERROR(_xlfn.XLOOKUP(tblStocks2022[[#This Row],[Ticker]],tblTickers[Ticker],tblTickers[Ticker],NA(),0,1)))</f>
        <v>0</v>
      </c>
      <c r="K4979" t="s">
        <v>9739</v>
      </c>
      <c r="L4979" s="122">
        <v>29.16</v>
      </c>
    </row>
    <row r="4980" spans="4:12" x14ac:dyDescent="0.25">
      <c r="D4980" t="s">
        <v>2699</v>
      </c>
      <c r="E4980" t="s">
        <v>2700</v>
      </c>
      <c r="F4980" t="s">
        <v>15376</v>
      </c>
      <c r="G4980" s="59">
        <v>31092000</v>
      </c>
      <c r="H4980" s="122">
        <v>212.41</v>
      </c>
      <c r="I4980" s="97" t="b">
        <f>NOT(ISERROR(_xlfn.XLOOKUP(tblStocks2022[[#This Row],[Ticker]],tblTickers[Ticker],tblTickers[Ticker],NA(),0,1)))</f>
        <v>0</v>
      </c>
      <c r="K4980" t="s">
        <v>9738</v>
      </c>
      <c r="L4980" s="122">
        <v>28.41</v>
      </c>
    </row>
    <row r="4981" spans="4:12" x14ac:dyDescent="0.25">
      <c r="D4981" t="s">
        <v>5102</v>
      </c>
      <c r="E4981" t="s">
        <v>5103</v>
      </c>
      <c r="F4981" t="s">
        <v>2235</v>
      </c>
      <c r="G4981" s="59">
        <v>9394000</v>
      </c>
      <c r="H4981" s="122">
        <v>6.04</v>
      </c>
      <c r="I4981" s="97" t="b">
        <f>NOT(ISERROR(_xlfn.XLOOKUP(tblStocks2022[[#This Row],[Ticker]],tblTickers[Ticker],tblTickers[Ticker],NA(),0,1)))</f>
        <v>0</v>
      </c>
      <c r="K4981" t="s">
        <v>2414</v>
      </c>
      <c r="L4981" s="122">
        <v>14.93</v>
      </c>
    </row>
    <row r="4982" spans="4:12" x14ac:dyDescent="0.25">
      <c r="D4982" t="s">
        <v>5367</v>
      </c>
      <c r="E4982" t="s">
        <v>5368</v>
      </c>
      <c r="F4982" t="s">
        <v>1296</v>
      </c>
      <c r="G4982" s="59">
        <v>29712000</v>
      </c>
      <c r="H4982" s="122">
        <v>44.39</v>
      </c>
      <c r="I4982" s="97" t="b">
        <f>NOT(ISERROR(_xlfn.XLOOKUP(tblStocks2022[[#This Row],[Ticker]],tblTickers[Ticker],tblTickers[Ticker],NA(),0,1)))</f>
        <v>0</v>
      </c>
      <c r="K4982" t="s">
        <v>8934</v>
      </c>
      <c r="L4982" s="122">
        <v>8.34</v>
      </c>
    </row>
    <row r="4983" spans="4:12" x14ac:dyDescent="0.25">
      <c r="D4983" t="s">
        <v>8050</v>
      </c>
      <c r="E4983" t="s">
        <v>8051</v>
      </c>
      <c r="F4983" t="s">
        <v>15382</v>
      </c>
      <c r="G4983" s="59">
        <v>50005000</v>
      </c>
      <c r="H4983" s="122">
        <v>13.65</v>
      </c>
      <c r="I4983" s="97" t="b">
        <f>NOT(ISERROR(_xlfn.XLOOKUP(tblStocks2022[[#This Row],[Ticker]],tblTickers[Ticker],tblTickers[Ticker],NA(),0,1)))</f>
        <v>0</v>
      </c>
      <c r="K4983" t="s">
        <v>12687</v>
      </c>
      <c r="L4983" s="122">
        <v>495.22</v>
      </c>
    </row>
    <row r="4984" spans="4:12" x14ac:dyDescent="0.25">
      <c r="D4984" t="s">
        <v>9535</v>
      </c>
      <c r="E4984" t="s">
        <v>9536</v>
      </c>
      <c r="F4984" t="s">
        <v>15382</v>
      </c>
      <c r="G4984" s="59">
        <v>20256000</v>
      </c>
      <c r="H4984" s="122">
        <v>1.29</v>
      </c>
      <c r="I4984" s="97" t="b">
        <f>NOT(ISERROR(_xlfn.XLOOKUP(tblStocks2022[[#This Row],[Ticker]],tblTickers[Ticker],tblTickers[Ticker],NA(),0,1)))</f>
        <v>0</v>
      </c>
      <c r="K4984" t="s">
        <v>13483</v>
      </c>
      <c r="L4984" s="122">
        <v>78.430000000000007</v>
      </c>
    </row>
    <row r="4985" spans="4:12" x14ac:dyDescent="0.25">
      <c r="D4985" t="s">
        <v>10365</v>
      </c>
      <c r="E4985" t="s">
        <v>10366</v>
      </c>
      <c r="F4985" t="s">
        <v>15375</v>
      </c>
      <c r="G4985" s="59">
        <v>36092000</v>
      </c>
      <c r="H4985" s="122">
        <v>44.37</v>
      </c>
      <c r="I4985" s="97" t="b">
        <f>NOT(ISERROR(_xlfn.XLOOKUP(tblStocks2022[[#This Row],[Ticker]],tblTickers[Ticker],tblTickers[Ticker],NA(),0,1)))</f>
        <v>0</v>
      </c>
      <c r="K4985" t="s">
        <v>1283</v>
      </c>
      <c r="L4985" s="122">
        <v>111.12</v>
      </c>
    </row>
    <row r="4986" spans="4:12" x14ac:dyDescent="0.25">
      <c r="D4986" t="s">
        <v>13623</v>
      </c>
      <c r="E4986" t="s">
        <v>13624</v>
      </c>
      <c r="F4986" t="s">
        <v>15368</v>
      </c>
      <c r="G4986" s="59">
        <v>133261000</v>
      </c>
      <c r="H4986" s="122">
        <v>4.87</v>
      </c>
      <c r="I4986" s="97" t="b">
        <f>NOT(ISERROR(_xlfn.XLOOKUP(tblStocks2022[[#This Row],[Ticker]],tblTickers[Ticker],tblTickers[Ticker],NA(),0,1)))</f>
        <v>0</v>
      </c>
      <c r="K4986" t="s">
        <v>8170</v>
      </c>
      <c r="L4986" s="122">
        <v>26.26</v>
      </c>
    </row>
    <row r="4987" spans="4:12" x14ac:dyDescent="0.25">
      <c r="D4987" t="s">
        <v>7874</v>
      </c>
      <c r="E4987" t="s">
        <v>7875</v>
      </c>
      <c r="F4987" t="s">
        <v>15382</v>
      </c>
      <c r="G4987" s="59">
        <v>29725000</v>
      </c>
      <c r="H4987" s="122">
        <v>9.98</v>
      </c>
      <c r="I4987" s="97" t="b">
        <f>NOT(ISERROR(_xlfn.XLOOKUP(tblStocks2022[[#This Row],[Ticker]],tblTickers[Ticker],tblTickers[Ticker],NA(),0,1)))</f>
        <v>0</v>
      </c>
      <c r="K4987" t="s">
        <v>1462</v>
      </c>
      <c r="L4987" s="122">
        <v>3.77</v>
      </c>
    </row>
    <row r="4988" spans="4:12" x14ac:dyDescent="0.25">
      <c r="D4988" t="s">
        <v>14748</v>
      </c>
      <c r="E4988" t="s">
        <v>14749</v>
      </c>
      <c r="F4988" t="s">
        <v>15382</v>
      </c>
      <c r="G4988" s="59">
        <v>50258000</v>
      </c>
      <c r="H4988" s="122">
        <v>846.24</v>
      </c>
      <c r="I4988" s="97" t="b">
        <f>NOT(ISERROR(_xlfn.XLOOKUP(tblStocks2022[[#This Row],[Ticker]],tblTickers[Ticker],tblTickers[Ticker],NA(),0,1)))</f>
        <v>0</v>
      </c>
      <c r="K4988" t="s">
        <v>13326</v>
      </c>
      <c r="L4988" s="122">
        <v>11.82</v>
      </c>
    </row>
    <row r="4989" spans="4:12" x14ac:dyDescent="0.25">
      <c r="D4989" t="s">
        <v>9416</v>
      </c>
      <c r="E4989" t="s">
        <v>9417</v>
      </c>
      <c r="F4989" t="s">
        <v>15368</v>
      </c>
      <c r="G4989" s="59">
        <v>240000</v>
      </c>
      <c r="H4989" s="122">
        <v>26.44</v>
      </c>
      <c r="I4989" s="97" t="b">
        <f>NOT(ISERROR(_xlfn.XLOOKUP(tblStocks2022[[#This Row],[Ticker]],tblTickers[Ticker],tblTickers[Ticker],NA(),0,1)))</f>
        <v>0</v>
      </c>
      <c r="K4989" t="s">
        <v>1395</v>
      </c>
      <c r="L4989" s="122">
        <v>14.55</v>
      </c>
    </row>
    <row r="4990" spans="4:12" x14ac:dyDescent="0.25">
      <c r="D4990" t="s">
        <v>8493</v>
      </c>
      <c r="E4990" t="s">
        <v>4616</v>
      </c>
      <c r="F4990" t="s">
        <v>15391</v>
      </c>
      <c r="G4990" s="59">
        <v>150000</v>
      </c>
      <c r="H4990" s="122">
        <v>25.34</v>
      </c>
      <c r="I4990" s="97" t="b">
        <f>NOT(ISERROR(_xlfn.XLOOKUP(tblStocks2022[[#This Row],[Ticker]],tblTickers[Ticker],tblTickers[Ticker],NA(),0,1)))</f>
        <v>0</v>
      </c>
      <c r="K4990" t="s">
        <v>2106</v>
      </c>
      <c r="L4990" s="122">
        <v>0.73</v>
      </c>
    </row>
    <row r="4991" spans="4:12" x14ac:dyDescent="0.25">
      <c r="D4991" t="s">
        <v>8162</v>
      </c>
      <c r="E4991" t="s">
        <v>8163</v>
      </c>
      <c r="F4991" t="s">
        <v>15382</v>
      </c>
      <c r="G4991" s="59">
        <v>1117000</v>
      </c>
      <c r="H4991" s="122">
        <v>10.38</v>
      </c>
      <c r="I4991" s="97" t="b">
        <f>NOT(ISERROR(_xlfn.XLOOKUP(tblStocks2022[[#This Row],[Ticker]],tblTickers[Ticker],tblTickers[Ticker],NA(),0,1)))</f>
        <v>0</v>
      </c>
      <c r="K4991" t="s">
        <v>12942</v>
      </c>
      <c r="L4991" s="122">
        <v>137.38999999999999</v>
      </c>
    </row>
    <row r="4992" spans="4:12" x14ac:dyDescent="0.25">
      <c r="D4992" t="s">
        <v>11279</v>
      </c>
      <c r="E4992" t="s">
        <v>11280</v>
      </c>
      <c r="F4992" t="s">
        <v>96</v>
      </c>
      <c r="G4992" s="59">
        <v>69287000</v>
      </c>
      <c r="H4992" s="122">
        <v>37.86</v>
      </c>
      <c r="I4992" s="97" t="b">
        <f>NOT(ISERROR(_xlfn.XLOOKUP(tblStocks2022[[#This Row],[Ticker]],tblTickers[Ticker],tblTickers[Ticker],NA(),0,1)))</f>
        <v>0</v>
      </c>
      <c r="K4992" t="s">
        <v>3824</v>
      </c>
      <c r="L4992" s="122">
        <v>5.14</v>
      </c>
    </row>
    <row r="4993" spans="4:12" x14ac:dyDescent="0.25">
      <c r="D4993" t="s">
        <v>10912</v>
      </c>
      <c r="E4993" t="s">
        <v>10913</v>
      </c>
      <c r="F4993" t="s">
        <v>96</v>
      </c>
      <c r="G4993" s="59">
        <v>66167000</v>
      </c>
      <c r="H4993" s="122">
        <v>11.64</v>
      </c>
      <c r="I4993" s="97" t="b">
        <f>NOT(ISERROR(_xlfn.XLOOKUP(tblStocks2022[[#This Row],[Ticker]],tblTickers[Ticker],tblTickers[Ticker],NA(),0,1)))</f>
        <v>0</v>
      </c>
      <c r="K4993" t="s">
        <v>10592</v>
      </c>
      <c r="L4993" s="122">
        <v>103.45</v>
      </c>
    </row>
    <row r="4994" spans="4:12" x14ac:dyDescent="0.25">
      <c r="D4994" t="s">
        <v>4048</v>
      </c>
      <c r="E4994" t="s">
        <v>4049</v>
      </c>
      <c r="F4994" t="s">
        <v>8710</v>
      </c>
      <c r="G4994" s="59">
        <v>36379000</v>
      </c>
      <c r="H4994" s="122">
        <v>1.53</v>
      </c>
      <c r="I4994" s="97" t="b">
        <f>NOT(ISERROR(_xlfn.XLOOKUP(tblStocks2022[[#This Row],[Ticker]],tblTickers[Ticker],tblTickers[Ticker],NA(),0,1)))</f>
        <v>0</v>
      </c>
      <c r="K4994" t="s">
        <v>6366</v>
      </c>
      <c r="L4994" s="122">
        <v>0.82</v>
      </c>
    </row>
    <row r="4995" spans="4:12" x14ac:dyDescent="0.25">
      <c r="D4995" t="s">
        <v>2450</v>
      </c>
      <c r="E4995" t="s">
        <v>2451</v>
      </c>
      <c r="F4995" t="s">
        <v>15382</v>
      </c>
      <c r="G4995" s="59">
        <v>22590000</v>
      </c>
      <c r="H4995" s="122">
        <v>2.91</v>
      </c>
      <c r="I4995" s="97" t="b">
        <f>NOT(ISERROR(_xlfn.XLOOKUP(tblStocks2022[[#This Row],[Ticker]],tblTickers[Ticker],tblTickers[Ticker],NA(),0,1)))</f>
        <v>0</v>
      </c>
      <c r="K4995" t="s">
        <v>5970</v>
      </c>
      <c r="L4995" s="122">
        <v>33.07</v>
      </c>
    </row>
    <row r="4996" spans="4:12" x14ac:dyDescent="0.25">
      <c r="D4996" t="s">
        <v>12926</v>
      </c>
      <c r="E4996" t="s">
        <v>12927</v>
      </c>
      <c r="F4996" t="s">
        <v>15371</v>
      </c>
      <c r="G4996" s="59">
        <v>784606000</v>
      </c>
      <c r="H4996" s="122">
        <v>72.37</v>
      </c>
      <c r="I4996" s="97" t="b">
        <f>NOT(ISERROR(_xlfn.XLOOKUP(tblStocks2022[[#This Row],[Ticker]],tblTickers[Ticker],tblTickers[Ticker],NA(),0,1)))</f>
        <v>1</v>
      </c>
      <c r="K4996" t="s">
        <v>11593</v>
      </c>
      <c r="L4996" s="122">
        <v>7000.45</v>
      </c>
    </row>
    <row r="4997" spans="4:12" x14ac:dyDescent="0.25">
      <c r="D4997" t="s">
        <v>814</v>
      </c>
      <c r="E4997" t="s">
        <v>815</v>
      </c>
      <c r="F4997" t="s">
        <v>15368</v>
      </c>
      <c r="G4997" s="59">
        <v>2247000000</v>
      </c>
      <c r="H4997" s="122">
        <v>120.34</v>
      </c>
      <c r="I4997" s="97" t="b">
        <f>NOT(ISERROR(_xlfn.XLOOKUP(tblStocks2022[[#This Row],[Ticker]],tblTickers[Ticker],tblTickers[Ticker],NA(),0,1)))</f>
        <v>1</v>
      </c>
      <c r="K4997" t="s">
        <v>1917</v>
      </c>
      <c r="L4997" s="122">
        <v>21.52</v>
      </c>
    </row>
    <row r="4998" spans="4:12" x14ac:dyDescent="0.25">
      <c r="D4998" t="s">
        <v>2924</v>
      </c>
      <c r="E4998" t="s">
        <v>2925</v>
      </c>
      <c r="F4998" t="s">
        <v>15387</v>
      </c>
      <c r="G4998" s="59">
        <v>44156000</v>
      </c>
      <c r="H4998" s="122">
        <v>6.91</v>
      </c>
      <c r="I4998" s="97" t="b">
        <f>NOT(ISERROR(_xlfn.XLOOKUP(tblStocks2022[[#This Row],[Ticker]],tblTickers[Ticker],tblTickers[Ticker],NA(),0,1)))</f>
        <v>0</v>
      </c>
      <c r="K4998" t="s">
        <v>12969</v>
      </c>
      <c r="L4998" s="122">
        <v>100.97</v>
      </c>
    </row>
    <row r="4999" spans="4:12" x14ac:dyDescent="0.25">
      <c r="D4999" t="s">
        <v>7252</v>
      </c>
      <c r="E4999" t="s">
        <v>4616</v>
      </c>
      <c r="F4999" t="s">
        <v>15391</v>
      </c>
      <c r="G4999" s="59">
        <v>51375000</v>
      </c>
      <c r="H4999" s="122">
        <v>7.18</v>
      </c>
      <c r="I4999" s="97" t="b">
        <f>NOT(ISERROR(_xlfn.XLOOKUP(tblStocks2022[[#This Row],[Ticker]],tblTickers[Ticker],tblTickers[Ticker],NA(),0,1)))</f>
        <v>0</v>
      </c>
      <c r="K4999" t="s">
        <v>4762</v>
      </c>
      <c r="L4999" s="122">
        <v>24.06</v>
      </c>
    </row>
    <row r="5000" spans="4:12" x14ac:dyDescent="0.25">
      <c r="D5000" t="s">
        <v>5141</v>
      </c>
      <c r="E5000" t="s">
        <v>5142</v>
      </c>
      <c r="F5000" t="s">
        <v>15382</v>
      </c>
      <c r="G5000" s="59">
        <v>20880000</v>
      </c>
      <c r="H5000" s="122">
        <v>3.51</v>
      </c>
      <c r="I5000" s="97" t="b">
        <f>NOT(ISERROR(_xlfn.XLOOKUP(tblStocks2022[[#This Row],[Ticker]],tblTickers[Ticker],tblTickers[Ticker],NA(),0,1)))</f>
        <v>0</v>
      </c>
      <c r="K5000" t="s">
        <v>3714</v>
      </c>
      <c r="L5000" s="122">
        <v>59.09</v>
      </c>
    </row>
    <row r="5001" spans="4:12" x14ac:dyDescent="0.25">
      <c r="D5001" t="s">
        <v>3051</v>
      </c>
      <c r="E5001" t="s">
        <v>131</v>
      </c>
      <c r="F5001" t="s">
        <v>15371</v>
      </c>
      <c r="G5001" s="59">
        <v>133000</v>
      </c>
      <c r="H5001" s="122">
        <v>16.59</v>
      </c>
      <c r="I5001" s="97" t="b">
        <f>NOT(ISERROR(_xlfn.XLOOKUP(tblStocks2022[[#This Row],[Ticker]],tblTickers[Ticker],tblTickers[Ticker],NA(),0,1)))</f>
        <v>0</v>
      </c>
      <c r="K5001" t="s">
        <v>2033</v>
      </c>
      <c r="L5001" s="122">
        <v>0.63</v>
      </c>
    </row>
    <row r="5002" spans="4:12" x14ac:dyDescent="0.25">
      <c r="D5002" t="s">
        <v>7348</v>
      </c>
      <c r="E5002" t="s">
        <v>7349</v>
      </c>
      <c r="F5002" t="s">
        <v>15382</v>
      </c>
      <c r="G5002" s="59">
        <v>5319000</v>
      </c>
      <c r="H5002" s="122">
        <v>1.78</v>
      </c>
      <c r="I5002" s="97" t="b">
        <f>NOT(ISERROR(_xlfn.XLOOKUP(tblStocks2022[[#This Row],[Ticker]],tblTickers[Ticker],tblTickers[Ticker],NA(),0,1)))</f>
        <v>0</v>
      </c>
      <c r="K5002" t="s">
        <v>6142</v>
      </c>
      <c r="L5002" s="122">
        <v>8.07</v>
      </c>
    </row>
    <row r="5003" spans="4:12" x14ac:dyDescent="0.25">
      <c r="D5003" t="s">
        <v>12554</v>
      </c>
      <c r="E5003" t="s">
        <v>12555</v>
      </c>
      <c r="F5003" t="s">
        <v>15371</v>
      </c>
      <c r="G5003" s="59">
        <v>101797000</v>
      </c>
      <c r="H5003" s="122">
        <v>9.85</v>
      </c>
      <c r="I5003" s="97" t="b">
        <f>NOT(ISERROR(_xlfn.XLOOKUP(tblStocks2022[[#This Row],[Ticker]],tblTickers[Ticker],tblTickers[Ticker],NA(),0,1)))</f>
        <v>0</v>
      </c>
      <c r="K5003" t="s">
        <v>5174</v>
      </c>
      <c r="L5003" s="122">
        <v>0.12</v>
      </c>
    </row>
    <row r="5004" spans="4:12" x14ac:dyDescent="0.25">
      <c r="D5004" t="s">
        <v>12815</v>
      </c>
      <c r="E5004" t="s">
        <v>12816</v>
      </c>
      <c r="F5004" t="s">
        <v>12944</v>
      </c>
      <c r="G5004" s="59">
        <v>1883637000</v>
      </c>
      <c r="H5004" s="122">
        <v>17.84</v>
      </c>
      <c r="I5004" s="97" t="b">
        <f>NOT(ISERROR(_xlfn.XLOOKUP(tblStocks2022[[#This Row],[Ticker]],tblTickers[Ticker],tblTickers[Ticker],NA(),0,1)))</f>
        <v>0</v>
      </c>
      <c r="K5004" t="s">
        <v>8936</v>
      </c>
      <c r="L5004" s="122">
        <v>1.94</v>
      </c>
    </row>
    <row r="5005" spans="4:12" x14ac:dyDescent="0.25">
      <c r="D5005" t="s">
        <v>13689</v>
      </c>
      <c r="E5005" t="s">
        <v>13690</v>
      </c>
      <c r="F5005" t="s">
        <v>15375</v>
      </c>
      <c r="G5005" s="59">
        <v>8547000</v>
      </c>
      <c r="H5005" s="122">
        <v>8.09</v>
      </c>
      <c r="I5005" s="97" t="b">
        <f>NOT(ISERROR(_xlfn.XLOOKUP(tblStocks2022[[#This Row],[Ticker]],tblTickers[Ticker],tblTickers[Ticker],NA(),0,1)))</f>
        <v>0</v>
      </c>
      <c r="K5005" t="s">
        <v>11813</v>
      </c>
      <c r="L5005" s="122">
        <v>12.48</v>
      </c>
    </row>
    <row r="5006" spans="4:12" x14ac:dyDescent="0.25">
      <c r="D5006" t="s">
        <v>3227</v>
      </c>
      <c r="E5006" t="s">
        <v>3226</v>
      </c>
      <c r="F5006" t="s">
        <v>15368</v>
      </c>
      <c r="G5006" s="59">
        <v>4200000</v>
      </c>
      <c r="H5006" s="122">
        <v>25.64</v>
      </c>
      <c r="I5006" s="97" t="b">
        <f>NOT(ISERROR(_xlfn.XLOOKUP(tblStocks2022[[#This Row],[Ticker]],tblTickers[Ticker],tblTickers[Ticker],NA(),0,1)))</f>
        <v>0</v>
      </c>
      <c r="K5006" t="s">
        <v>13883</v>
      </c>
      <c r="L5006" s="122">
        <v>50.89</v>
      </c>
    </row>
    <row r="5007" spans="4:12" x14ac:dyDescent="0.25">
      <c r="D5007" t="s">
        <v>14438</v>
      </c>
      <c r="E5007" t="s">
        <v>14439</v>
      </c>
      <c r="F5007" t="s">
        <v>15382</v>
      </c>
      <c r="G5007" s="59">
        <v>70803000</v>
      </c>
      <c r="H5007" s="122">
        <v>2.84</v>
      </c>
      <c r="I5007" s="97" t="b">
        <f>NOT(ISERROR(_xlfn.XLOOKUP(tblStocks2022[[#This Row],[Ticker]],tblTickers[Ticker],tblTickers[Ticker],NA(),0,1)))</f>
        <v>0</v>
      </c>
      <c r="K5007" t="s">
        <v>12534</v>
      </c>
      <c r="L5007" s="122">
        <v>32.909999999999997</v>
      </c>
    </row>
    <row r="5008" spans="4:12" x14ac:dyDescent="0.25">
      <c r="D5008" t="s">
        <v>3148</v>
      </c>
      <c r="E5008" t="s">
        <v>3149</v>
      </c>
      <c r="F5008" t="s">
        <v>15382</v>
      </c>
      <c r="G5008" s="59">
        <v>113838000</v>
      </c>
      <c r="H5008" s="122">
        <v>6.31</v>
      </c>
      <c r="I5008" s="97" t="b">
        <f>NOT(ISERROR(_xlfn.XLOOKUP(tblStocks2022[[#This Row],[Ticker]],tblTickers[Ticker],tblTickers[Ticker],NA(),0,1)))</f>
        <v>0</v>
      </c>
      <c r="K5008" t="s">
        <v>14800</v>
      </c>
      <c r="L5008" s="122">
        <v>5.63</v>
      </c>
    </row>
    <row r="5009" spans="4:12" x14ac:dyDescent="0.25">
      <c r="D5009" t="s">
        <v>2113</v>
      </c>
      <c r="E5009" t="s">
        <v>2114</v>
      </c>
      <c r="F5009" t="s">
        <v>15371</v>
      </c>
      <c r="G5009" s="59">
        <v>6339000</v>
      </c>
      <c r="H5009" s="122">
        <v>1.1200000000000001</v>
      </c>
      <c r="I5009" s="97" t="b">
        <f>NOT(ISERROR(_xlfn.XLOOKUP(tblStocks2022[[#This Row],[Ticker]],tblTickers[Ticker],tblTickers[Ticker],NA(),0,1)))</f>
        <v>0</v>
      </c>
      <c r="K5009" t="s">
        <v>10533</v>
      </c>
      <c r="L5009" s="122">
        <v>8.68</v>
      </c>
    </row>
    <row r="5010" spans="4:12" x14ac:dyDescent="0.25">
      <c r="D5010" t="s">
        <v>13725</v>
      </c>
      <c r="E5010" t="s">
        <v>13726</v>
      </c>
      <c r="F5010" t="s">
        <v>15371</v>
      </c>
      <c r="G5010" s="59">
        <v>65451000</v>
      </c>
      <c r="H5010" s="122">
        <v>11.4</v>
      </c>
      <c r="I5010" s="97" t="b">
        <f>NOT(ISERROR(_xlfn.XLOOKUP(tblStocks2022[[#This Row],[Ticker]],tblTickers[Ticker],tblTickers[Ticker],NA(),0,1)))</f>
        <v>0</v>
      </c>
      <c r="K5010" t="s">
        <v>7671</v>
      </c>
      <c r="L5010" s="122">
        <v>26.01</v>
      </c>
    </row>
    <row r="5011" spans="4:12" x14ac:dyDescent="0.25">
      <c r="D5011" t="s">
        <v>12114</v>
      </c>
      <c r="E5011" t="s">
        <v>12115</v>
      </c>
      <c r="F5011" t="s">
        <v>15371</v>
      </c>
      <c r="G5011" s="59">
        <v>23062000</v>
      </c>
      <c r="H5011" s="122">
        <v>7.14</v>
      </c>
      <c r="I5011" s="97" t="b">
        <f>NOT(ISERROR(_xlfn.XLOOKUP(tblStocks2022[[#This Row],[Ticker]],tblTickers[Ticker],tblTickers[Ticker],NA(),0,1)))</f>
        <v>0</v>
      </c>
      <c r="K5011" t="s">
        <v>10421</v>
      </c>
      <c r="L5011" s="122">
        <v>483.02</v>
      </c>
    </row>
    <row r="5012" spans="4:12" x14ac:dyDescent="0.25">
      <c r="D5012" t="s">
        <v>2730</v>
      </c>
      <c r="E5012" t="s">
        <v>2719</v>
      </c>
      <c r="F5012" t="s">
        <v>15375</v>
      </c>
      <c r="G5012" s="59">
        <v>700000</v>
      </c>
      <c r="H5012" s="122">
        <v>16.260000000000002</v>
      </c>
      <c r="I5012" s="97" t="b">
        <f>NOT(ISERROR(_xlfn.XLOOKUP(tblStocks2022[[#This Row],[Ticker]],tblTickers[Ticker],tblTickers[Ticker],NA(),0,1)))</f>
        <v>0</v>
      </c>
      <c r="K5012" t="s">
        <v>10455</v>
      </c>
      <c r="L5012" s="122">
        <v>38.94</v>
      </c>
    </row>
    <row r="5013" spans="4:12" x14ac:dyDescent="0.25">
      <c r="D5013" t="s">
        <v>10748</v>
      </c>
      <c r="E5013" t="s">
        <v>10749</v>
      </c>
      <c r="F5013" t="s">
        <v>14252</v>
      </c>
      <c r="G5013" s="59">
        <v>41188000</v>
      </c>
      <c r="H5013" s="122">
        <v>5.18</v>
      </c>
      <c r="I5013" s="97" t="b">
        <f>NOT(ISERROR(_xlfn.XLOOKUP(tblStocks2022[[#This Row],[Ticker]],tblTickers[Ticker],tblTickers[Ticker],NA(),0,1)))</f>
        <v>0</v>
      </c>
      <c r="K5013" t="s">
        <v>11986</v>
      </c>
      <c r="L5013" s="122">
        <v>30.26</v>
      </c>
    </row>
    <row r="5014" spans="4:12" x14ac:dyDescent="0.25">
      <c r="D5014" t="s">
        <v>8380</v>
      </c>
      <c r="E5014" t="s">
        <v>5684</v>
      </c>
      <c r="F5014" t="s">
        <v>15386</v>
      </c>
      <c r="G5014" s="59">
        <v>4500000</v>
      </c>
      <c r="H5014" s="122">
        <v>21.5</v>
      </c>
      <c r="I5014" s="97" t="b">
        <f>NOT(ISERROR(_xlfn.XLOOKUP(tblStocks2022[[#This Row],[Ticker]],tblTickers[Ticker],tblTickers[Ticker],NA(),0,1)))</f>
        <v>0</v>
      </c>
      <c r="K5014" t="s">
        <v>1160</v>
      </c>
      <c r="L5014" s="122">
        <v>25.72</v>
      </c>
    </row>
    <row r="5015" spans="4:12" x14ac:dyDescent="0.25">
      <c r="D5015" t="s">
        <v>3225</v>
      </c>
      <c r="E5015" t="s">
        <v>3226</v>
      </c>
      <c r="F5015" t="s">
        <v>15368</v>
      </c>
      <c r="G5015" s="59">
        <v>3020000</v>
      </c>
      <c r="H5015" s="122">
        <v>38.119999999999997</v>
      </c>
      <c r="I5015" s="97" t="b">
        <f>NOT(ISERROR(_xlfn.XLOOKUP(tblStocks2022[[#This Row],[Ticker]],tblTickers[Ticker],tblTickers[Ticker],NA(),0,1)))</f>
        <v>0</v>
      </c>
      <c r="K5015" t="s">
        <v>1158</v>
      </c>
      <c r="L5015" s="122">
        <v>24.55</v>
      </c>
    </row>
    <row r="5016" spans="4:12" x14ac:dyDescent="0.25">
      <c r="D5016" t="s">
        <v>10958</v>
      </c>
      <c r="E5016" t="s">
        <v>10959</v>
      </c>
      <c r="F5016" t="s">
        <v>14252</v>
      </c>
      <c r="G5016" s="59">
        <v>7301000</v>
      </c>
      <c r="H5016" s="122">
        <v>4.18</v>
      </c>
      <c r="I5016" s="97" t="b">
        <f>NOT(ISERROR(_xlfn.XLOOKUP(tblStocks2022[[#This Row],[Ticker]],tblTickers[Ticker],tblTickers[Ticker],NA(),0,1)))</f>
        <v>0</v>
      </c>
      <c r="K5016" t="s">
        <v>9723</v>
      </c>
      <c r="L5016" s="122">
        <v>7.78</v>
      </c>
    </row>
    <row r="5017" spans="4:12" x14ac:dyDescent="0.25">
      <c r="D5017" t="s">
        <v>15140</v>
      </c>
      <c r="E5017" t="s">
        <v>15141</v>
      </c>
      <c r="F5017" t="s">
        <v>15365</v>
      </c>
      <c r="G5017" s="59">
        <v>29895000</v>
      </c>
      <c r="H5017" s="122">
        <v>4.93</v>
      </c>
      <c r="I5017" s="97" t="b">
        <f>NOT(ISERROR(_xlfn.XLOOKUP(tblStocks2022[[#This Row],[Ticker]],tblTickers[Ticker],tblTickers[Ticker],NA(),0,1)))</f>
        <v>0</v>
      </c>
      <c r="K5017" t="s">
        <v>14938</v>
      </c>
      <c r="L5017" s="122">
        <v>30.57</v>
      </c>
    </row>
    <row r="5018" spans="4:12" x14ac:dyDescent="0.25">
      <c r="D5018" t="s">
        <v>11331</v>
      </c>
      <c r="E5018" t="s">
        <v>11332</v>
      </c>
      <c r="F5018" t="s">
        <v>12944</v>
      </c>
      <c r="G5018" s="59">
        <v>285819000</v>
      </c>
      <c r="H5018" s="122">
        <v>56.18</v>
      </c>
      <c r="I5018" s="97" t="b">
        <f>NOT(ISERROR(_xlfn.XLOOKUP(tblStocks2022[[#This Row],[Ticker]],tblTickers[Ticker],tblTickers[Ticker],NA(),0,1)))</f>
        <v>0</v>
      </c>
      <c r="K5018" t="s">
        <v>14283</v>
      </c>
      <c r="L5018" s="122">
        <v>7.95</v>
      </c>
    </row>
    <row r="5019" spans="4:12" x14ac:dyDescent="0.25">
      <c r="D5019" t="s">
        <v>9438</v>
      </c>
      <c r="E5019" t="s">
        <v>9439</v>
      </c>
      <c r="F5019" t="s">
        <v>15381</v>
      </c>
      <c r="G5019" s="59">
        <v>20422000</v>
      </c>
      <c r="H5019" s="122">
        <v>0.82</v>
      </c>
      <c r="I5019" s="97" t="b">
        <f>NOT(ISERROR(_xlfn.XLOOKUP(tblStocks2022[[#This Row],[Ticker]],tblTickers[Ticker],tblTickers[Ticker],NA(),0,1)))</f>
        <v>0</v>
      </c>
      <c r="K5019" t="s">
        <v>3056</v>
      </c>
      <c r="L5019" s="122">
        <v>7</v>
      </c>
    </row>
    <row r="5020" spans="4:12" x14ac:dyDescent="0.25">
      <c r="D5020" t="s">
        <v>14875</v>
      </c>
      <c r="E5020" t="s">
        <v>4088</v>
      </c>
      <c r="F5020" t="s">
        <v>15378</v>
      </c>
      <c r="G5020" s="59">
        <v>26475000</v>
      </c>
      <c r="H5020" s="122">
        <v>132.4</v>
      </c>
      <c r="I5020" s="97" t="b">
        <f>NOT(ISERROR(_xlfn.XLOOKUP(tblStocks2022[[#This Row],[Ticker]],tblTickers[Ticker],tblTickers[Ticker],NA(),0,1)))</f>
        <v>0</v>
      </c>
      <c r="K5020" t="s">
        <v>882</v>
      </c>
      <c r="L5020" s="122">
        <v>35.54</v>
      </c>
    </row>
    <row r="5021" spans="4:12" x14ac:dyDescent="0.25">
      <c r="D5021" t="s">
        <v>10309</v>
      </c>
      <c r="E5021" t="s">
        <v>10310</v>
      </c>
      <c r="F5021" t="s">
        <v>15366</v>
      </c>
      <c r="G5021" s="59">
        <v>36163000</v>
      </c>
      <c r="H5021" s="122">
        <v>70.400000000000006</v>
      </c>
      <c r="I5021" s="97" t="b">
        <f>NOT(ISERROR(_xlfn.XLOOKUP(tblStocks2022[[#This Row],[Ticker]],tblTickers[Ticker],tblTickers[Ticker],NA(),0,1)))</f>
        <v>0</v>
      </c>
      <c r="K5021" t="s">
        <v>8645</v>
      </c>
      <c r="L5021" s="122">
        <v>2.13</v>
      </c>
    </row>
    <row r="5022" spans="4:12" x14ac:dyDescent="0.25">
      <c r="D5022" t="s">
        <v>10820</v>
      </c>
      <c r="E5022" t="s">
        <v>10821</v>
      </c>
      <c r="F5022" t="s">
        <v>14252</v>
      </c>
      <c r="G5022" s="59">
        <v>32597000</v>
      </c>
      <c r="H5022" s="122">
        <v>3.31</v>
      </c>
      <c r="I5022" s="97" t="b">
        <f>NOT(ISERROR(_xlfn.XLOOKUP(tblStocks2022[[#This Row],[Ticker]],tblTickers[Ticker],tblTickers[Ticker],NA(),0,1)))</f>
        <v>0</v>
      </c>
      <c r="K5022" t="s">
        <v>13159</v>
      </c>
      <c r="L5022" s="122">
        <v>11.78</v>
      </c>
    </row>
    <row r="5023" spans="4:12" x14ac:dyDescent="0.25">
      <c r="D5023" t="s">
        <v>13757</v>
      </c>
      <c r="E5023" t="s">
        <v>13758</v>
      </c>
      <c r="F5023" t="s">
        <v>14201</v>
      </c>
      <c r="G5023" s="59">
        <v>97736000</v>
      </c>
      <c r="H5023" s="122">
        <v>10.89</v>
      </c>
      <c r="I5023" s="97" t="b">
        <f>NOT(ISERROR(_xlfn.XLOOKUP(tblStocks2022[[#This Row],[Ticker]],tblTickers[Ticker],tblTickers[Ticker],NA(),0,1)))</f>
        <v>0</v>
      </c>
      <c r="K5023" t="s">
        <v>9626</v>
      </c>
      <c r="L5023" s="122">
        <v>0.4</v>
      </c>
    </row>
    <row r="5024" spans="4:12" x14ac:dyDescent="0.25">
      <c r="D5024" t="s">
        <v>11125</v>
      </c>
      <c r="E5024" t="s">
        <v>11126</v>
      </c>
      <c r="F5024" t="s">
        <v>15382</v>
      </c>
      <c r="G5024" s="59">
        <v>49093000</v>
      </c>
      <c r="H5024" s="122">
        <v>16.02</v>
      </c>
      <c r="I5024" s="97" t="b">
        <f>NOT(ISERROR(_xlfn.XLOOKUP(tblStocks2022[[#This Row],[Ticker]],tblTickers[Ticker],tblTickers[Ticker],NA(),0,1)))</f>
        <v>0</v>
      </c>
      <c r="K5024" t="s">
        <v>11271</v>
      </c>
      <c r="L5024" s="122">
        <v>11.75</v>
      </c>
    </row>
    <row r="5025" spans="4:12" x14ac:dyDescent="0.25">
      <c r="D5025" t="s">
        <v>14873</v>
      </c>
      <c r="E5025" t="s">
        <v>4088</v>
      </c>
      <c r="F5025" t="s">
        <v>15378</v>
      </c>
      <c r="G5025" s="59">
        <v>55139000</v>
      </c>
      <c r="H5025" s="122">
        <v>172.07</v>
      </c>
      <c r="I5025" s="97" t="b">
        <f>NOT(ISERROR(_xlfn.XLOOKUP(tblStocks2022[[#This Row],[Ticker]],tblTickers[Ticker],tblTickers[Ticker],NA(),0,1)))</f>
        <v>0</v>
      </c>
      <c r="K5025" t="s">
        <v>11215</v>
      </c>
      <c r="L5025" s="122">
        <v>14.78</v>
      </c>
    </row>
    <row r="5026" spans="4:12" x14ac:dyDescent="0.25">
      <c r="D5026" t="s">
        <v>9121</v>
      </c>
      <c r="E5026" t="s">
        <v>9122</v>
      </c>
      <c r="F5026" t="s">
        <v>15368</v>
      </c>
      <c r="G5026" s="59">
        <v>39383000</v>
      </c>
      <c r="H5026" s="122">
        <v>1.5</v>
      </c>
      <c r="I5026" s="97" t="b">
        <f>NOT(ISERROR(_xlfn.XLOOKUP(tblStocks2022[[#This Row],[Ticker]],tblTickers[Ticker],tblTickers[Ticker],NA(),0,1)))</f>
        <v>0</v>
      </c>
      <c r="K5026" t="s">
        <v>276</v>
      </c>
      <c r="L5026" s="122">
        <v>229.68</v>
      </c>
    </row>
    <row r="5027" spans="4:12" x14ac:dyDescent="0.25">
      <c r="D5027" t="s">
        <v>228</v>
      </c>
      <c r="E5027" t="s">
        <v>229</v>
      </c>
      <c r="F5027" t="s">
        <v>15388</v>
      </c>
      <c r="G5027" s="59">
        <v>384020000</v>
      </c>
      <c r="H5027" s="122">
        <v>33.53</v>
      </c>
      <c r="I5027" s="97" t="b">
        <f>NOT(ISERROR(_xlfn.XLOOKUP(tblStocks2022[[#This Row],[Ticker]],tblTickers[Ticker],tblTickers[Ticker],NA(),0,1)))</f>
        <v>1</v>
      </c>
      <c r="K5027" t="s">
        <v>7141</v>
      </c>
      <c r="L5027" s="122">
        <v>1.65</v>
      </c>
    </row>
    <row r="5028" spans="4:12" x14ac:dyDescent="0.25">
      <c r="D5028" t="s">
        <v>6002</v>
      </c>
      <c r="E5028" t="s">
        <v>5026</v>
      </c>
      <c r="F5028" t="s">
        <v>14201</v>
      </c>
      <c r="G5028" s="59">
        <v>2075000</v>
      </c>
      <c r="H5028" s="122">
        <v>31.76</v>
      </c>
      <c r="I5028" s="97" t="b">
        <f>NOT(ISERROR(_xlfn.XLOOKUP(tblStocks2022[[#This Row],[Ticker]],tblTickers[Ticker],tblTickers[Ticker],NA(),0,1)))</f>
        <v>0</v>
      </c>
      <c r="K5028" t="s">
        <v>2059</v>
      </c>
      <c r="L5028" s="122">
        <v>34.43</v>
      </c>
    </row>
    <row r="5029" spans="4:12" x14ac:dyDescent="0.25">
      <c r="D5029" t="s">
        <v>1585</v>
      </c>
      <c r="E5029" t="s">
        <v>1586</v>
      </c>
      <c r="F5029" t="s">
        <v>15371</v>
      </c>
      <c r="G5029" s="59">
        <v>134006000</v>
      </c>
      <c r="H5029" s="122">
        <v>10.59</v>
      </c>
      <c r="I5029" s="97" t="b">
        <f>NOT(ISERROR(_xlfn.XLOOKUP(tblStocks2022[[#This Row],[Ticker]],tblTickers[Ticker],tblTickers[Ticker],NA(),0,1)))</f>
        <v>0</v>
      </c>
      <c r="K5029" t="s">
        <v>13613</v>
      </c>
      <c r="L5029" s="122">
        <v>156.75</v>
      </c>
    </row>
    <row r="5030" spans="4:12" x14ac:dyDescent="0.25">
      <c r="D5030" t="s">
        <v>1358</v>
      </c>
      <c r="E5030" t="s">
        <v>1359</v>
      </c>
      <c r="F5030" t="s">
        <v>11941</v>
      </c>
      <c r="G5030" s="59">
        <v>61701000</v>
      </c>
      <c r="H5030" s="122">
        <v>6.71</v>
      </c>
      <c r="I5030" s="97" t="b">
        <f>NOT(ISERROR(_xlfn.XLOOKUP(tblStocks2022[[#This Row],[Ticker]],tblTickers[Ticker],tblTickers[Ticker],NA(),0,1)))</f>
        <v>0</v>
      </c>
      <c r="K5030" t="s">
        <v>4541</v>
      </c>
      <c r="L5030" s="122">
        <v>1.1399999999999999</v>
      </c>
    </row>
    <row r="5031" spans="4:12" x14ac:dyDescent="0.25">
      <c r="D5031" t="s">
        <v>294</v>
      </c>
      <c r="E5031" t="s">
        <v>295</v>
      </c>
      <c r="F5031" t="s">
        <v>15389</v>
      </c>
      <c r="G5031" s="59">
        <v>21994000</v>
      </c>
      <c r="H5031" s="122">
        <v>106.38</v>
      </c>
      <c r="I5031" s="97" t="b">
        <f>NOT(ISERROR(_xlfn.XLOOKUP(tblStocks2022[[#This Row],[Ticker]],tblTickers[Ticker],tblTickers[Ticker],NA(),0,1)))</f>
        <v>0</v>
      </c>
      <c r="K5031" t="s">
        <v>473</v>
      </c>
      <c r="L5031" s="122">
        <v>76.73</v>
      </c>
    </row>
    <row r="5032" spans="4:12" x14ac:dyDescent="0.25">
      <c r="D5032" t="s">
        <v>13611</v>
      </c>
      <c r="E5032" t="s">
        <v>13612</v>
      </c>
      <c r="F5032" t="s">
        <v>15368</v>
      </c>
      <c r="G5032" s="59">
        <v>24388000</v>
      </c>
      <c r="H5032" s="122">
        <v>98.74</v>
      </c>
      <c r="I5032" s="97" t="b">
        <f>NOT(ISERROR(_xlfn.XLOOKUP(tblStocks2022[[#This Row],[Ticker]],tblTickers[Ticker],tblTickers[Ticker],NA(),0,1)))</f>
        <v>0</v>
      </c>
      <c r="K5032" t="s">
        <v>3529</v>
      </c>
      <c r="L5032" s="122">
        <v>2.29</v>
      </c>
    </row>
    <row r="5033" spans="4:12" x14ac:dyDescent="0.25">
      <c r="D5033" t="s">
        <v>3896</v>
      </c>
      <c r="E5033" t="s">
        <v>3897</v>
      </c>
      <c r="F5033" t="s">
        <v>15371</v>
      </c>
      <c r="G5033" s="59">
        <v>60649000</v>
      </c>
      <c r="H5033" s="122">
        <v>6.32</v>
      </c>
      <c r="I5033" s="97" t="b">
        <f>NOT(ISERROR(_xlfn.XLOOKUP(tblStocks2022[[#This Row],[Ticker]],tblTickers[Ticker],tblTickers[Ticker],NA(),0,1)))</f>
        <v>0</v>
      </c>
      <c r="K5033" t="s">
        <v>9628</v>
      </c>
      <c r="L5033" s="122">
        <v>19.05</v>
      </c>
    </row>
    <row r="5034" spans="4:12" x14ac:dyDescent="0.25">
      <c r="D5034" t="s">
        <v>3898</v>
      </c>
      <c r="E5034" t="s">
        <v>3899</v>
      </c>
      <c r="F5034" t="s">
        <v>15371</v>
      </c>
      <c r="G5034" s="59">
        <v>48477000</v>
      </c>
      <c r="H5034" s="122">
        <v>6.52</v>
      </c>
      <c r="I5034" s="97" t="b">
        <f>NOT(ISERROR(_xlfn.XLOOKUP(tblStocks2022[[#This Row],[Ticker]],tblTickers[Ticker],tblTickers[Ticker],NA(),0,1)))</f>
        <v>0</v>
      </c>
      <c r="K5034" t="s">
        <v>5454</v>
      </c>
      <c r="L5034" s="122">
        <v>7.97</v>
      </c>
    </row>
    <row r="5035" spans="4:12" x14ac:dyDescent="0.25">
      <c r="D5035" t="s">
        <v>14059</v>
      </c>
      <c r="E5035" t="s">
        <v>14060</v>
      </c>
      <c r="F5035" t="s">
        <v>15371</v>
      </c>
      <c r="G5035" s="59">
        <v>12311000</v>
      </c>
      <c r="H5035" s="122">
        <v>22.72</v>
      </c>
      <c r="I5035" s="97" t="b">
        <f>NOT(ISERROR(_xlfn.XLOOKUP(tblStocks2022[[#This Row],[Ticker]],tblTickers[Ticker],tblTickers[Ticker],NA(),0,1)))</f>
        <v>0</v>
      </c>
      <c r="K5035" t="s">
        <v>11607</v>
      </c>
      <c r="L5035" s="122">
        <v>10.23</v>
      </c>
    </row>
    <row r="5036" spans="4:12" x14ac:dyDescent="0.25">
      <c r="D5036" t="s">
        <v>14874</v>
      </c>
      <c r="E5036" t="s">
        <v>4088</v>
      </c>
      <c r="F5036" t="s">
        <v>15378</v>
      </c>
      <c r="G5036" s="59">
        <v>58191000</v>
      </c>
      <c r="H5036" s="122">
        <v>102.85</v>
      </c>
      <c r="I5036" s="97" t="b">
        <f>NOT(ISERROR(_xlfn.XLOOKUP(tblStocks2022[[#This Row],[Ticker]],tblTickers[Ticker],tblTickers[Ticker],NA(),0,1)))</f>
        <v>0</v>
      </c>
      <c r="K5036" t="s">
        <v>13759</v>
      </c>
      <c r="L5036" s="122">
        <v>8.5299999999999994</v>
      </c>
    </row>
    <row r="5037" spans="4:12" x14ac:dyDescent="0.25">
      <c r="D5037" t="s">
        <v>3076</v>
      </c>
      <c r="E5037" t="s">
        <v>3077</v>
      </c>
      <c r="F5037" t="s">
        <v>14201</v>
      </c>
      <c r="G5037" s="59">
        <v>187488000</v>
      </c>
      <c r="H5037" s="122">
        <v>23.45</v>
      </c>
      <c r="I5037" s="97" t="b">
        <f>NOT(ISERROR(_xlfn.XLOOKUP(tblStocks2022[[#This Row],[Ticker]],tblTickers[Ticker],tblTickers[Ticker],NA(),0,1)))</f>
        <v>0</v>
      </c>
      <c r="K5037" t="s">
        <v>10237</v>
      </c>
      <c r="L5037" s="122">
        <v>48.99</v>
      </c>
    </row>
    <row r="5038" spans="4:12" x14ac:dyDescent="0.25">
      <c r="D5038" t="s">
        <v>14180</v>
      </c>
      <c r="E5038" t="s">
        <v>14181</v>
      </c>
      <c r="F5038" t="s">
        <v>15365</v>
      </c>
      <c r="G5038" s="59">
        <v>6743000</v>
      </c>
      <c r="H5038" s="122">
        <v>12.82</v>
      </c>
      <c r="I5038" s="97" t="b">
        <f>NOT(ISERROR(_xlfn.XLOOKUP(tblStocks2022[[#This Row],[Ticker]],tblTickers[Ticker],tblTickers[Ticker],NA(),0,1)))</f>
        <v>0</v>
      </c>
      <c r="K5038" t="s">
        <v>7572</v>
      </c>
      <c r="L5038" s="122">
        <v>4.6399999999999997</v>
      </c>
    </row>
    <row r="5039" spans="4:12" x14ac:dyDescent="0.25">
      <c r="D5039" t="s">
        <v>10886</v>
      </c>
      <c r="E5039" t="s">
        <v>10887</v>
      </c>
      <c r="F5039" t="s">
        <v>15371</v>
      </c>
      <c r="G5039" s="59">
        <v>21651000</v>
      </c>
      <c r="H5039" s="122">
        <v>6.38</v>
      </c>
      <c r="I5039" s="97" t="b">
        <f>NOT(ISERROR(_xlfn.XLOOKUP(tblStocks2022[[#This Row],[Ticker]],tblTickers[Ticker],tblTickers[Ticker],NA(),0,1)))</f>
        <v>0</v>
      </c>
      <c r="K5039" t="s">
        <v>1923</v>
      </c>
      <c r="L5039" s="122">
        <v>31.7</v>
      </c>
    </row>
    <row r="5040" spans="4:12" x14ac:dyDescent="0.25">
      <c r="D5040" t="s">
        <v>15003</v>
      </c>
      <c r="E5040" t="s">
        <v>15004</v>
      </c>
      <c r="F5040" t="s">
        <v>15378</v>
      </c>
      <c r="G5040" s="59">
        <v>11618000</v>
      </c>
      <c r="H5040" s="122">
        <v>11.01</v>
      </c>
      <c r="I5040" s="97" t="b">
        <f>NOT(ISERROR(_xlfn.XLOOKUP(tblStocks2022[[#This Row],[Ticker]],tblTickers[Ticker],tblTickers[Ticker],NA(),0,1)))</f>
        <v>0</v>
      </c>
      <c r="K5040" t="s">
        <v>13250</v>
      </c>
      <c r="L5040" s="122">
        <v>11.82</v>
      </c>
    </row>
    <row r="5041" spans="4:12" x14ac:dyDescent="0.25">
      <c r="D5041" t="s">
        <v>13536</v>
      </c>
      <c r="E5041" t="s">
        <v>13537</v>
      </c>
      <c r="F5041" t="s">
        <v>14252</v>
      </c>
      <c r="G5041" s="59">
        <v>22771000</v>
      </c>
      <c r="H5041" s="122">
        <v>8.58</v>
      </c>
      <c r="I5041" s="97" t="b">
        <f>NOT(ISERROR(_xlfn.XLOOKUP(tblStocks2022[[#This Row],[Ticker]],tblTickers[Ticker],tblTickers[Ticker],NA(),0,1)))</f>
        <v>0</v>
      </c>
      <c r="K5041" t="s">
        <v>9226</v>
      </c>
      <c r="L5041" s="122">
        <v>27.03</v>
      </c>
    </row>
    <row r="5042" spans="4:12" x14ac:dyDescent="0.25">
      <c r="D5042" t="s">
        <v>11219</v>
      </c>
      <c r="E5042" t="s">
        <v>11220</v>
      </c>
      <c r="F5042" t="s">
        <v>15372</v>
      </c>
      <c r="G5042" s="59">
        <v>63534000</v>
      </c>
      <c r="H5042" s="122">
        <v>102.22</v>
      </c>
      <c r="I5042" s="97" t="b">
        <f>NOT(ISERROR(_xlfn.XLOOKUP(tblStocks2022[[#This Row],[Ticker]],tblTickers[Ticker],tblTickers[Ticker],NA(),0,1)))</f>
        <v>1</v>
      </c>
      <c r="K5042" t="s">
        <v>11801</v>
      </c>
      <c r="L5042" s="122">
        <v>57.42</v>
      </c>
    </row>
    <row r="5043" spans="4:12" x14ac:dyDescent="0.25">
      <c r="D5043" t="s">
        <v>14960</v>
      </c>
      <c r="E5043" t="s">
        <v>14961</v>
      </c>
      <c r="F5043" t="s">
        <v>15382</v>
      </c>
      <c r="G5043" s="59">
        <v>101532000</v>
      </c>
      <c r="H5043" s="122">
        <v>2.11</v>
      </c>
      <c r="I5043" s="97" t="b">
        <f>NOT(ISERROR(_xlfn.XLOOKUP(tblStocks2022[[#This Row],[Ticker]],tblTickers[Ticker],tblTickers[Ticker],NA(),0,1)))</f>
        <v>0</v>
      </c>
      <c r="K5043" t="s">
        <v>7807</v>
      </c>
      <c r="L5043" s="122">
        <v>6.17</v>
      </c>
    </row>
    <row r="5044" spans="4:12" x14ac:dyDescent="0.25">
      <c r="D5044" t="s">
        <v>11627</v>
      </c>
      <c r="E5044" t="s">
        <v>11628</v>
      </c>
      <c r="F5044" t="s">
        <v>15376</v>
      </c>
      <c r="G5044" s="59">
        <v>27429000</v>
      </c>
      <c r="H5044" s="122">
        <v>46.18</v>
      </c>
      <c r="I5044" s="97" t="b">
        <f>NOT(ISERROR(_xlfn.XLOOKUP(tblStocks2022[[#This Row],[Ticker]],tblTickers[Ticker],tblTickers[Ticker],NA(),0,1)))</f>
        <v>0</v>
      </c>
      <c r="K5044" t="s">
        <v>9129</v>
      </c>
      <c r="L5044" s="122">
        <v>22.97</v>
      </c>
    </row>
    <row r="5045" spans="4:12" x14ac:dyDescent="0.25">
      <c r="D5045" t="s">
        <v>8928</v>
      </c>
      <c r="E5045" t="s">
        <v>8929</v>
      </c>
      <c r="F5045" t="s">
        <v>15382</v>
      </c>
      <c r="G5045" s="59">
        <v>23940000</v>
      </c>
      <c r="H5045" s="122">
        <v>8.2799999999999994</v>
      </c>
      <c r="I5045" s="97" t="b">
        <f>NOT(ISERROR(_xlfn.XLOOKUP(tblStocks2022[[#This Row],[Ticker]],tblTickers[Ticker],tblTickers[Ticker],NA(),0,1)))</f>
        <v>0</v>
      </c>
      <c r="K5045" t="s">
        <v>9792</v>
      </c>
      <c r="L5045" s="122">
        <v>21.78</v>
      </c>
    </row>
    <row r="5046" spans="4:12" x14ac:dyDescent="0.25">
      <c r="D5046" t="s">
        <v>13161</v>
      </c>
      <c r="E5046" t="s">
        <v>13162</v>
      </c>
      <c r="F5046" t="s">
        <v>2235</v>
      </c>
      <c r="G5046" s="59">
        <v>3148000</v>
      </c>
      <c r="H5046" s="122">
        <v>4.42</v>
      </c>
      <c r="I5046" s="97" t="b">
        <f>NOT(ISERROR(_xlfn.XLOOKUP(tblStocks2022[[#This Row],[Ticker]],tblTickers[Ticker],tblTickers[Ticker],NA(),0,1)))</f>
        <v>0</v>
      </c>
      <c r="K5046" t="s">
        <v>8421</v>
      </c>
      <c r="L5046" s="122">
        <v>24.94</v>
      </c>
    </row>
    <row r="5047" spans="4:12" x14ac:dyDescent="0.25">
      <c r="D5047" t="s">
        <v>1106</v>
      </c>
      <c r="E5047" t="s">
        <v>1107</v>
      </c>
      <c r="F5047" t="s">
        <v>15365</v>
      </c>
      <c r="G5047" s="59">
        <v>157600000</v>
      </c>
      <c r="H5047" s="122">
        <v>0.83</v>
      </c>
      <c r="I5047" s="97" t="b">
        <f>NOT(ISERROR(_xlfn.XLOOKUP(tblStocks2022[[#This Row],[Ticker]],tblTickers[Ticker],tblTickers[Ticker],NA(),0,1)))</f>
        <v>0</v>
      </c>
      <c r="K5047" t="s">
        <v>9769</v>
      </c>
      <c r="L5047" s="122">
        <v>14.55</v>
      </c>
    </row>
    <row r="5048" spans="4:12" x14ac:dyDescent="0.25">
      <c r="D5048" t="s">
        <v>5348</v>
      </c>
      <c r="E5048" t="s">
        <v>3461</v>
      </c>
      <c r="F5048" t="s">
        <v>1114</v>
      </c>
      <c r="G5048" s="59">
        <v>675000</v>
      </c>
      <c r="H5048" s="122">
        <v>41.42</v>
      </c>
      <c r="I5048" s="97" t="b">
        <f>NOT(ISERROR(_xlfn.XLOOKUP(tblStocks2022[[#This Row],[Ticker]],tblTickers[Ticker],tblTickers[Ticker],NA(),0,1)))</f>
        <v>0</v>
      </c>
      <c r="K5048" t="s">
        <v>7574</v>
      </c>
      <c r="L5048" s="122">
        <v>4.38</v>
      </c>
    </row>
    <row r="5049" spans="4:12" x14ac:dyDescent="0.25">
      <c r="D5049" t="s">
        <v>10900</v>
      </c>
      <c r="E5049" t="s">
        <v>10901</v>
      </c>
      <c r="F5049" t="s">
        <v>15375</v>
      </c>
      <c r="G5049" s="59">
        <v>53694000</v>
      </c>
      <c r="H5049" s="122">
        <v>133.9</v>
      </c>
      <c r="I5049" s="97" t="b">
        <f>NOT(ISERROR(_xlfn.XLOOKUP(tblStocks2022[[#This Row],[Ticker]],tblTickers[Ticker],tblTickers[Ticker],NA(),0,1)))</f>
        <v>0</v>
      </c>
      <c r="K5049" t="s">
        <v>14285</v>
      </c>
      <c r="L5049" s="122">
        <v>6.78</v>
      </c>
    </row>
    <row r="5050" spans="4:12" x14ac:dyDescent="0.25">
      <c r="D5050" t="s">
        <v>6256</v>
      </c>
      <c r="E5050" t="s">
        <v>572</v>
      </c>
      <c r="F5050" t="s">
        <v>15371</v>
      </c>
      <c r="G5050" s="59">
        <v>450000</v>
      </c>
      <c r="H5050" s="122">
        <v>24.57</v>
      </c>
      <c r="I5050" s="97" t="b">
        <f>NOT(ISERROR(_xlfn.XLOOKUP(tblStocks2022[[#This Row],[Ticker]],tblTickers[Ticker],tblTickers[Ticker],NA(),0,1)))</f>
        <v>0</v>
      </c>
      <c r="K5050" t="s">
        <v>11903</v>
      </c>
      <c r="L5050" s="122">
        <v>0.2</v>
      </c>
    </row>
    <row r="5051" spans="4:12" x14ac:dyDescent="0.25">
      <c r="D5051" t="s">
        <v>15052</v>
      </c>
      <c r="E5051" t="s">
        <v>131</v>
      </c>
      <c r="F5051" t="s">
        <v>15371</v>
      </c>
      <c r="G5051" s="59">
        <v>1300000</v>
      </c>
      <c r="H5051" s="122">
        <v>35.29</v>
      </c>
      <c r="I5051" s="97" t="b">
        <f>NOT(ISERROR(_xlfn.XLOOKUP(tblStocks2022[[#This Row],[Ticker]],tblTickers[Ticker],tblTickers[Ticker],NA(),0,1)))</f>
        <v>0</v>
      </c>
      <c r="K5051" t="s">
        <v>3830</v>
      </c>
      <c r="L5051" s="122">
        <v>35.57</v>
      </c>
    </row>
    <row r="5052" spans="4:12" x14ac:dyDescent="0.25">
      <c r="D5052" t="s">
        <v>7876</v>
      </c>
      <c r="E5052" t="s">
        <v>7877</v>
      </c>
      <c r="F5052" t="s">
        <v>15378</v>
      </c>
      <c r="G5052" s="59">
        <v>81754000</v>
      </c>
      <c r="H5052" s="122">
        <v>1.38</v>
      </c>
      <c r="I5052" s="97" t="b">
        <f>NOT(ISERROR(_xlfn.XLOOKUP(tblStocks2022[[#This Row],[Ticker]],tblTickers[Ticker],tblTickers[Ticker],NA(),0,1)))</f>
        <v>0</v>
      </c>
      <c r="K5052" t="s">
        <v>3224</v>
      </c>
      <c r="L5052" s="122">
        <v>20.22</v>
      </c>
    </row>
    <row r="5053" spans="4:12" x14ac:dyDescent="0.25">
      <c r="D5053" t="s">
        <v>2580</v>
      </c>
      <c r="E5053" t="s">
        <v>161</v>
      </c>
      <c r="F5053" t="s">
        <v>15371</v>
      </c>
      <c r="G5053" s="59">
        <v>3540000</v>
      </c>
      <c r="H5053" s="122">
        <v>26.1</v>
      </c>
      <c r="I5053" s="97" t="b">
        <f>NOT(ISERROR(_xlfn.XLOOKUP(tblStocks2022[[#This Row],[Ticker]],tblTickers[Ticker],tblTickers[Ticker],NA(),0,1)))</f>
        <v>0</v>
      </c>
      <c r="K5053" t="s">
        <v>7743</v>
      </c>
      <c r="L5053" s="122">
        <v>60.24</v>
      </c>
    </row>
    <row r="5054" spans="4:12" x14ac:dyDescent="0.25">
      <c r="D5054" t="s">
        <v>5850</v>
      </c>
      <c r="E5054" t="s">
        <v>5851</v>
      </c>
      <c r="F5054" t="s">
        <v>2235</v>
      </c>
      <c r="G5054" s="59">
        <v>73924000</v>
      </c>
      <c r="H5054" s="122">
        <v>1.31</v>
      </c>
      <c r="I5054" s="97" t="b">
        <f>NOT(ISERROR(_xlfn.XLOOKUP(tblStocks2022[[#This Row],[Ticker]],tblTickers[Ticker],tblTickers[Ticker],NA(),0,1)))</f>
        <v>0</v>
      </c>
      <c r="K5054" t="s">
        <v>14409</v>
      </c>
      <c r="L5054" s="122">
        <v>148.22999999999999</v>
      </c>
    </row>
    <row r="5055" spans="4:12" x14ac:dyDescent="0.25">
      <c r="D5055" t="s">
        <v>10852</v>
      </c>
      <c r="E5055" t="s">
        <v>10853</v>
      </c>
      <c r="F5055" t="s">
        <v>14252</v>
      </c>
      <c r="G5055" s="59">
        <v>115652000</v>
      </c>
      <c r="H5055" s="122">
        <v>2.76</v>
      </c>
      <c r="I5055" s="97" t="b">
        <f>NOT(ISERROR(_xlfn.XLOOKUP(tblStocks2022[[#This Row],[Ticker]],tblTickers[Ticker],tblTickers[Ticker],NA(),0,1)))</f>
        <v>0</v>
      </c>
      <c r="K5055" t="s">
        <v>6645</v>
      </c>
      <c r="L5055" s="122">
        <v>10.82</v>
      </c>
    </row>
    <row r="5056" spans="4:12" x14ac:dyDescent="0.25">
      <c r="D5056" t="s">
        <v>1054</v>
      </c>
      <c r="E5056" t="s">
        <v>17</v>
      </c>
      <c r="F5056" t="s">
        <v>11941</v>
      </c>
      <c r="G5056" s="59">
        <v>530000</v>
      </c>
      <c r="H5056" s="122">
        <v>44.51</v>
      </c>
      <c r="I5056" s="97" t="b">
        <f>NOT(ISERROR(_xlfn.XLOOKUP(tblStocks2022[[#This Row],[Ticker]],tblTickers[Ticker],tblTickers[Ticker],NA(),0,1)))</f>
        <v>0</v>
      </c>
      <c r="K5056" t="s">
        <v>12092</v>
      </c>
      <c r="L5056" s="122">
        <v>2.7</v>
      </c>
    </row>
    <row r="5057" spans="4:12" x14ac:dyDescent="0.25">
      <c r="D5057" t="s">
        <v>11827</v>
      </c>
      <c r="E5057" t="s">
        <v>11828</v>
      </c>
      <c r="F5057" t="s">
        <v>14201</v>
      </c>
      <c r="G5057" s="59">
        <v>13789000</v>
      </c>
      <c r="H5057" s="122">
        <v>4.5999999999999996</v>
      </c>
      <c r="I5057" s="97" t="b">
        <f>NOT(ISERROR(_xlfn.XLOOKUP(tblStocks2022[[#This Row],[Ticker]],tblTickers[Ticker],tblTickers[Ticker],NA(),0,1)))</f>
        <v>0</v>
      </c>
      <c r="K5057" t="s">
        <v>4204</v>
      </c>
      <c r="L5057" s="122">
        <v>6.46</v>
      </c>
    </row>
    <row r="5058" spans="4:12" x14ac:dyDescent="0.25">
      <c r="D5058" t="s">
        <v>7562</v>
      </c>
      <c r="E5058" t="s">
        <v>7563</v>
      </c>
      <c r="F5058" t="s">
        <v>2622</v>
      </c>
      <c r="G5058" s="59">
        <v>46949000</v>
      </c>
      <c r="H5058" s="122">
        <v>4.7</v>
      </c>
      <c r="I5058" s="97" t="b">
        <f>NOT(ISERROR(_xlfn.XLOOKUP(tblStocks2022[[#This Row],[Ticker]],tblTickers[Ticker],tblTickers[Ticker],NA(),0,1)))</f>
        <v>0</v>
      </c>
      <c r="K5058" t="s">
        <v>8029</v>
      </c>
      <c r="L5058" s="122">
        <v>22.37</v>
      </c>
    </row>
    <row r="5059" spans="4:12" x14ac:dyDescent="0.25">
      <c r="D5059" t="s">
        <v>6500</v>
      </c>
      <c r="E5059" t="s">
        <v>6501</v>
      </c>
      <c r="F5059" t="s">
        <v>15377</v>
      </c>
      <c r="G5059" s="59">
        <v>800000</v>
      </c>
      <c r="H5059" s="122">
        <v>21.79</v>
      </c>
      <c r="I5059" s="97" t="b">
        <f>NOT(ISERROR(_xlfn.XLOOKUP(tblStocks2022[[#This Row],[Ticker]],tblTickers[Ticker],tblTickers[Ticker],NA(),0,1)))</f>
        <v>0</v>
      </c>
      <c r="K5059" t="s">
        <v>12152</v>
      </c>
      <c r="L5059" s="122">
        <v>17.36</v>
      </c>
    </row>
    <row r="5060" spans="4:12" x14ac:dyDescent="0.25">
      <c r="D5060" t="s">
        <v>9418</v>
      </c>
      <c r="E5060" t="s">
        <v>9417</v>
      </c>
      <c r="F5060" t="s">
        <v>15368</v>
      </c>
      <c r="G5060" s="59">
        <v>4350000</v>
      </c>
      <c r="H5060" s="122">
        <v>24.29</v>
      </c>
      <c r="I5060" s="97" t="b">
        <f>NOT(ISERROR(_xlfn.XLOOKUP(tblStocks2022[[#This Row],[Ticker]],tblTickers[Ticker],tblTickers[Ticker],NA(),0,1)))</f>
        <v>0</v>
      </c>
      <c r="K5060" t="s">
        <v>4961</v>
      </c>
      <c r="L5060" s="122">
        <v>3.23</v>
      </c>
    </row>
    <row r="5061" spans="4:12" x14ac:dyDescent="0.25">
      <c r="D5061" t="s">
        <v>7672</v>
      </c>
      <c r="E5061" t="s">
        <v>7673</v>
      </c>
      <c r="F5061" t="s">
        <v>15382</v>
      </c>
      <c r="G5061" s="59">
        <v>16885000</v>
      </c>
      <c r="H5061" s="122">
        <v>10.65</v>
      </c>
      <c r="I5061" s="97" t="b">
        <f>NOT(ISERROR(_xlfn.XLOOKUP(tblStocks2022[[#This Row],[Ticker]],tblTickers[Ticker],tblTickers[Ticker],NA(),0,1)))</f>
        <v>0</v>
      </c>
      <c r="K5061" t="s">
        <v>6064</v>
      </c>
      <c r="L5061" s="122">
        <v>1.43</v>
      </c>
    </row>
    <row r="5062" spans="4:12" x14ac:dyDescent="0.25">
      <c r="D5062" t="s">
        <v>5443</v>
      </c>
      <c r="E5062" t="s">
        <v>5444</v>
      </c>
      <c r="F5062" t="s">
        <v>15372</v>
      </c>
      <c r="G5062" s="59">
        <v>200113000</v>
      </c>
      <c r="H5062" s="122">
        <v>6.61</v>
      </c>
      <c r="I5062" s="97" t="b">
        <f>NOT(ISERROR(_xlfn.XLOOKUP(tblStocks2022[[#This Row],[Ticker]],tblTickers[Ticker],tblTickers[Ticker],NA(),0,1)))</f>
        <v>0</v>
      </c>
      <c r="K5062" t="s">
        <v>1989</v>
      </c>
      <c r="L5062" s="122">
        <v>0.56999999999999995</v>
      </c>
    </row>
    <row r="5063" spans="4:12" x14ac:dyDescent="0.25">
      <c r="D5063" t="s">
        <v>4719</v>
      </c>
      <c r="E5063" t="s">
        <v>4720</v>
      </c>
      <c r="F5063" t="s">
        <v>15368</v>
      </c>
      <c r="G5063" s="59">
        <v>36956000</v>
      </c>
      <c r="H5063" s="122">
        <v>19.5</v>
      </c>
      <c r="I5063" s="97" t="b">
        <f>NOT(ISERROR(_xlfn.XLOOKUP(tblStocks2022[[#This Row],[Ticker]],tblTickers[Ticker],tblTickers[Ticker],NA(),0,1)))</f>
        <v>0</v>
      </c>
      <c r="K5063" t="s">
        <v>12188</v>
      </c>
      <c r="L5063" s="122">
        <v>30.76</v>
      </c>
    </row>
    <row r="5064" spans="4:12" x14ac:dyDescent="0.25">
      <c r="D5064" t="s">
        <v>7350</v>
      </c>
      <c r="E5064" t="s">
        <v>7351</v>
      </c>
      <c r="F5064" t="s">
        <v>15377</v>
      </c>
      <c r="G5064" s="59">
        <v>20944000</v>
      </c>
      <c r="H5064" s="122">
        <v>2.99</v>
      </c>
      <c r="I5064" s="97" t="b">
        <f>NOT(ISERROR(_xlfn.XLOOKUP(tblStocks2022[[#This Row],[Ticker]],tblTickers[Ticker],tblTickers[Ticker],NA(),0,1)))</f>
        <v>0</v>
      </c>
      <c r="K5064" t="s">
        <v>5677</v>
      </c>
      <c r="L5064" s="122">
        <v>34.159999999999997</v>
      </c>
    </row>
    <row r="5065" spans="4:12" x14ac:dyDescent="0.25">
      <c r="D5065" t="s">
        <v>9677</v>
      </c>
      <c r="E5065" t="s">
        <v>2598</v>
      </c>
      <c r="F5065" t="s">
        <v>15375</v>
      </c>
      <c r="G5065" s="59">
        <v>100000</v>
      </c>
      <c r="H5065" s="122">
        <v>22.33</v>
      </c>
      <c r="I5065" s="97" t="b">
        <f>NOT(ISERROR(_xlfn.XLOOKUP(tblStocks2022[[#This Row],[Ticker]],tblTickers[Ticker],tblTickers[Ticker],NA(),0,1)))</f>
        <v>0</v>
      </c>
      <c r="K5065" t="s">
        <v>5676</v>
      </c>
      <c r="L5065" s="122">
        <v>32.72</v>
      </c>
    </row>
    <row r="5066" spans="4:12" x14ac:dyDescent="0.25">
      <c r="D5066" t="s">
        <v>4539</v>
      </c>
      <c r="E5066" t="s">
        <v>4540</v>
      </c>
      <c r="F5066" t="s">
        <v>15392</v>
      </c>
      <c r="G5066" s="59">
        <v>34286000</v>
      </c>
      <c r="H5066" s="122">
        <v>3.96</v>
      </c>
      <c r="I5066" s="97" t="b">
        <f>NOT(ISERROR(_xlfn.XLOOKUP(tblStocks2022[[#This Row],[Ticker]],tblTickers[Ticker],tblTickers[Ticker],NA(),0,1)))</f>
        <v>0</v>
      </c>
      <c r="K5066" t="s">
        <v>5711</v>
      </c>
      <c r="L5066" s="122">
        <v>33.369999999999997</v>
      </c>
    </row>
    <row r="5067" spans="4:12" x14ac:dyDescent="0.25">
      <c r="D5067" t="s">
        <v>6481</v>
      </c>
      <c r="E5067" t="s">
        <v>6482</v>
      </c>
      <c r="F5067" t="s">
        <v>15382</v>
      </c>
      <c r="G5067" s="59">
        <v>50000000</v>
      </c>
      <c r="H5067" s="122">
        <v>9.99</v>
      </c>
      <c r="I5067" s="97" t="b">
        <f>NOT(ISERROR(_xlfn.XLOOKUP(tblStocks2022[[#This Row],[Ticker]],tblTickers[Ticker],tblTickers[Ticker],NA(),0,1)))</f>
        <v>0</v>
      </c>
      <c r="K5067" t="s">
        <v>1776</v>
      </c>
      <c r="L5067" s="122">
        <v>4.46</v>
      </c>
    </row>
    <row r="5068" spans="4:12" x14ac:dyDescent="0.25">
      <c r="D5068" t="s">
        <v>7739</v>
      </c>
      <c r="E5068" t="s">
        <v>7740</v>
      </c>
      <c r="F5068" t="s">
        <v>15382</v>
      </c>
      <c r="G5068" s="59">
        <v>15000000</v>
      </c>
      <c r="H5068" s="122">
        <v>10.039999999999999</v>
      </c>
      <c r="I5068" s="97" t="b">
        <f>NOT(ISERROR(_xlfn.XLOOKUP(tblStocks2022[[#This Row],[Ticker]],tblTickers[Ticker],tblTickers[Ticker],NA(),0,1)))</f>
        <v>0</v>
      </c>
      <c r="K5068" t="s">
        <v>14947</v>
      </c>
      <c r="L5068" s="122">
        <v>3.01</v>
      </c>
    </row>
    <row r="5069" spans="4:12" x14ac:dyDescent="0.25">
      <c r="D5069" t="s">
        <v>216</v>
      </c>
      <c r="E5069" t="s">
        <v>217</v>
      </c>
      <c r="F5069" t="s">
        <v>15368</v>
      </c>
      <c r="G5069" s="59">
        <v>45249000</v>
      </c>
      <c r="H5069" s="122">
        <v>9.69</v>
      </c>
      <c r="I5069" s="97" t="b">
        <f>NOT(ISERROR(_xlfn.XLOOKUP(tblStocks2022[[#This Row],[Ticker]],tblTickers[Ticker],tblTickers[Ticker],NA(),0,1)))</f>
        <v>0</v>
      </c>
      <c r="K5069" t="s">
        <v>2469</v>
      </c>
      <c r="L5069" s="122">
        <v>2.5</v>
      </c>
    </row>
    <row r="5070" spans="4:12" x14ac:dyDescent="0.25">
      <c r="D5070" t="s">
        <v>7465</v>
      </c>
      <c r="E5070" t="s">
        <v>7466</v>
      </c>
      <c r="F5070" t="s">
        <v>15368</v>
      </c>
      <c r="G5070" s="59">
        <v>10958000</v>
      </c>
      <c r="H5070" s="122">
        <v>1.1499999999999999</v>
      </c>
      <c r="I5070" s="97" t="b">
        <f>NOT(ISERROR(_xlfn.XLOOKUP(tblStocks2022[[#This Row],[Ticker]],tblTickers[Ticker],tblTickers[Ticker],NA(),0,1)))</f>
        <v>0</v>
      </c>
      <c r="K5070" t="s">
        <v>10477</v>
      </c>
      <c r="L5070" s="122">
        <v>67.08</v>
      </c>
    </row>
    <row r="5071" spans="4:12" x14ac:dyDescent="0.25">
      <c r="D5071" t="s">
        <v>565</v>
      </c>
      <c r="E5071" t="s">
        <v>566</v>
      </c>
      <c r="F5071" t="s">
        <v>15371</v>
      </c>
      <c r="G5071" s="59">
        <v>22062000</v>
      </c>
      <c r="H5071" s="122">
        <v>5.31</v>
      </c>
      <c r="I5071" s="97" t="b">
        <f>NOT(ISERROR(_xlfn.XLOOKUP(tblStocks2022[[#This Row],[Ticker]],tblTickers[Ticker],tblTickers[Ticker],NA(),0,1)))</f>
        <v>0</v>
      </c>
      <c r="K5071" t="s">
        <v>9227</v>
      </c>
      <c r="L5071" s="122">
        <v>20.21</v>
      </c>
    </row>
    <row r="5072" spans="4:12" x14ac:dyDescent="0.25">
      <c r="D5072" t="s">
        <v>1225</v>
      </c>
      <c r="E5072" t="s">
        <v>1226</v>
      </c>
      <c r="F5072" t="s">
        <v>2235</v>
      </c>
      <c r="G5072" s="59">
        <v>770212000</v>
      </c>
      <c r="H5072" s="122">
        <v>7.03</v>
      </c>
      <c r="I5072" s="97" t="b">
        <f>NOT(ISERROR(_xlfn.XLOOKUP(tblStocks2022[[#This Row],[Ticker]],tblTickers[Ticker],tblTickers[Ticker],NA(),0,1)))</f>
        <v>0</v>
      </c>
      <c r="K5072" t="s">
        <v>11131</v>
      </c>
      <c r="L5072" s="122">
        <v>405.33</v>
      </c>
    </row>
    <row r="5073" spans="4:12" x14ac:dyDescent="0.25">
      <c r="D5073" t="s">
        <v>11335</v>
      </c>
      <c r="E5073" t="s">
        <v>11336</v>
      </c>
      <c r="F5073" t="s">
        <v>15371</v>
      </c>
      <c r="G5073" s="59">
        <v>29510000</v>
      </c>
      <c r="H5073" s="122">
        <v>11.09</v>
      </c>
      <c r="I5073" s="97" t="b">
        <f>NOT(ISERROR(_xlfn.XLOOKUP(tblStocks2022[[#This Row],[Ticker]],tblTickers[Ticker],tblTickers[Ticker],NA(),0,1)))</f>
        <v>0</v>
      </c>
      <c r="K5073" t="s">
        <v>10910</v>
      </c>
      <c r="L5073" s="122">
        <v>56.3</v>
      </c>
    </row>
    <row r="5074" spans="4:12" x14ac:dyDescent="0.25">
      <c r="D5074" t="s">
        <v>2471</v>
      </c>
      <c r="E5074" t="s">
        <v>952</v>
      </c>
      <c r="F5074" t="s">
        <v>15375</v>
      </c>
      <c r="G5074" s="59">
        <v>71150000</v>
      </c>
      <c r="H5074" s="122">
        <v>4.26</v>
      </c>
      <c r="I5074" s="97" t="b">
        <f>NOT(ISERROR(_xlfn.XLOOKUP(tblStocks2022[[#This Row],[Ticker]],tblTickers[Ticker],tblTickers[Ticker],NA(),0,1)))</f>
        <v>0</v>
      </c>
      <c r="K5074" t="s">
        <v>9275</v>
      </c>
      <c r="L5074" s="122">
        <v>2.91</v>
      </c>
    </row>
    <row r="5075" spans="4:12" x14ac:dyDescent="0.25">
      <c r="D5075" t="s">
        <v>6997</v>
      </c>
      <c r="E5075" t="s">
        <v>952</v>
      </c>
      <c r="F5075" t="s">
        <v>15375</v>
      </c>
      <c r="G5075" s="59">
        <v>37100000</v>
      </c>
      <c r="H5075" s="122">
        <v>1.96</v>
      </c>
      <c r="I5075" s="97" t="b">
        <f>NOT(ISERROR(_xlfn.XLOOKUP(tblStocks2022[[#This Row],[Ticker]],tblTickers[Ticker],tblTickers[Ticker],NA(),0,1)))</f>
        <v>0</v>
      </c>
      <c r="K5075" t="s">
        <v>1741</v>
      </c>
      <c r="L5075" s="122">
        <v>27.73</v>
      </c>
    </row>
    <row r="5076" spans="4:12" x14ac:dyDescent="0.25">
      <c r="D5076" t="s">
        <v>5733</v>
      </c>
      <c r="E5076" t="s">
        <v>5734</v>
      </c>
      <c r="F5076" t="s">
        <v>14252</v>
      </c>
      <c r="G5076" s="59">
        <v>194137000</v>
      </c>
      <c r="H5076" s="122">
        <v>1.1599999999999999</v>
      </c>
      <c r="I5076" s="97" t="b">
        <f>NOT(ISERROR(_xlfn.XLOOKUP(tblStocks2022[[#This Row],[Ticker]],tblTickers[Ticker],tblTickers[Ticker],NA(),0,1)))</f>
        <v>0</v>
      </c>
      <c r="K5076" t="s">
        <v>15001</v>
      </c>
      <c r="L5076" s="122">
        <v>223.39</v>
      </c>
    </row>
    <row r="5077" spans="4:12" x14ac:dyDescent="0.25">
      <c r="D5077" t="s">
        <v>108</v>
      </c>
      <c r="E5077" t="s">
        <v>109</v>
      </c>
      <c r="F5077" t="s">
        <v>15370</v>
      </c>
      <c r="G5077" s="59">
        <v>13450000</v>
      </c>
      <c r="H5077" s="122">
        <v>1317.49</v>
      </c>
      <c r="I5077" s="97" t="b">
        <f>NOT(ISERROR(_xlfn.XLOOKUP(tblStocks2022[[#This Row],[Ticker]],tblTickers[Ticker],tblTickers[Ticker],NA(),0,1)))</f>
        <v>0</v>
      </c>
      <c r="K5077" t="s">
        <v>14841</v>
      </c>
      <c r="L5077" s="122">
        <v>0.87</v>
      </c>
    </row>
    <row r="5078" spans="4:12" x14ac:dyDescent="0.25">
      <c r="D5078" t="s">
        <v>12705</v>
      </c>
      <c r="E5078" t="s">
        <v>12706</v>
      </c>
      <c r="F5078" t="s">
        <v>14252</v>
      </c>
      <c r="G5078" s="59">
        <v>66600000</v>
      </c>
      <c r="H5078" s="122">
        <v>84.73</v>
      </c>
      <c r="I5078" s="97" t="b">
        <f>NOT(ISERROR(_xlfn.XLOOKUP(tblStocks2022[[#This Row],[Ticker]],tblTickers[Ticker],tblTickers[Ticker],NA(),0,1)))</f>
        <v>0</v>
      </c>
      <c r="K5078" t="s">
        <v>9325</v>
      </c>
      <c r="L5078" s="122">
        <v>28.33</v>
      </c>
    </row>
    <row r="5079" spans="4:12" x14ac:dyDescent="0.25">
      <c r="D5079" t="s">
        <v>5594</v>
      </c>
      <c r="E5079" t="s">
        <v>5595</v>
      </c>
      <c r="F5079" t="s">
        <v>11941</v>
      </c>
      <c r="G5079" s="59">
        <v>34964000</v>
      </c>
      <c r="H5079" s="122">
        <v>1.68</v>
      </c>
      <c r="I5079" s="97" t="b">
        <f>NOT(ISERROR(_xlfn.XLOOKUP(tblStocks2022[[#This Row],[Ticker]],tblTickers[Ticker],tblTickers[Ticker],NA(),0,1)))</f>
        <v>0</v>
      </c>
      <c r="K5079" t="s">
        <v>11169</v>
      </c>
      <c r="L5079" s="122">
        <v>25.63</v>
      </c>
    </row>
    <row r="5080" spans="4:12" x14ac:dyDescent="0.25">
      <c r="D5080" t="s">
        <v>13879</v>
      </c>
      <c r="E5080" t="s">
        <v>13880</v>
      </c>
      <c r="F5080" t="s">
        <v>15371</v>
      </c>
      <c r="G5080" s="59">
        <v>37648000</v>
      </c>
      <c r="H5080" s="122">
        <v>278.89</v>
      </c>
      <c r="I5080" s="97" t="b">
        <f>NOT(ISERROR(_xlfn.XLOOKUP(tblStocks2022[[#This Row],[Ticker]],tblTickers[Ticker],tblTickers[Ticker],NA(),0,1)))</f>
        <v>1</v>
      </c>
      <c r="K5080" t="s">
        <v>128</v>
      </c>
      <c r="L5080" s="122">
        <v>37.479999999999997</v>
      </c>
    </row>
    <row r="5081" spans="4:12" x14ac:dyDescent="0.25">
      <c r="D5081" t="s">
        <v>5441</v>
      </c>
      <c r="E5081" t="s">
        <v>5442</v>
      </c>
      <c r="F5081" t="s">
        <v>15371</v>
      </c>
      <c r="G5081" s="59">
        <v>253553000</v>
      </c>
      <c r="H5081" s="122">
        <v>18.600000000000001</v>
      </c>
      <c r="I5081" s="97" t="b">
        <f>NOT(ISERROR(_xlfn.XLOOKUP(tblStocks2022[[#This Row],[Ticker]],tblTickers[Ticker],tblTickers[Ticker],NA(),0,1)))</f>
        <v>0</v>
      </c>
      <c r="K5081" t="s">
        <v>11381</v>
      </c>
      <c r="L5081" s="122">
        <v>13.48</v>
      </c>
    </row>
    <row r="5082" spans="4:12" x14ac:dyDescent="0.25">
      <c r="D5082" t="s">
        <v>10361</v>
      </c>
      <c r="E5082" t="s">
        <v>10362</v>
      </c>
      <c r="F5082" t="s">
        <v>15367</v>
      </c>
      <c r="G5082" s="59">
        <v>5342000</v>
      </c>
      <c r="H5082" s="122">
        <v>166.21</v>
      </c>
      <c r="I5082" s="97" t="b">
        <f>NOT(ISERROR(_xlfn.XLOOKUP(tblStocks2022[[#This Row],[Ticker]],tblTickers[Ticker],tblTickers[Ticker],NA(),0,1)))</f>
        <v>0</v>
      </c>
      <c r="K5082" t="s">
        <v>14070</v>
      </c>
      <c r="L5082" s="122">
        <v>70.510000000000005</v>
      </c>
    </row>
    <row r="5083" spans="4:12" x14ac:dyDescent="0.25">
      <c r="D5083" t="s">
        <v>5510</v>
      </c>
      <c r="E5083" t="s">
        <v>5511</v>
      </c>
      <c r="F5083" t="s">
        <v>15382</v>
      </c>
      <c r="G5083" s="59">
        <v>517000</v>
      </c>
      <c r="H5083" s="122">
        <v>10.220000000000001</v>
      </c>
      <c r="I5083" s="97" t="b">
        <f>NOT(ISERROR(_xlfn.XLOOKUP(tblStocks2022[[#This Row],[Ticker]],tblTickers[Ticker],tblTickers[Ticker],NA(),0,1)))</f>
        <v>0</v>
      </c>
      <c r="K5083" t="s">
        <v>965</v>
      </c>
      <c r="L5083" s="122">
        <v>11.7</v>
      </c>
    </row>
    <row r="5084" spans="4:12" x14ac:dyDescent="0.25">
      <c r="D5084" t="s">
        <v>8631</v>
      </c>
      <c r="E5084" t="s">
        <v>8632</v>
      </c>
      <c r="F5084" t="s">
        <v>15382</v>
      </c>
      <c r="G5084" s="59">
        <v>20125000</v>
      </c>
      <c r="H5084" s="122">
        <v>10.210000000000001</v>
      </c>
      <c r="I5084" s="97" t="b">
        <f>NOT(ISERROR(_xlfn.XLOOKUP(tblStocks2022[[#This Row],[Ticker]],tblTickers[Ticker],tblTickers[Ticker],NA(),0,1)))</f>
        <v>0</v>
      </c>
      <c r="K5084" t="s">
        <v>1312</v>
      </c>
      <c r="L5084" s="122">
        <v>9.93</v>
      </c>
    </row>
    <row r="5085" spans="4:12" x14ac:dyDescent="0.25">
      <c r="D5085" t="s">
        <v>14491</v>
      </c>
      <c r="E5085" t="s">
        <v>14492</v>
      </c>
      <c r="F5085" t="s">
        <v>15382</v>
      </c>
      <c r="G5085" s="59">
        <v>211405000</v>
      </c>
      <c r="H5085" s="122">
        <v>11.5</v>
      </c>
      <c r="I5085" s="97" t="b">
        <f>NOT(ISERROR(_xlfn.XLOOKUP(tblStocks2022[[#This Row],[Ticker]],tblTickers[Ticker],tblTickers[Ticker],NA(),0,1)))</f>
        <v>0</v>
      </c>
      <c r="K5085" t="s">
        <v>9870</v>
      </c>
      <c r="L5085" s="122">
        <v>34.93</v>
      </c>
    </row>
    <row r="5086" spans="4:12" x14ac:dyDescent="0.25">
      <c r="D5086" t="s">
        <v>6962</v>
      </c>
      <c r="E5086" t="s">
        <v>6963</v>
      </c>
      <c r="F5086" t="s">
        <v>15382</v>
      </c>
      <c r="G5086" s="59">
        <v>43857000</v>
      </c>
      <c r="H5086" s="122">
        <v>1.25</v>
      </c>
      <c r="I5086" s="97" t="b">
        <f>NOT(ISERROR(_xlfn.XLOOKUP(tblStocks2022[[#This Row],[Ticker]],tblTickers[Ticker],tblTickers[Ticker],NA(),0,1)))</f>
        <v>0</v>
      </c>
      <c r="K5086" t="s">
        <v>13739</v>
      </c>
      <c r="L5086" s="122">
        <v>5.63</v>
      </c>
    </row>
    <row r="5087" spans="4:12" x14ac:dyDescent="0.25">
      <c r="D5087" t="s">
        <v>11047</v>
      </c>
      <c r="E5087" t="s">
        <v>11048</v>
      </c>
      <c r="F5087" t="s">
        <v>15373</v>
      </c>
      <c r="G5087" s="59">
        <v>56865000</v>
      </c>
      <c r="H5087" s="122">
        <v>29.5</v>
      </c>
      <c r="I5087" s="97" t="b">
        <f>NOT(ISERROR(_xlfn.XLOOKUP(tblStocks2022[[#This Row],[Ticker]],tblTickers[Ticker],tblTickers[Ticker],NA(),0,1)))</f>
        <v>0</v>
      </c>
      <c r="K5087" t="s">
        <v>4543</v>
      </c>
      <c r="L5087" s="122">
        <v>1.31</v>
      </c>
    </row>
    <row r="5088" spans="4:12" x14ac:dyDescent="0.25">
      <c r="D5088" t="s">
        <v>10377</v>
      </c>
      <c r="E5088" t="s">
        <v>10378</v>
      </c>
      <c r="F5088" t="s">
        <v>15386</v>
      </c>
      <c r="G5088" s="59">
        <v>75603000</v>
      </c>
      <c r="H5088" s="122">
        <v>21.01</v>
      </c>
      <c r="I5088" s="97" t="b">
        <f>NOT(ISERROR(_xlfn.XLOOKUP(tblStocks2022[[#This Row],[Ticker]],tblTickers[Ticker],tblTickers[Ticker],NA(),0,1)))</f>
        <v>0</v>
      </c>
      <c r="K5088" t="s">
        <v>9324</v>
      </c>
      <c r="L5088" s="122">
        <v>36.51</v>
      </c>
    </row>
    <row r="5089" spans="4:12" x14ac:dyDescent="0.25">
      <c r="D5089" t="s">
        <v>11673</v>
      </c>
      <c r="E5089" t="s">
        <v>11674</v>
      </c>
      <c r="F5089" t="s">
        <v>9954</v>
      </c>
      <c r="G5089" s="59">
        <v>62091000</v>
      </c>
      <c r="H5089" s="122">
        <v>337.97</v>
      </c>
      <c r="I5089" s="97" t="b">
        <f>NOT(ISERROR(_xlfn.XLOOKUP(tblStocks2022[[#This Row],[Ticker]],tblTickers[Ticker],tblTickers[Ticker],NA(),0,1)))</f>
        <v>1</v>
      </c>
      <c r="K5089" t="s">
        <v>6980</v>
      </c>
      <c r="L5089" s="122">
        <v>14.42</v>
      </c>
    </row>
    <row r="5090" spans="4:12" x14ac:dyDescent="0.25">
      <c r="D5090" t="s">
        <v>7418</v>
      </c>
      <c r="E5090" t="s">
        <v>7419</v>
      </c>
      <c r="F5090" t="s">
        <v>15368</v>
      </c>
      <c r="G5090" s="59">
        <v>80918000</v>
      </c>
      <c r="H5090" s="122">
        <v>13.73</v>
      </c>
      <c r="I5090" s="97" t="b">
        <f>NOT(ISERROR(_xlfn.XLOOKUP(tblStocks2022[[#This Row],[Ticker]],tblTickers[Ticker],tblTickers[Ticker],NA(),0,1)))</f>
        <v>0</v>
      </c>
      <c r="K5090" t="s">
        <v>1442</v>
      </c>
      <c r="L5090" s="122">
        <v>63.72</v>
      </c>
    </row>
    <row r="5091" spans="4:12" x14ac:dyDescent="0.25">
      <c r="D5091" t="s">
        <v>10329</v>
      </c>
      <c r="E5091" t="s">
        <v>10330</v>
      </c>
      <c r="F5091" t="s">
        <v>14918</v>
      </c>
      <c r="G5091" s="59">
        <v>19519000</v>
      </c>
      <c r="H5091" s="122">
        <v>9.42</v>
      </c>
      <c r="I5091" s="97" t="b">
        <f>NOT(ISERROR(_xlfn.XLOOKUP(tblStocks2022[[#This Row],[Ticker]],tblTickers[Ticker],tblTickers[Ticker],NA(),0,1)))</f>
        <v>0</v>
      </c>
      <c r="K5091" t="s">
        <v>11291</v>
      </c>
      <c r="L5091" s="122">
        <v>30.66</v>
      </c>
    </row>
    <row r="5092" spans="4:12" x14ac:dyDescent="0.25">
      <c r="D5092" t="s">
        <v>779</v>
      </c>
      <c r="E5092" t="s">
        <v>161</v>
      </c>
      <c r="F5092" t="s">
        <v>15371</v>
      </c>
      <c r="G5092" s="59">
        <v>31939000</v>
      </c>
      <c r="H5092" s="122">
        <v>41.29</v>
      </c>
      <c r="I5092" s="97" t="b">
        <f>NOT(ISERROR(_xlfn.XLOOKUP(tblStocks2022[[#This Row],[Ticker]],tblTickers[Ticker],tblTickers[Ticker],NA(),0,1)))</f>
        <v>0</v>
      </c>
      <c r="K5092" t="s">
        <v>11149</v>
      </c>
      <c r="L5092" s="122">
        <v>16.38</v>
      </c>
    </row>
    <row r="5093" spans="4:12" x14ac:dyDescent="0.25">
      <c r="D5093" t="s">
        <v>1220</v>
      </c>
      <c r="E5093" t="s">
        <v>161</v>
      </c>
      <c r="F5093" t="s">
        <v>15371</v>
      </c>
      <c r="G5093" s="59">
        <v>25598000</v>
      </c>
      <c r="H5093" s="122">
        <v>40.76</v>
      </c>
      <c r="I5093" s="97" t="b">
        <f>NOT(ISERROR(_xlfn.XLOOKUP(tblStocks2022[[#This Row],[Ticker]],tblTickers[Ticker],tblTickers[Ticker],NA(),0,1)))</f>
        <v>0</v>
      </c>
      <c r="K5093" t="s">
        <v>3444</v>
      </c>
      <c r="L5093" s="122">
        <v>6.35</v>
      </c>
    </row>
    <row r="5094" spans="4:12" x14ac:dyDescent="0.25">
      <c r="D5094" t="s">
        <v>11761</v>
      </c>
      <c r="E5094" t="s">
        <v>11762</v>
      </c>
      <c r="F5094" t="s">
        <v>15373</v>
      </c>
      <c r="G5094" s="59">
        <v>11417000</v>
      </c>
      <c r="H5094" s="122">
        <v>26.66</v>
      </c>
      <c r="I5094" s="97" t="b">
        <f>NOT(ISERROR(_xlfn.XLOOKUP(tblStocks2022[[#This Row],[Ticker]],tblTickers[Ticker],tblTickers[Ticker],NA(),0,1)))</f>
        <v>0</v>
      </c>
      <c r="K5094" t="s">
        <v>681</v>
      </c>
      <c r="L5094" s="122">
        <v>309.52</v>
      </c>
    </row>
    <row r="5095" spans="4:12" x14ac:dyDescent="0.25">
      <c r="D5095" t="s">
        <v>11988</v>
      </c>
      <c r="E5095" t="s">
        <v>11989</v>
      </c>
      <c r="F5095" t="s">
        <v>15365</v>
      </c>
      <c r="G5095" s="59">
        <v>69795000</v>
      </c>
      <c r="H5095" s="122">
        <v>0.48</v>
      </c>
      <c r="I5095" s="97" t="b">
        <f>NOT(ISERROR(_xlfn.XLOOKUP(tblStocks2022[[#This Row],[Ticker]],tblTickers[Ticker],tblTickers[Ticker],NA(),0,1)))</f>
        <v>0</v>
      </c>
      <c r="K5095" t="s">
        <v>10469</v>
      </c>
      <c r="L5095" s="122">
        <v>21.28</v>
      </c>
    </row>
    <row r="5096" spans="4:12" x14ac:dyDescent="0.25">
      <c r="D5096" t="s">
        <v>5775</v>
      </c>
      <c r="E5096" t="s">
        <v>5776</v>
      </c>
      <c r="F5096" t="s">
        <v>15382</v>
      </c>
      <c r="G5096" s="59">
        <v>39154000</v>
      </c>
      <c r="H5096" s="122">
        <v>10.5</v>
      </c>
      <c r="I5096" s="97" t="b">
        <f>NOT(ISERROR(_xlfn.XLOOKUP(tblStocks2022[[#This Row],[Ticker]],tblTickers[Ticker],tblTickers[Ticker],NA(),0,1)))</f>
        <v>0</v>
      </c>
      <c r="K5096" t="s">
        <v>3676</v>
      </c>
      <c r="L5096" s="122">
        <v>42.1</v>
      </c>
    </row>
    <row r="5097" spans="4:12" x14ac:dyDescent="0.25">
      <c r="D5097" t="s">
        <v>14962</v>
      </c>
      <c r="E5097" t="s">
        <v>14963</v>
      </c>
      <c r="F5097" t="s">
        <v>15378</v>
      </c>
      <c r="G5097" s="59">
        <v>7637000</v>
      </c>
      <c r="H5097" s="122">
        <v>17.75</v>
      </c>
      <c r="I5097" s="97" t="b">
        <f>NOT(ISERROR(_xlfn.XLOOKUP(tblStocks2022[[#This Row],[Ticker]],tblTickers[Ticker],tblTickers[Ticker],NA(),0,1)))</f>
        <v>0</v>
      </c>
      <c r="K5097" t="s">
        <v>13150</v>
      </c>
      <c r="L5097" s="122">
        <v>6.79</v>
      </c>
    </row>
    <row r="5098" spans="4:12" x14ac:dyDescent="0.25">
      <c r="D5098" t="s">
        <v>1434</v>
      </c>
      <c r="E5098" t="s">
        <v>1435</v>
      </c>
      <c r="F5098" t="s">
        <v>13171</v>
      </c>
      <c r="G5098" s="59">
        <v>362248000</v>
      </c>
      <c r="H5098" s="122">
        <v>1.19</v>
      </c>
      <c r="I5098" s="97" t="b">
        <f>NOT(ISERROR(_xlfn.XLOOKUP(tblStocks2022[[#This Row],[Ticker]],tblTickers[Ticker],tblTickers[Ticker],NA(),0,1)))</f>
        <v>0</v>
      </c>
      <c r="K5098" t="s">
        <v>9886</v>
      </c>
      <c r="L5098" s="122">
        <v>70.22</v>
      </c>
    </row>
    <row r="5099" spans="4:12" x14ac:dyDescent="0.25">
      <c r="D5099" t="s">
        <v>10210</v>
      </c>
      <c r="E5099" t="s">
        <v>10211</v>
      </c>
      <c r="F5099" t="s">
        <v>15371</v>
      </c>
      <c r="G5099" s="59">
        <v>496010000</v>
      </c>
      <c r="H5099" s="122">
        <v>165.48</v>
      </c>
      <c r="I5099" s="97" t="b">
        <f>NOT(ISERROR(_xlfn.XLOOKUP(tblStocks2022[[#This Row],[Ticker]],tblTickers[Ticker],tblTickers[Ticker],NA(),0,1)))</f>
        <v>1</v>
      </c>
      <c r="K5099" t="s">
        <v>2969</v>
      </c>
      <c r="L5099" s="122">
        <v>90.53</v>
      </c>
    </row>
    <row r="5100" spans="4:12" x14ac:dyDescent="0.25">
      <c r="D5100" t="s">
        <v>832</v>
      </c>
      <c r="E5100" t="s">
        <v>833</v>
      </c>
      <c r="F5100" t="s">
        <v>15382</v>
      </c>
      <c r="G5100" s="59">
        <v>27861000</v>
      </c>
      <c r="H5100" s="122">
        <v>16.059999999999999</v>
      </c>
      <c r="I5100" s="97" t="b">
        <f>NOT(ISERROR(_xlfn.XLOOKUP(tblStocks2022[[#This Row],[Ticker]],tblTickers[Ticker],tblTickers[Ticker],NA(),0,1)))</f>
        <v>0</v>
      </c>
      <c r="K5100" t="s">
        <v>5514</v>
      </c>
      <c r="L5100" s="122">
        <v>1.06</v>
      </c>
    </row>
    <row r="5101" spans="4:12" x14ac:dyDescent="0.25">
      <c r="D5101" t="s">
        <v>1328</v>
      </c>
      <c r="E5101" t="s">
        <v>1329</v>
      </c>
      <c r="F5101" t="s">
        <v>15368</v>
      </c>
      <c r="G5101" s="59">
        <v>39366000</v>
      </c>
      <c r="H5101" s="122">
        <v>34.450000000000003</v>
      </c>
      <c r="I5101" s="97" t="b">
        <f>NOT(ISERROR(_xlfn.XLOOKUP(tblStocks2022[[#This Row],[Ticker]],tblTickers[Ticker],tblTickers[Ticker],NA(),0,1)))</f>
        <v>0</v>
      </c>
      <c r="K5101" t="s">
        <v>11249</v>
      </c>
      <c r="L5101" s="122">
        <v>191.26</v>
      </c>
    </row>
    <row r="5102" spans="4:12" x14ac:dyDescent="0.25">
      <c r="D5102" t="s">
        <v>5354</v>
      </c>
      <c r="E5102" t="s">
        <v>2719</v>
      </c>
      <c r="F5102" t="s">
        <v>15375</v>
      </c>
      <c r="G5102" s="59">
        <v>2400000</v>
      </c>
      <c r="H5102" s="122">
        <v>16.52</v>
      </c>
      <c r="I5102" s="97" t="b">
        <f>NOT(ISERROR(_xlfn.XLOOKUP(tblStocks2022[[#This Row],[Ticker]],tblTickers[Ticker],tblTickers[Ticker],NA(),0,1)))</f>
        <v>0</v>
      </c>
      <c r="K5102" t="s">
        <v>8784</v>
      </c>
      <c r="L5102" s="122">
        <v>5.03</v>
      </c>
    </row>
    <row r="5103" spans="4:12" x14ac:dyDescent="0.25">
      <c r="D5103" t="s">
        <v>13437</v>
      </c>
      <c r="E5103" t="s">
        <v>13438</v>
      </c>
      <c r="F5103" t="s">
        <v>14201</v>
      </c>
      <c r="G5103" s="59">
        <v>38851000</v>
      </c>
      <c r="H5103" s="122">
        <v>3</v>
      </c>
      <c r="I5103" s="97" t="b">
        <f>NOT(ISERROR(_xlfn.XLOOKUP(tblStocks2022[[#This Row],[Ticker]],tblTickers[Ticker],tblTickers[Ticker],NA(),0,1)))</f>
        <v>0</v>
      </c>
      <c r="K5103" t="s">
        <v>6647</v>
      </c>
      <c r="L5103" s="122">
        <v>25.15</v>
      </c>
    </row>
    <row r="5104" spans="4:12" x14ac:dyDescent="0.25">
      <c r="D5104" t="s">
        <v>8655</v>
      </c>
      <c r="E5104" t="s">
        <v>8656</v>
      </c>
      <c r="F5104" t="s">
        <v>15377</v>
      </c>
      <c r="G5104" s="59">
        <v>552743000</v>
      </c>
      <c r="H5104" s="122">
        <v>119.92</v>
      </c>
      <c r="I5104" s="97" t="b">
        <f>NOT(ISERROR(_xlfn.XLOOKUP(tblStocks2022[[#This Row],[Ticker]],tblTickers[Ticker],tblTickers[Ticker],NA(),0,1)))</f>
        <v>0</v>
      </c>
      <c r="K5104" t="s">
        <v>2281</v>
      </c>
      <c r="L5104" s="122">
        <v>75.89</v>
      </c>
    </row>
    <row r="5105" spans="4:12" x14ac:dyDescent="0.25">
      <c r="D5105" t="s">
        <v>7564</v>
      </c>
      <c r="E5105" t="s">
        <v>7565</v>
      </c>
      <c r="F5105" t="s">
        <v>15365</v>
      </c>
      <c r="G5105" s="59">
        <v>36318000</v>
      </c>
      <c r="H5105" s="122">
        <v>1.79</v>
      </c>
      <c r="I5105" s="97" t="b">
        <f>NOT(ISERROR(_xlfn.XLOOKUP(tblStocks2022[[#This Row],[Ticker]],tblTickers[Ticker],tblTickers[Ticker],NA(),0,1)))</f>
        <v>0</v>
      </c>
      <c r="K5105" t="s">
        <v>5817</v>
      </c>
      <c r="L5105" s="122">
        <v>14.03</v>
      </c>
    </row>
    <row r="5106" spans="4:12" x14ac:dyDescent="0.25">
      <c r="D5106" t="s">
        <v>13152</v>
      </c>
      <c r="E5106" t="s">
        <v>13153</v>
      </c>
      <c r="F5106" t="s">
        <v>15391</v>
      </c>
      <c r="G5106" s="59">
        <v>204936000</v>
      </c>
      <c r="H5106" s="122">
        <v>50.21</v>
      </c>
      <c r="I5106" s="97" t="b">
        <f>NOT(ISERROR(_xlfn.XLOOKUP(tblStocks2022[[#This Row],[Ticker]],tblTickers[Ticker],tblTickers[Ticker],NA(),0,1)))</f>
        <v>0</v>
      </c>
      <c r="K5106" t="s">
        <v>911</v>
      </c>
      <c r="L5106" s="122">
        <v>53.95</v>
      </c>
    </row>
    <row r="5107" spans="4:12" x14ac:dyDescent="0.25">
      <c r="D5107" t="s">
        <v>12346</v>
      </c>
      <c r="E5107" t="s">
        <v>12347</v>
      </c>
      <c r="F5107" t="s">
        <v>15370</v>
      </c>
      <c r="G5107" s="59">
        <v>60773000</v>
      </c>
      <c r="H5107" s="122">
        <v>73.33</v>
      </c>
      <c r="I5107" s="97" t="b">
        <f>NOT(ISERROR(_xlfn.XLOOKUP(tblStocks2022[[#This Row],[Ticker]],tblTickers[Ticker],tblTickers[Ticker],NA(),0,1)))</f>
        <v>0</v>
      </c>
      <c r="K5107" t="s">
        <v>6419</v>
      </c>
      <c r="L5107" s="122">
        <v>5.72</v>
      </c>
    </row>
    <row r="5108" spans="4:12" x14ac:dyDescent="0.25">
      <c r="D5108" t="s">
        <v>8026</v>
      </c>
      <c r="E5108" t="s">
        <v>2719</v>
      </c>
      <c r="F5108" t="s">
        <v>15375</v>
      </c>
      <c r="G5108" s="59">
        <v>150000</v>
      </c>
      <c r="H5108" s="122">
        <v>14.35</v>
      </c>
      <c r="I5108" s="97" t="b">
        <f>NOT(ISERROR(_xlfn.XLOOKUP(tblStocks2022[[#This Row],[Ticker]],tblTickers[Ticker],tblTickers[Ticker],NA(),0,1)))</f>
        <v>0</v>
      </c>
      <c r="K5108" t="s">
        <v>10503</v>
      </c>
      <c r="L5108" s="122">
        <v>21.91</v>
      </c>
    </row>
    <row r="5109" spans="4:12" x14ac:dyDescent="0.25">
      <c r="D5109" t="s">
        <v>11031</v>
      </c>
      <c r="E5109" t="s">
        <v>11032</v>
      </c>
      <c r="F5109" t="s">
        <v>15374</v>
      </c>
      <c r="G5109" s="59">
        <v>57306000</v>
      </c>
      <c r="H5109" s="122">
        <v>70.62</v>
      </c>
      <c r="I5109" s="97" t="b">
        <f>NOT(ISERROR(_xlfn.XLOOKUP(tblStocks2022[[#This Row],[Ticker]],tblTickers[Ticker],tblTickers[Ticker],NA(),0,1)))</f>
        <v>0</v>
      </c>
      <c r="K5109" t="s">
        <v>7880</v>
      </c>
      <c r="L5109" s="122">
        <v>2.54</v>
      </c>
    </row>
    <row r="5110" spans="4:12" x14ac:dyDescent="0.25">
      <c r="D5110" t="s">
        <v>10774</v>
      </c>
      <c r="E5110" t="s">
        <v>10775</v>
      </c>
      <c r="F5110" t="s">
        <v>14252</v>
      </c>
      <c r="G5110" s="59">
        <v>60329000</v>
      </c>
      <c r="H5110" s="122">
        <v>4.51</v>
      </c>
      <c r="I5110" s="97" t="b">
        <f>NOT(ISERROR(_xlfn.XLOOKUP(tblStocks2022[[#This Row],[Ticker]],tblTickers[Ticker],tblTickers[Ticker],NA(),0,1)))</f>
        <v>0</v>
      </c>
      <c r="K5110" t="s">
        <v>5520</v>
      </c>
      <c r="L5110" s="122">
        <v>5.41</v>
      </c>
    </row>
    <row r="5111" spans="4:12" x14ac:dyDescent="0.25">
      <c r="D5111" t="s">
        <v>924</v>
      </c>
      <c r="E5111" t="s">
        <v>449</v>
      </c>
      <c r="F5111" t="s">
        <v>15382</v>
      </c>
      <c r="G5111" s="59">
        <v>460000</v>
      </c>
      <c r="H5111" s="122">
        <v>167.16</v>
      </c>
      <c r="I5111" s="97" t="b">
        <f>NOT(ISERROR(_xlfn.XLOOKUP(tblStocks2022[[#This Row],[Ticker]],tblTickers[Ticker],tblTickers[Ticker],NA(),0,1)))</f>
        <v>0</v>
      </c>
      <c r="K5111" t="s">
        <v>14461</v>
      </c>
      <c r="L5111" s="122">
        <v>84.63</v>
      </c>
    </row>
    <row r="5112" spans="4:12" x14ac:dyDescent="0.25">
      <c r="D5112" t="s">
        <v>11289</v>
      </c>
      <c r="E5112" t="s">
        <v>11290</v>
      </c>
      <c r="F5112" t="s">
        <v>15371</v>
      </c>
      <c r="G5112" s="59">
        <v>43368000</v>
      </c>
      <c r="H5112" s="122">
        <v>10.07</v>
      </c>
      <c r="I5112" s="97" t="b">
        <f>NOT(ISERROR(_xlfn.XLOOKUP(tblStocks2022[[#This Row],[Ticker]],tblTickers[Ticker],tblTickers[Ticker],NA(),0,1)))</f>
        <v>0</v>
      </c>
      <c r="K5112" t="s">
        <v>9994</v>
      </c>
      <c r="L5112" s="122">
        <v>86.51</v>
      </c>
    </row>
    <row r="5113" spans="4:12" x14ac:dyDescent="0.25">
      <c r="D5113" t="s">
        <v>4617</v>
      </c>
      <c r="E5113" t="s">
        <v>4618</v>
      </c>
      <c r="F5113" t="s">
        <v>15382</v>
      </c>
      <c r="G5113" s="59">
        <v>147379000</v>
      </c>
      <c r="H5113" s="122">
        <v>4.68</v>
      </c>
      <c r="I5113" s="97" t="b">
        <f>NOT(ISERROR(_xlfn.XLOOKUP(tblStocks2022[[#This Row],[Ticker]],tblTickers[Ticker],tblTickers[Ticker],NA(),0,1)))</f>
        <v>0</v>
      </c>
      <c r="K5113" t="s">
        <v>13235</v>
      </c>
      <c r="L5113" s="122">
        <v>37.630000000000003</v>
      </c>
    </row>
    <row r="5114" spans="4:12" x14ac:dyDescent="0.25">
      <c r="D5114" t="s">
        <v>274</v>
      </c>
      <c r="E5114" t="s">
        <v>275</v>
      </c>
      <c r="F5114" t="s">
        <v>15382</v>
      </c>
      <c r="G5114" s="59">
        <v>65606000</v>
      </c>
      <c r="H5114" s="122">
        <v>27.57</v>
      </c>
      <c r="I5114" s="97" t="b">
        <f>NOT(ISERROR(_xlfn.XLOOKUP(tblStocks2022[[#This Row],[Ticker]],tblTickers[Ticker],tblTickers[Ticker],NA(),0,1)))</f>
        <v>0</v>
      </c>
      <c r="K5114" t="s">
        <v>15151</v>
      </c>
      <c r="L5114" s="122">
        <v>3.27</v>
      </c>
    </row>
    <row r="5115" spans="4:12" x14ac:dyDescent="0.25">
      <c r="D5115" t="s">
        <v>15161</v>
      </c>
      <c r="E5115" t="s">
        <v>577</v>
      </c>
      <c r="F5115" t="s">
        <v>15371</v>
      </c>
      <c r="G5115" s="59">
        <v>16100000</v>
      </c>
      <c r="H5115" s="122">
        <v>31.73</v>
      </c>
      <c r="I5115" s="97" t="b">
        <f>NOT(ISERROR(_xlfn.XLOOKUP(tblStocks2022[[#This Row],[Ticker]],tblTickers[Ticker],tblTickers[Ticker],NA(),0,1)))</f>
        <v>0</v>
      </c>
      <c r="K5115" t="s">
        <v>13605</v>
      </c>
      <c r="L5115" s="122">
        <v>4.6500000000000004</v>
      </c>
    </row>
    <row r="5116" spans="4:12" x14ac:dyDescent="0.25">
      <c r="D5116" t="s">
        <v>13074</v>
      </c>
      <c r="E5116" t="s">
        <v>13075</v>
      </c>
      <c r="F5116" t="s">
        <v>15382</v>
      </c>
      <c r="G5116" s="59">
        <v>20124000</v>
      </c>
      <c r="H5116" s="122">
        <v>2.1</v>
      </c>
      <c r="I5116" s="97" t="b">
        <f>NOT(ISERROR(_xlfn.XLOOKUP(tblStocks2022[[#This Row],[Ticker]],tblTickers[Ticker],tblTickers[Ticker],NA(),0,1)))</f>
        <v>0</v>
      </c>
      <c r="K5116" t="s">
        <v>1339</v>
      </c>
      <c r="L5116" s="122">
        <v>49.2</v>
      </c>
    </row>
    <row r="5117" spans="4:12" x14ac:dyDescent="0.25">
      <c r="D5117" t="s">
        <v>7352</v>
      </c>
      <c r="E5117" t="s">
        <v>7353</v>
      </c>
      <c r="F5117" t="s">
        <v>15382</v>
      </c>
      <c r="G5117" s="59">
        <v>47738000</v>
      </c>
      <c r="H5117" s="122">
        <v>122</v>
      </c>
      <c r="I5117" s="97" t="b">
        <f>NOT(ISERROR(_xlfn.XLOOKUP(tblStocks2022[[#This Row],[Ticker]],tblTickers[Ticker],tblTickers[Ticker],NA(),0,1)))</f>
        <v>0</v>
      </c>
      <c r="K5117" t="s">
        <v>4567</v>
      </c>
      <c r="L5117" s="122">
        <v>51.41</v>
      </c>
    </row>
    <row r="5118" spans="4:12" x14ac:dyDescent="0.25">
      <c r="D5118" t="s">
        <v>9699</v>
      </c>
      <c r="E5118" t="s">
        <v>9700</v>
      </c>
      <c r="F5118" t="s">
        <v>15382</v>
      </c>
      <c r="G5118" s="59">
        <v>13171000</v>
      </c>
      <c r="H5118" s="122">
        <v>7.75</v>
      </c>
      <c r="I5118" s="97" t="b">
        <f>NOT(ISERROR(_xlfn.XLOOKUP(tblStocks2022[[#This Row],[Ticker]],tblTickers[Ticker],tblTickers[Ticker],NA(),0,1)))</f>
        <v>0</v>
      </c>
      <c r="K5118" t="s">
        <v>4566</v>
      </c>
      <c r="L5118" s="122">
        <v>38.799999999999997</v>
      </c>
    </row>
    <row r="5119" spans="4:12" x14ac:dyDescent="0.25">
      <c r="D5119" t="s">
        <v>13795</v>
      </c>
      <c r="E5119" t="s">
        <v>13796</v>
      </c>
      <c r="F5119" t="s">
        <v>15381</v>
      </c>
      <c r="G5119" s="59">
        <v>263793000</v>
      </c>
      <c r="H5119" s="122">
        <v>5.27</v>
      </c>
      <c r="I5119" s="97" t="b">
        <f>NOT(ISERROR(_xlfn.XLOOKUP(tblStocks2022[[#This Row],[Ticker]],tblTickers[Ticker],tblTickers[Ticker],NA(),0,1)))</f>
        <v>0</v>
      </c>
      <c r="K5119" t="s">
        <v>7576</v>
      </c>
      <c r="L5119" s="122">
        <v>3.01</v>
      </c>
    </row>
    <row r="5120" spans="4:12" x14ac:dyDescent="0.25">
      <c r="D5120" t="s">
        <v>8463</v>
      </c>
      <c r="E5120" t="s">
        <v>131</v>
      </c>
      <c r="F5120" t="s">
        <v>15371</v>
      </c>
      <c r="G5120" s="59">
        <v>250000</v>
      </c>
      <c r="H5120" s="122">
        <v>29.98</v>
      </c>
      <c r="I5120" s="97" t="b">
        <f>NOT(ISERROR(_xlfn.XLOOKUP(tblStocks2022[[#This Row],[Ticker]],tblTickers[Ticker],tblTickers[Ticker],NA(),0,1)))</f>
        <v>0</v>
      </c>
      <c r="K5120" t="s">
        <v>10511</v>
      </c>
      <c r="L5120" s="122">
        <v>19.27</v>
      </c>
    </row>
    <row r="5121" spans="4:12" x14ac:dyDescent="0.25">
      <c r="D5121" t="s">
        <v>6912</v>
      </c>
      <c r="E5121" t="s">
        <v>6913</v>
      </c>
      <c r="F5121" t="s">
        <v>15371</v>
      </c>
      <c r="G5121" s="59">
        <v>37979000</v>
      </c>
      <c r="H5121" s="122">
        <v>2.2000000000000002</v>
      </c>
      <c r="I5121" s="97" t="b">
        <f>NOT(ISERROR(_xlfn.XLOOKUP(tblStocks2022[[#This Row],[Ticker]],tblTickers[Ticker],tblTickers[Ticker],NA(),0,1)))</f>
        <v>0</v>
      </c>
      <c r="K5121" t="s">
        <v>7059</v>
      </c>
      <c r="L5121" s="122">
        <v>0.46</v>
      </c>
    </row>
    <row r="5122" spans="4:12" x14ac:dyDescent="0.25">
      <c r="D5122" t="s">
        <v>14489</v>
      </c>
      <c r="E5122" t="s">
        <v>14490</v>
      </c>
      <c r="F5122" t="s">
        <v>15368</v>
      </c>
      <c r="G5122" s="59">
        <v>49046000</v>
      </c>
      <c r="H5122" s="122">
        <v>2.0499999999999998</v>
      </c>
      <c r="I5122" s="97" t="b">
        <f>NOT(ISERROR(_xlfn.XLOOKUP(tblStocks2022[[#This Row],[Ticker]],tblTickers[Ticker],tblTickers[Ticker],NA(),0,1)))</f>
        <v>0</v>
      </c>
      <c r="K5122" t="s">
        <v>7882</v>
      </c>
      <c r="L5122" s="122">
        <v>0.65</v>
      </c>
    </row>
    <row r="5123" spans="4:12" x14ac:dyDescent="0.25">
      <c r="D5123" t="s">
        <v>11393</v>
      </c>
      <c r="E5123" t="s">
        <v>11394</v>
      </c>
      <c r="F5123" t="s">
        <v>15371</v>
      </c>
      <c r="G5123" s="59">
        <v>9719000</v>
      </c>
      <c r="H5123" s="122">
        <v>11.64</v>
      </c>
      <c r="I5123" s="97" t="b">
        <f>NOT(ISERROR(_xlfn.XLOOKUP(tblStocks2022[[#This Row],[Ticker]],tblTickers[Ticker],tblTickers[Ticker],NA(),0,1)))</f>
        <v>0</v>
      </c>
      <c r="K5123" t="s">
        <v>12944</v>
      </c>
      <c r="L5123" s="122">
        <v>83.53</v>
      </c>
    </row>
    <row r="5124" spans="4:12" x14ac:dyDescent="0.25">
      <c r="D5124" t="s">
        <v>4990</v>
      </c>
      <c r="E5124" t="s">
        <v>4991</v>
      </c>
      <c r="F5124" t="s">
        <v>15375</v>
      </c>
      <c r="G5124" s="59">
        <v>12947000</v>
      </c>
      <c r="H5124" s="122">
        <v>2.37</v>
      </c>
      <c r="I5124" s="97" t="b">
        <f>NOT(ISERROR(_xlfn.XLOOKUP(tblStocks2022[[#This Row],[Ticker]],tblTickers[Ticker],tblTickers[Ticker],NA(),0,1)))</f>
        <v>0</v>
      </c>
      <c r="K5124" t="s">
        <v>264</v>
      </c>
      <c r="L5124" s="122">
        <v>16.89</v>
      </c>
    </row>
    <row r="5125" spans="4:12" x14ac:dyDescent="0.25">
      <c r="D5125" t="s">
        <v>11087</v>
      </c>
      <c r="E5125" t="s">
        <v>11088</v>
      </c>
      <c r="F5125" t="s">
        <v>15371</v>
      </c>
      <c r="G5125" s="59">
        <v>31396000</v>
      </c>
      <c r="H5125" s="122">
        <v>45.2</v>
      </c>
      <c r="I5125" s="97" t="b">
        <f>NOT(ISERROR(_xlfn.XLOOKUP(tblStocks2022[[#This Row],[Ticker]],tblTickers[Ticker],tblTickers[Ticker],NA(),0,1)))</f>
        <v>0</v>
      </c>
      <c r="K5125" t="s">
        <v>13675</v>
      </c>
      <c r="L5125" s="122">
        <v>0.54</v>
      </c>
    </row>
    <row r="5126" spans="4:12" x14ac:dyDescent="0.25">
      <c r="D5126" t="s">
        <v>4476</v>
      </c>
      <c r="E5126" t="s">
        <v>4477</v>
      </c>
      <c r="F5126" t="s">
        <v>15370</v>
      </c>
      <c r="G5126" s="59">
        <v>7443000</v>
      </c>
      <c r="H5126" s="122">
        <v>27.49</v>
      </c>
      <c r="I5126" s="97" t="b">
        <f>NOT(ISERROR(_xlfn.XLOOKUP(tblStocks2022[[#This Row],[Ticker]],tblTickers[Ticker],tblTickers[Ticker],NA(),0,1)))</f>
        <v>0</v>
      </c>
      <c r="K5126" t="s">
        <v>13256</v>
      </c>
      <c r="L5126" s="122">
        <v>1.35</v>
      </c>
    </row>
    <row r="5127" spans="4:12" x14ac:dyDescent="0.25">
      <c r="D5127" t="s">
        <v>5714</v>
      </c>
      <c r="E5127" t="s">
        <v>5715</v>
      </c>
      <c r="F5127" t="s">
        <v>15382</v>
      </c>
      <c r="G5127" s="59">
        <v>30400000</v>
      </c>
      <c r="H5127" s="122">
        <v>10.73</v>
      </c>
      <c r="I5127" s="97" t="b">
        <f>NOT(ISERROR(_xlfn.XLOOKUP(tblStocks2022[[#This Row],[Ticker]],tblTickers[Ticker],tblTickers[Ticker],NA(),0,1)))</f>
        <v>0</v>
      </c>
      <c r="K5127" t="s">
        <v>8065</v>
      </c>
      <c r="L5127" s="122">
        <v>24.6</v>
      </c>
    </row>
    <row r="5128" spans="4:12" x14ac:dyDescent="0.25">
      <c r="D5128" t="s">
        <v>12930</v>
      </c>
      <c r="E5128" t="s">
        <v>12931</v>
      </c>
      <c r="F5128" t="s">
        <v>15368</v>
      </c>
      <c r="G5128" s="59">
        <v>522300000</v>
      </c>
      <c r="H5128" s="122">
        <v>50.76</v>
      </c>
      <c r="I5128" s="97" t="b">
        <f>NOT(ISERROR(_xlfn.XLOOKUP(tblStocks2022[[#This Row],[Ticker]],tblTickers[Ticker],tblTickers[Ticker],NA(),0,1)))</f>
        <v>1</v>
      </c>
      <c r="K5128" t="s">
        <v>6066</v>
      </c>
      <c r="L5128" s="122">
        <v>1.53</v>
      </c>
    </row>
    <row r="5129" spans="4:12" x14ac:dyDescent="0.25">
      <c r="D5129" t="s">
        <v>6201</v>
      </c>
      <c r="E5129" t="s">
        <v>6202</v>
      </c>
      <c r="F5129" t="s">
        <v>15378</v>
      </c>
      <c r="G5129" s="59">
        <v>141633000</v>
      </c>
      <c r="H5129" s="122">
        <v>11.03</v>
      </c>
      <c r="I5129" s="97" t="b">
        <f>NOT(ISERROR(_xlfn.XLOOKUP(tblStocks2022[[#This Row],[Ticker]],tblTickers[Ticker],tblTickers[Ticker],NA(),0,1)))</f>
        <v>0</v>
      </c>
      <c r="K5129" t="s">
        <v>2476</v>
      </c>
      <c r="L5129" s="122">
        <v>104.5</v>
      </c>
    </row>
    <row r="5130" spans="4:12" x14ac:dyDescent="0.25">
      <c r="D5130" t="s">
        <v>8834</v>
      </c>
      <c r="E5130" t="s">
        <v>8835</v>
      </c>
      <c r="F5130" t="s">
        <v>15382</v>
      </c>
      <c r="G5130" s="59">
        <v>17250000</v>
      </c>
      <c r="H5130" s="122">
        <v>10.23</v>
      </c>
      <c r="I5130" s="97" t="b">
        <f>NOT(ISERROR(_xlfn.XLOOKUP(tblStocks2022[[#This Row],[Ticker]],tblTickers[Ticker],tblTickers[Ticker],NA(),0,1)))</f>
        <v>0</v>
      </c>
      <c r="K5130" t="s">
        <v>2475</v>
      </c>
      <c r="L5130" s="122">
        <v>114.43</v>
      </c>
    </row>
    <row r="5131" spans="4:12" x14ac:dyDescent="0.25">
      <c r="D5131" t="s">
        <v>4996</v>
      </c>
      <c r="E5131" t="s">
        <v>4997</v>
      </c>
      <c r="F5131" t="s">
        <v>15368</v>
      </c>
      <c r="G5131" s="59">
        <v>84441000</v>
      </c>
      <c r="H5131" s="122">
        <v>39</v>
      </c>
      <c r="I5131" s="97" t="b">
        <f>NOT(ISERROR(_xlfn.XLOOKUP(tblStocks2022[[#This Row],[Ticker]],tblTickers[Ticker],tblTickers[Ticker],NA(),0,1)))</f>
        <v>0</v>
      </c>
      <c r="K5131" t="s">
        <v>5104</v>
      </c>
      <c r="L5131" s="122">
        <v>33.79</v>
      </c>
    </row>
    <row r="5132" spans="4:12" x14ac:dyDescent="0.25">
      <c r="D5132" t="s">
        <v>4092</v>
      </c>
      <c r="E5132" t="s">
        <v>4093</v>
      </c>
      <c r="F5132" t="s">
        <v>15368</v>
      </c>
      <c r="G5132" s="59">
        <v>150690000</v>
      </c>
      <c r="H5132" s="122">
        <v>7</v>
      </c>
      <c r="I5132" s="97" t="b">
        <f>NOT(ISERROR(_xlfn.XLOOKUP(tblStocks2022[[#This Row],[Ticker]],tblTickers[Ticker],tblTickers[Ticker],NA(),0,1)))</f>
        <v>0</v>
      </c>
      <c r="K5132" t="s">
        <v>2477</v>
      </c>
      <c r="L5132" s="122">
        <v>100.72</v>
      </c>
    </row>
    <row r="5133" spans="4:12" x14ac:dyDescent="0.25">
      <c r="D5133" t="s">
        <v>13933</v>
      </c>
      <c r="E5133" t="s">
        <v>13934</v>
      </c>
      <c r="F5133" t="s">
        <v>15375</v>
      </c>
      <c r="G5133" s="59">
        <v>20107000</v>
      </c>
      <c r="H5133" s="122">
        <v>4</v>
      </c>
      <c r="I5133" s="97" t="b">
        <f>NOT(ISERROR(_xlfn.XLOOKUP(tblStocks2022[[#This Row],[Ticker]],tblTickers[Ticker],tblTickers[Ticker],NA(),0,1)))</f>
        <v>0</v>
      </c>
      <c r="K5133" t="s">
        <v>9481</v>
      </c>
      <c r="L5133" s="122">
        <v>0.51</v>
      </c>
    </row>
    <row r="5134" spans="4:12" x14ac:dyDescent="0.25">
      <c r="D5134" t="s">
        <v>1114</v>
      </c>
      <c r="E5134" t="s">
        <v>1115</v>
      </c>
      <c r="F5134" t="s">
        <v>15370</v>
      </c>
      <c r="G5134" s="59">
        <v>1792173000</v>
      </c>
      <c r="H5134" s="122">
        <v>45.71</v>
      </c>
      <c r="I5134" s="97" t="b">
        <f>NOT(ISERROR(_xlfn.XLOOKUP(tblStocks2022[[#This Row],[Ticker]],tblTickers[Ticker],tblTickers[Ticker],NA(),0,1)))</f>
        <v>1</v>
      </c>
      <c r="K5134" t="s">
        <v>8232</v>
      </c>
      <c r="L5134" s="122">
        <v>5.72</v>
      </c>
    </row>
    <row r="5135" spans="4:12" x14ac:dyDescent="0.25">
      <c r="D5135" t="s">
        <v>782</v>
      </c>
      <c r="E5135" t="s">
        <v>257</v>
      </c>
      <c r="F5135" t="s">
        <v>15371</v>
      </c>
      <c r="G5135" s="59">
        <v>97300000</v>
      </c>
      <c r="H5135" s="122">
        <v>64.91</v>
      </c>
      <c r="I5135" s="97" t="b">
        <f>NOT(ISERROR(_xlfn.XLOOKUP(tblStocks2022[[#This Row],[Ticker]],tblTickers[Ticker],tblTickers[Ticker],NA(),0,1)))</f>
        <v>0</v>
      </c>
      <c r="K5135" t="s">
        <v>4011</v>
      </c>
      <c r="L5135" s="122">
        <v>36.07</v>
      </c>
    </row>
    <row r="5136" spans="4:12" x14ac:dyDescent="0.25">
      <c r="D5136" t="s">
        <v>9537</v>
      </c>
      <c r="E5136" t="s">
        <v>9538</v>
      </c>
      <c r="F5136" t="s">
        <v>15382</v>
      </c>
      <c r="G5136" s="59">
        <v>3568000</v>
      </c>
      <c r="H5136" s="122">
        <v>0.97</v>
      </c>
      <c r="I5136" s="97" t="b">
        <f>NOT(ISERROR(_xlfn.XLOOKUP(tblStocks2022[[#This Row],[Ticker]],tblTickers[Ticker],tblTickers[Ticker],NA(),0,1)))</f>
        <v>0</v>
      </c>
      <c r="K5136" t="s">
        <v>6130</v>
      </c>
      <c r="L5136" s="122">
        <v>29.62</v>
      </c>
    </row>
    <row r="5137" spans="4:12" x14ac:dyDescent="0.25">
      <c r="D5137" t="s">
        <v>8633</v>
      </c>
      <c r="E5137" t="s">
        <v>8634</v>
      </c>
      <c r="F5137" t="s">
        <v>15371</v>
      </c>
      <c r="G5137" s="59">
        <v>9274000</v>
      </c>
      <c r="H5137" s="122">
        <v>8.02</v>
      </c>
      <c r="I5137" s="97" t="b">
        <f>NOT(ISERROR(_xlfn.XLOOKUP(tblStocks2022[[#This Row],[Ticker]],tblTickers[Ticker],tblTickers[Ticker],NA(),0,1)))</f>
        <v>0</v>
      </c>
      <c r="K5137" t="s">
        <v>7979</v>
      </c>
      <c r="L5137" s="122">
        <v>26.97</v>
      </c>
    </row>
    <row r="5138" spans="4:12" x14ac:dyDescent="0.25">
      <c r="D5138" t="s">
        <v>9623</v>
      </c>
      <c r="E5138" t="s">
        <v>9624</v>
      </c>
      <c r="F5138" t="s">
        <v>15382</v>
      </c>
      <c r="G5138" s="59">
        <v>10648000</v>
      </c>
      <c r="H5138" s="122">
        <v>10.28</v>
      </c>
      <c r="I5138" s="97" t="b">
        <f>NOT(ISERROR(_xlfn.XLOOKUP(tblStocks2022[[#This Row],[Ticker]],tblTickers[Ticker],tblTickers[Ticker],NA(),0,1)))</f>
        <v>0</v>
      </c>
      <c r="K5138" t="s">
        <v>6234</v>
      </c>
      <c r="L5138" s="122">
        <v>7.88</v>
      </c>
    </row>
    <row r="5139" spans="4:12" x14ac:dyDescent="0.25">
      <c r="D5139" t="s">
        <v>10389</v>
      </c>
      <c r="E5139" t="s">
        <v>10390</v>
      </c>
      <c r="F5139" t="s">
        <v>15366</v>
      </c>
      <c r="G5139" s="59">
        <v>52099000</v>
      </c>
      <c r="H5139" s="122">
        <v>19.86</v>
      </c>
      <c r="I5139" s="97" t="b">
        <f>NOT(ISERROR(_xlfn.XLOOKUP(tblStocks2022[[#This Row],[Ticker]],tblTickers[Ticker],tblTickers[Ticker],NA(),0,1)))</f>
        <v>0</v>
      </c>
      <c r="K5139" t="s">
        <v>13842</v>
      </c>
      <c r="L5139" s="122">
        <v>152.9</v>
      </c>
    </row>
    <row r="5140" spans="4:12" x14ac:dyDescent="0.25">
      <c r="D5140" t="s">
        <v>8930</v>
      </c>
      <c r="E5140" t="s">
        <v>8931</v>
      </c>
      <c r="F5140" t="s">
        <v>15368</v>
      </c>
      <c r="G5140" s="59">
        <v>10932000</v>
      </c>
      <c r="H5140" s="122">
        <v>2</v>
      </c>
      <c r="I5140" s="97" t="b">
        <f>NOT(ISERROR(_xlfn.XLOOKUP(tblStocks2022[[#This Row],[Ticker]],tblTickers[Ticker],tblTickers[Ticker],NA(),0,1)))</f>
        <v>0</v>
      </c>
      <c r="K5140" t="s">
        <v>1212</v>
      </c>
      <c r="L5140" s="122">
        <v>0.75</v>
      </c>
    </row>
    <row r="5141" spans="4:12" x14ac:dyDescent="0.25">
      <c r="D5141" t="s">
        <v>11189</v>
      </c>
      <c r="E5141" t="s">
        <v>11190</v>
      </c>
      <c r="F5141" t="s">
        <v>15368</v>
      </c>
      <c r="G5141" s="59">
        <v>184848000</v>
      </c>
      <c r="H5141" s="122">
        <v>19.75</v>
      </c>
      <c r="I5141" s="97" t="b">
        <f>NOT(ISERROR(_xlfn.XLOOKUP(tblStocks2022[[#This Row],[Ticker]],tblTickers[Ticker],tblTickers[Ticker],NA(),0,1)))</f>
        <v>0</v>
      </c>
      <c r="K5141" t="s">
        <v>1192</v>
      </c>
      <c r="L5141" s="122">
        <v>1.1100000000000001</v>
      </c>
    </row>
    <row r="5142" spans="4:12" x14ac:dyDescent="0.25">
      <c r="D5142" t="s">
        <v>9651</v>
      </c>
      <c r="E5142" t="s">
        <v>1748</v>
      </c>
      <c r="F5142" t="s">
        <v>14201</v>
      </c>
      <c r="G5142" s="59">
        <v>5330000</v>
      </c>
      <c r="H5142" s="122">
        <v>26.59</v>
      </c>
      <c r="I5142" s="97" t="b">
        <f>NOT(ISERROR(_xlfn.XLOOKUP(tblStocks2022[[#This Row],[Ticker]],tblTickers[Ticker],tblTickers[Ticker],NA(),0,1)))</f>
        <v>0</v>
      </c>
      <c r="K5142" t="s">
        <v>8649</v>
      </c>
      <c r="L5142" s="122">
        <v>11</v>
      </c>
    </row>
    <row r="5143" spans="4:12" x14ac:dyDescent="0.25">
      <c r="D5143" t="s">
        <v>1063</v>
      </c>
      <c r="E5143" t="s">
        <v>1064</v>
      </c>
      <c r="F5143" t="s">
        <v>15368</v>
      </c>
      <c r="G5143" s="59">
        <v>37359000</v>
      </c>
      <c r="H5143" s="122">
        <v>40.56</v>
      </c>
      <c r="I5143" s="97" t="b">
        <f>NOT(ISERROR(_xlfn.XLOOKUP(tblStocks2022[[#This Row],[Ticker]],tblTickers[Ticker],tblTickers[Ticker],NA(),0,1)))</f>
        <v>0</v>
      </c>
      <c r="K5143" t="s">
        <v>2303</v>
      </c>
      <c r="L5143" s="122">
        <v>10.73</v>
      </c>
    </row>
    <row r="5144" spans="4:12" x14ac:dyDescent="0.25">
      <c r="D5144" t="s">
        <v>13563</v>
      </c>
      <c r="E5144" t="s">
        <v>13564</v>
      </c>
      <c r="F5144" t="s">
        <v>15367</v>
      </c>
      <c r="G5144" s="59">
        <v>14156000</v>
      </c>
      <c r="H5144" s="122">
        <v>89.73</v>
      </c>
      <c r="I5144" s="97" t="b">
        <f>NOT(ISERROR(_xlfn.XLOOKUP(tblStocks2022[[#This Row],[Ticker]],tblTickers[Ticker],tblTickers[Ticker],NA(),0,1)))</f>
        <v>0</v>
      </c>
      <c r="K5144" t="s">
        <v>7222</v>
      </c>
      <c r="L5144" s="122">
        <v>14.18</v>
      </c>
    </row>
    <row r="5145" spans="4:12" x14ac:dyDescent="0.25">
      <c r="D5145" t="s">
        <v>14912</v>
      </c>
      <c r="E5145" t="s">
        <v>14913</v>
      </c>
      <c r="F5145" t="s">
        <v>15380</v>
      </c>
      <c r="G5145" s="59">
        <v>15624000</v>
      </c>
      <c r="H5145" s="122">
        <v>31.75</v>
      </c>
      <c r="I5145" s="97" t="b">
        <f>NOT(ISERROR(_xlfn.XLOOKUP(tblStocks2022[[#This Row],[Ticker]],tblTickers[Ticker],tblTickers[Ticker],NA(),0,1)))</f>
        <v>0</v>
      </c>
      <c r="K5145" t="s">
        <v>8332</v>
      </c>
      <c r="L5145" s="122">
        <v>2.23</v>
      </c>
    </row>
    <row r="5146" spans="4:12" x14ac:dyDescent="0.25">
      <c r="D5146" t="s">
        <v>10559</v>
      </c>
      <c r="E5146" t="s">
        <v>10165</v>
      </c>
      <c r="F5146" t="s">
        <v>15371</v>
      </c>
      <c r="G5146" s="59">
        <v>28711000</v>
      </c>
      <c r="H5146" s="122">
        <v>87.76</v>
      </c>
      <c r="I5146" s="97" t="b">
        <f>NOT(ISERROR(_xlfn.XLOOKUP(tblStocks2022[[#This Row],[Ticker]],tblTickers[Ticker],tblTickers[Ticker],NA(),0,1)))</f>
        <v>0</v>
      </c>
      <c r="K5146" t="s">
        <v>7043</v>
      </c>
      <c r="L5146" s="122">
        <v>10.79</v>
      </c>
    </row>
    <row r="5147" spans="4:12" x14ac:dyDescent="0.25">
      <c r="D5147" t="s">
        <v>10164</v>
      </c>
      <c r="E5147" t="s">
        <v>10165</v>
      </c>
      <c r="F5147" t="s">
        <v>15382</v>
      </c>
      <c r="G5147" s="59">
        <v>3018000</v>
      </c>
      <c r="H5147" s="122">
        <v>86.92</v>
      </c>
      <c r="I5147" s="97" t="b">
        <f>NOT(ISERROR(_xlfn.XLOOKUP(tblStocks2022[[#This Row],[Ticker]],tblTickers[Ticker],tblTickers[Ticker],NA(),0,1)))</f>
        <v>0</v>
      </c>
      <c r="K5147" t="s">
        <v>5996</v>
      </c>
      <c r="L5147" s="122">
        <v>10.25</v>
      </c>
    </row>
    <row r="5148" spans="4:12" x14ac:dyDescent="0.25">
      <c r="D5148" t="s">
        <v>3733</v>
      </c>
      <c r="E5148" t="s">
        <v>3734</v>
      </c>
      <c r="F5148" t="s">
        <v>96</v>
      </c>
      <c r="G5148" s="59">
        <v>74978000</v>
      </c>
      <c r="H5148" s="122">
        <v>1.59</v>
      </c>
      <c r="I5148" s="97" t="b">
        <f>NOT(ISERROR(_xlfn.XLOOKUP(tblStocks2022[[#This Row],[Ticker]],tblTickers[Ticker],tblTickers[Ticker],NA(),0,1)))</f>
        <v>0</v>
      </c>
      <c r="K5148" t="s">
        <v>7063</v>
      </c>
      <c r="L5148" s="122">
        <v>5.52</v>
      </c>
    </row>
    <row r="5149" spans="4:12" x14ac:dyDescent="0.25">
      <c r="D5149" t="s">
        <v>4260</v>
      </c>
      <c r="E5149" t="s">
        <v>4261</v>
      </c>
      <c r="F5149" t="s">
        <v>15382</v>
      </c>
      <c r="G5149" s="59">
        <v>396000</v>
      </c>
      <c r="H5149" s="122">
        <v>2.4700000000000002</v>
      </c>
      <c r="I5149" s="97" t="b">
        <f>NOT(ISERROR(_xlfn.XLOOKUP(tblStocks2022[[#This Row],[Ticker]],tblTickers[Ticker],tblTickers[Ticker],NA(),0,1)))</f>
        <v>0</v>
      </c>
      <c r="K5149" t="s">
        <v>3581</v>
      </c>
      <c r="L5149" s="122">
        <v>10.95</v>
      </c>
    </row>
    <row r="5150" spans="4:12" x14ac:dyDescent="0.25">
      <c r="D5150" t="s">
        <v>13532</v>
      </c>
      <c r="E5150" t="s">
        <v>13533</v>
      </c>
      <c r="F5150" t="s">
        <v>15368</v>
      </c>
      <c r="G5150" s="59">
        <v>58400000</v>
      </c>
      <c r="H5150" s="122">
        <v>330.22</v>
      </c>
      <c r="I5150" s="97" t="b">
        <f>NOT(ISERROR(_xlfn.XLOOKUP(tblStocks2022[[#This Row],[Ticker]],tblTickers[Ticker],tblTickers[Ticker],NA(),0,1)))</f>
        <v>1</v>
      </c>
      <c r="K5150" t="s">
        <v>12168</v>
      </c>
      <c r="L5150" s="122">
        <v>33.69</v>
      </c>
    </row>
    <row r="5151" spans="4:12" x14ac:dyDescent="0.25">
      <c r="D5151" t="s">
        <v>8381</v>
      </c>
      <c r="E5151" t="s">
        <v>5684</v>
      </c>
      <c r="F5151" t="s">
        <v>15386</v>
      </c>
      <c r="G5151" s="59">
        <v>6500000</v>
      </c>
      <c r="H5151" s="122">
        <v>19.600000000000001</v>
      </c>
      <c r="I5151" s="97" t="b">
        <f>NOT(ISERROR(_xlfn.XLOOKUP(tblStocks2022[[#This Row],[Ticker]],tblTickers[Ticker],tblTickers[Ticker],NA(),0,1)))</f>
        <v>0</v>
      </c>
      <c r="K5151" t="s">
        <v>5266</v>
      </c>
      <c r="L5151" s="122">
        <v>4.4800000000000004</v>
      </c>
    </row>
    <row r="5152" spans="4:12" x14ac:dyDescent="0.25">
      <c r="D5152" t="s">
        <v>7354</v>
      </c>
      <c r="E5152" t="s">
        <v>7355</v>
      </c>
      <c r="F5152" t="s">
        <v>15382</v>
      </c>
      <c r="G5152" s="59">
        <v>1295000</v>
      </c>
      <c r="H5152" s="122">
        <v>6.55</v>
      </c>
      <c r="I5152" s="97" t="b">
        <f>NOT(ISERROR(_xlfn.XLOOKUP(tblStocks2022[[#This Row],[Ticker]],tblTickers[Ticker],tblTickers[Ticker],NA(),0,1)))</f>
        <v>0</v>
      </c>
      <c r="K5152" t="s">
        <v>4000</v>
      </c>
      <c r="L5152" s="122">
        <v>100.07</v>
      </c>
    </row>
    <row r="5153" spans="4:12" x14ac:dyDescent="0.25">
      <c r="D5153" t="s">
        <v>1993</v>
      </c>
      <c r="E5153" t="s">
        <v>1994</v>
      </c>
      <c r="F5153" t="s">
        <v>15382</v>
      </c>
      <c r="G5153" s="59">
        <v>172859000</v>
      </c>
      <c r="H5153" s="122">
        <v>8.98</v>
      </c>
      <c r="I5153" s="97" t="b">
        <f>NOT(ISERROR(_xlfn.XLOOKUP(tblStocks2022[[#This Row],[Ticker]],tblTickers[Ticker],tblTickers[Ticker],NA(),0,1)))</f>
        <v>0</v>
      </c>
      <c r="K5153" t="s">
        <v>5841</v>
      </c>
      <c r="L5153" s="122">
        <v>5.12</v>
      </c>
    </row>
    <row r="5154" spans="4:12" x14ac:dyDescent="0.25">
      <c r="D5154" t="s">
        <v>6607</v>
      </c>
      <c r="E5154" t="s">
        <v>6608</v>
      </c>
      <c r="F5154" t="s">
        <v>14201</v>
      </c>
      <c r="G5154" s="59">
        <v>82266000</v>
      </c>
      <c r="H5154" s="122">
        <v>10.88</v>
      </c>
      <c r="I5154" s="97" t="b">
        <f>NOT(ISERROR(_xlfn.XLOOKUP(tblStocks2022[[#This Row],[Ticker]],tblTickers[Ticker],tblTickers[Ticker],NA(),0,1)))</f>
        <v>0</v>
      </c>
      <c r="K5154" t="s">
        <v>2175</v>
      </c>
      <c r="L5154" s="122">
        <v>0.42</v>
      </c>
    </row>
    <row r="5155" spans="4:12" x14ac:dyDescent="0.25">
      <c r="D5155" t="s">
        <v>14772</v>
      </c>
      <c r="E5155" t="s">
        <v>257</v>
      </c>
      <c r="F5155" t="s">
        <v>15371</v>
      </c>
      <c r="G5155" s="59">
        <v>15600000</v>
      </c>
      <c r="H5155" s="122">
        <v>85.84</v>
      </c>
      <c r="I5155" s="97" t="b">
        <f>NOT(ISERROR(_xlfn.XLOOKUP(tblStocks2022[[#This Row],[Ticker]],tblTickers[Ticker],tblTickers[Ticker],NA(),0,1)))</f>
        <v>0</v>
      </c>
      <c r="K5155" t="s">
        <v>13509</v>
      </c>
      <c r="L5155" s="122">
        <v>4.18</v>
      </c>
    </row>
    <row r="5156" spans="4:12" x14ac:dyDescent="0.25">
      <c r="D5156" t="s">
        <v>9263</v>
      </c>
      <c r="E5156" t="s">
        <v>3610</v>
      </c>
      <c r="F5156" t="s">
        <v>15378</v>
      </c>
      <c r="G5156" s="59">
        <v>270000</v>
      </c>
      <c r="H5156" s="122">
        <v>23.99</v>
      </c>
      <c r="I5156" s="97" t="b">
        <f>NOT(ISERROR(_xlfn.XLOOKUP(tblStocks2022[[#This Row],[Ticker]],tblTickers[Ticker],tblTickers[Ticker],NA(),0,1)))</f>
        <v>0</v>
      </c>
      <c r="K5156" t="s">
        <v>15076</v>
      </c>
      <c r="L5156" s="122">
        <v>7.32</v>
      </c>
    </row>
    <row r="5157" spans="4:12" x14ac:dyDescent="0.25">
      <c r="D5157" t="s">
        <v>5840</v>
      </c>
      <c r="E5157" t="s">
        <v>131</v>
      </c>
      <c r="F5157" t="s">
        <v>15371</v>
      </c>
      <c r="G5157" s="59">
        <v>2800000</v>
      </c>
      <c r="H5157" s="122">
        <v>10.5</v>
      </c>
      <c r="I5157" s="97" t="b">
        <f>NOT(ISERROR(_xlfn.XLOOKUP(tblStocks2022[[#This Row],[Ticker]],tblTickers[Ticker],tblTickers[Ticker],NA(),0,1)))</f>
        <v>0</v>
      </c>
      <c r="K5157" t="s">
        <v>11974</v>
      </c>
      <c r="L5157" s="122">
        <v>1.51</v>
      </c>
    </row>
    <row r="5158" spans="4:12" x14ac:dyDescent="0.25">
      <c r="D5158" t="s">
        <v>3735</v>
      </c>
      <c r="E5158" t="s">
        <v>3736</v>
      </c>
      <c r="F5158" t="s">
        <v>15382</v>
      </c>
      <c r="G5158" s="59">
        <v>17325000</v>
      </c>
      <c r="H5158" s="122">
        <v>3.58</v>
      </c>
      <c r="I5158" s="97" t="b">
        <f>NOT(ISERROR(_xlfn.XLOOKUP(tblStocks2022[[#This Row],[Ticker]],tblTickers[Ticker],tblTickers[Ticker],NA(),0,1)))</f>
        <v>0</v>
      </c>
      <c r="K5158" t="s">
        <v>12946</v>
      </c>
      <c r="L5158" s="122">
        <v>17.93</v>
      </c>
    </row>
    <row r="5159" spans="4:12" x14ac:dyDescent="0.25">
      <c r="D5159" t="s">
        <v>4641</v>
      </c>
      <c r="E5159" t="s">
        <v>4642</v>
      </c>
      <c r="F5159" t="s">
        <v>14252</v>
      </c>
      <c r="G5159" s="59">
        <v>38585000</v>
      </c>
      <c r="H5159" s="122">
        <v>26.75</v>
      </c>
      <c r="I5159" s="97" t="b">
        <f>NOT(ISERROR(_xlfn.XLOOKUP(tblStocks2022[[#This Row],[Ticker]],tblTickers[Ticker],tblTickers[Ticker],NA(),0,1)))</f>
        <v>0</v>
      </c>
      <c r="K5159" t="s">
        <v>2756</v>
      </c>
      <c r="L5159" s="122">
        <v>8.36</v>
      </c>
    </row>
    <row r="5160" spans="4:12" x14ac:dyDescent="0.25">
      <c r="D5160" t="s">
        <v>13998</v>
      </c>
      <c r="E5160" t="s">
        <v>13999</v>
      </c>
      <c r="F5160" t="s">
        <v>15375</v>
      </c>
      <c r="G5160" s="59">
        <v>42480000</v>
      </c>
      <c r="H5160" s="122">
        <v>216.59</v>
      </c>
      <c r="I5160" s="97" t="b">
        <f>NOT(ISERROR(_xlfn.XLOOKUP(tblStocks2022[[#This Row],[Ticker]],tblTickers[Ticker],tblTickers[Ticker],NA(),0,1)))</f>
        <v>0</v>
      </c>
      <c r="K5160" t="s">
        <v>3981</v>
      </c>
      <c r="L5160" s="122">
        <v>13.23</v>
      </c>
    </row>
    <row r="5161" spans="4:12" x14ac:dyDescent="0.25">
      <c r="D5161" t="s">
        <v>613</v>
      </c>
      <c r="E5161" t="s">
        <v>257</v>
      </c>
      <c r="F5161" t="s">
        <v>15371</v>
      </c>
      <c r="G5161" s="59">
        <v>13950000</v>
      </c>
      <c r="H5161" s="122">
        <v>11.67</v>
      </c>
      <c r="I5161" s="97" t="b">
        <f>NOT(ISERROR(_xlfn.XLOOKUP(tblStocks2022[[#This Row],[Ticker]],tblTickers[Ticker],tblTickers[Ticker],NA(),0,1)))</f>
        <v>0</v>
      </c>
      <c r="K5161" t="s">
        <v>4808</v>
      </c>
      <c r="L5161" s="122">
        <v>3.91</v>
      </c>
    </row>
    <row r="5162" spans="4:12" x14ac:dyDescent="0.25">
      <c r="D5162" t="s">
        <v>13845</v>
      </c>
      <c r="E5162" t="s">
        <v>13846</v>
      </c>
      <c r="F5162" t="s">
        <v>2235</v>
      </c>
      <c r="G5162" s="59">
        <v>340481000</v>
      </c>
      <c r="H5162" s="122">
        <v>43.87</v>
      </c>
      <c r="I5162" s="97" t="b">
        <f>NOT(ISERROR(_xlfn.XLOOKUP(tblStocks2022[[#This Row],[Ticker]],tblTickers[Ticker],tblTickers[Ticker],NA(),0,1)))</f>
        <v>1</v>
      </c>
      <c r="K5162" t="s">
        <v>3900</v>
      </c>
      <c r="L5162" s="122">
        <v>14.31</v>
      </c>
    </row>
    <row r="5163" spans="4:12" x14ac:dyDescent="0.25">
      <c r="D5163" t="s">
        <v>8074</v>
      </c>
      <c r="E5163" t="s">
        <v>257</v>
      </c>
      <c r="F5163" t="s">
        <v>15371</v>
      </c>
      <c r="G5163" s="59">
        <v>175000</v>
      </c>
      <c r="H5163" s="122">
        <v>21.84</v>
      </c>
      <c r="I5163" s="97" t="b">
        <f>NOT(ISERROR(_xlfn.XLOOKUP(tblStocks2022[[#This Row],[Ticker]],tblTickers[Ticker],tblTickers[Ticker],NA(),0,1)))</f>
        <v>0</v>
      </c>
      <c r="K5163" t="s">
        <v>5791</v>
      </c>
      <c r="L5163" s="122">
        <v>2.95</v>
      </c>
    </row>
    <row r="5164" spans="4:12" x14ac:dyDescent="0.25">
      <c r="D5164" t="s">
        <v>2298</v>
      </c>
      <c r="E5164" t="s">
        <v>257</v>
      </c>
      <c r="F5164" t="s">
        <v>15371</v>
      </c>
      <c r="G5164" s="59">
        <v>1900000</v>
      </c>
      <c r="H5164" s="122">
        <v>28.94</v>
      </c>
      <c r="I5164" s="97" t="b">
        <f>NOT(ISERROR(_xlfn.XLOOKUP(tblStocks2022[[#This Row],[Ticker]],tblTickers[Ticker],tblTickers[Ticker],NA(),0,1)))</f>
        <v>0</v>
      </c>
      <c r="K5164" t="s">
        <v>3264</v>
      </c>
      <c r="L5164" s="122">
        <v>1.29</v>
      </c>
    </row>
    <row r="5165" spans="4:12" x14ac:dyDescent="0.25">
      <c r="D5165" t="s">
        <v>3531</v>
      </c>
      <c r="E5165" t="s">
        <v>3532</v>
      </c>
      <c r="F5165" t="s">
        <v>2235</v>
      </c>
      <c r="G5165" s="59">
        <v>4660000</v>
      </c>
      <c r="H5165" s="122">
        <v>12.6</v>
      </c>
      <c r="I5165" s="97" t="b">
        <f>NOT(ISERROR(_xlfn.XLOOKUP(tblStocks2022[[#This Row],[Ticker]],tblTickers[Ticker],tblTickers[Ticker],NA(),0,1)))</f>
        <v>0</v>
      </c>
      <c r="K5165" t="s">
        <v>14637</v>
      </c>
      <c r="L5165" s="122">
        <v>0.32</v>
      </c>
    </row>
    <row r="5166" spans="4:12" x14ac:dyDescent="0.25">
      <c r="D5166" t="s">
        <v>11553</v>
      </c>
      <c r="E5166" t="s">
        <v>11554</v>
      </c>
      <c r="F5166" t="s">
        <v>15365</v>
      </c>
      <c r="G5166" s="59">
        <v>15706000</v>
      </c>
      <c r="H5166" s="122">
        <v>32.25</v>
      </c>
      <c r="I5166" s="97" t="b">
        <f>NOT(ISERROR(_xlfn.XLOOKUP(tblStocks2022[[#This Row],[Ticker]],tblTickers[Ticker],tblTickers[Ticker],NA(),0,1)))</f>
        <v>0</v>
      </c>
      <c r="K5166" t="s">
        <v>11367</v>
      </c>
      <c r="L5166" s="122">
        <v>41.32</v>
      </c>
    </row>
    <row r="5167" spans="4:12" x14ac:dyDescent="0.25">
      <c r="D5167" t="s">
        <v>6639</v>
      </c>
      <c r="E5167" t="s">
        <v>6640</v>
      </c>
      <c r="F5167" t="s">
        <v>15368</v>
      </c>
      <c r="G5167" s="59">
        <v>33659000</v>
      </c>
      <c r="H5167" s="122">
        <v>1.3</v>
      </c>
      <c r="I5167" s="97" t="b">
        <f>NOT(ISERROR(_xlfn.XLOOKUP(tblStocks2022[[#This Row],[Ticker]],tblTickers[Ticker],tblTickers[Ticker],NA(),0,1)))</f>
        <v>0</v>
      </c>
      <c r="K5167" t="s">
        <v>2662</v>
      </c>
      <c r="L5167" s="122">
        <v>14.28</v>
      </c>
    </row>
    <row r="5168" spans="4:12" x14ac:dyDescent="0.25">
      <c r="D5168" t="s">
        <v>2826</v>
      </c>
      <c r="E5168" t="s">
        <v>2827</v>
      </c>
      <c r="F5168" t="s">
        <v>15382</v>
      </c>
      <c r="G5168" s="59">
        <v>35555000</v>
      </c>
      <c r="H5168" s="122">
        <v>0.45</v>
      </c>
      <c r="I5168" s="97" t="b">
        <f>NOT(ISERROR(_xlfn.XLOOKUP(tblStocks2022[[#This Row],[Ticker]],tblTickers[Ticker],tblTickers[Ticker],NA(),0,1)))</f>
        <v>0</v>
      </c>
      <c r="K5168" t="s">
        <v>13875</v>
      </c>
      <c r="L5168" s="122">
        <v>75.790000000000006</v>
      </c>
    </row>
    <row r="5169" spans="4:12" x14ac:dyDescent="0.25">
      <c r="D5169" t="s">
        <v>5249</v>
      </c>
      <c r="E5169" t="s">
        <v>5250</v>
      </c>
      <c r="F5169" t="s">
        <v>15388</v>
      </c>
      <c r="G5169" s="59">
        <v>177543000</v>
      </c>
      <c r="H5169" s="122">
        <v>24.28</v>
      </c>
      <c r="I5169" s="97" t="b">
        <f>NOT(ISERROR(_xlfn.XLOOKUP(tblStocks2022[[#This Row],[Ticker]],tblTickers[Ticker],tblTickers[Ticker],NA(),0,1)))</f>
        <v>0</v>
      </c>
      <c r="K5169" t="s">
        <v>12426</v>
      </c>
      <c r="L5169" s="122">
        <v>11.43</v>
      </c>
    </row>
    <row r="5170" spans="4:12" x14ac:dyDescent="0.25">
      <c r="D5170" t="s">
        <v>11337</v>
      </c>
      <c r="E5170" t="s">
        <v>11338</v>
      </c>
      <c r="F5170" t="s">
        <v>15371</v>
      </c>
      <c r="G5170" s="59">
        <v>13307000</v>
      </c>
      <c r="H5170" s="122">
        <v>11.01</v>
      </c>
      <c r="I5170" s="97" t="b">
        <f>NOT(ISERROR(_xlfn.XLOOKUP(tblStocks2022[[#This Row],[Ticker]],tblTickers[Ticker],tblTickers[Ticker],NA(),0,1)))</f>
        <v>0</v>
      </c>
      <c r="K5170" t="s">
        <v>1031</v>
      </c>
      <c r="L5170" s="122">
        <v>8.43</v>
      </c>
    </row>
    <row r="5171" spans="4:12" x14ac:dyDescent="0.25">
      <c r="D5171" t="s">
        <v>11697</v>
      </c>
      <c r="E5171" t="s">
        <v>11698</v>
      </c>
      <c r="F5171" t="s">
        <v>15368</v>
      </c>
      <c r="G5171" s="59">
        <v>19491000</v>
      </c>
      <c r="H5171" s="122">
        <v>11.86</v>
      </c>
      <c r="I5171" s="97" t="b">
        <f>NOT(ISERROR(_xlfn.XLOOKUP(tblStocks2022[[#This Row],[Ticker]],tblTickers[Ticker],tblTickers[Ticker],NA(),0,1)))</f>
        <v>0</v>
      </c>
      <c r="K5171" t="s">
        <v>4670</v>
      </c>
      <c r="L5171" s="122">
        <v>14.76</v>
      </c>
    </row>
    <row r="5172" spans="4:12" x14ac:dyDescent="0.25">
      <c r="D5172" t="s">
        <v>7358</v>
      </c>
      <c r="E5172" t="s">
        <v>7359</v>
      </c>
      <c r="F5172" t="s">
        <v>15382</v>
      </c>
      <c r="G5172" s="59">
        <v>2591000</v>
      </c>
      <c r="H5172" s="122">
        <v>7.6</v>
      </c>
      <c r="I5172" s="97" t="b">
        <f>NOT(ISERROR(_xlfn.XLOOKUP(tblStocks2022[[#This Row],[Ticker]],tblTickers[Ticker],tblTickers[Ticker],NA(),0,1)))</f>
        <v>0</v>
      </c>
      <c r="K5172" t="s">
        <v>12</v>
      </c>
      <c r="L5172" s="122">
        <v>105.43</v>
      </c>
    </row>
    <row r="5173" spans="4:12" x14ac:dyDescent="0.25">
      <c r="D5173" t="s">
        <v>9269</v>
      </c>
      <c r="E5173" t="s">
        <v>3857</v>
      </c>
      <c r="F5173" t="s">
        <v>15391</v>
      </c>
      <c r="G5173" s="59">
        <v>100000</v>
      </c>
      <c r="H5173" s="122">
        <v>22.21</v>
      </c>
      <c r="I5173" s="97" t="b">
        <f>NOT(ISERROR(_xlfn.XLOOKUP(tblStocks2022[[#This Row],[Ticker]],tblTickers[Ticker],tblTickers[Ticker],NA(),0,1)))</f>
        <v>0</v>
      </c>
      <c r="K5173" t="s">
        <v>5602</v>
      </c>
      <c r="L5173" s="122">
        <v>0.84</v>
      </c>
    </row>
    <row r="5174" spans="4:12" x14ac:dyDescent="0.25">
      <c r="D5174" t="s">
        <v>12484</v>
      </c>
      <c r="E5174" t="s">
        <v>12485</v>
      </c>
      <c r="F5174" t="s">
        <v>15378</v>
      </c>
      <c r="G5174" s="59">
        <v>15886000</v>
      </c>
      <c r="H5174" s="122">
        <v>29.97</v>
      </c>
      <c r="I5174" s="97" t="b">
        <f>NOT(ISERROR(_xlfn.XLOOKUP(tblStocks2022[[#This Row],[Ticker]],tblTickers[Ticker],tblTickers[Ticker],NA(),0,1)))</f>
        <v>0</v>
      </c>
      <c r="K5174" t="s">
        <v>2855</v>
      </c>
      <c r="L5174" s="122">
        <v>4.09</v>
      </c>
    </row>
    <row r="5175" spans="4:12" x14ac:dyDescent="0.25">
      <c r="D5175" t="s">
        <v>580</v>
      </c>
      <c r="E5175" t="s">
        <v>581</v>
      </c>
      <c r="F5175" t="s">
        <v>15376</v>
      </c>
      <c r="G5175" s="59">
        <v>468661000</v>
      </c>
      <c r="H5175" s="122">
        <v>116.39</v>
      </c>
      <c r="I5175" s="97" t="b">
        <f>NOT(ISERROR(_xlfn.XLOOKUP(tblStocks2022[[#This Row],[Ticker]],tblTickers[Ticker],tblTickers[Ticker],NA(),0,1)))</f>
        <v>1</v>
      </c>
      <c r="K5175" t="s">
        <v>3585</v>
      </c>
      <c r="L5175" s="122">
        <v>0.5</v>
      </c>
    </row>
    <row r="5176" spans="4:12" x14ac:dyDescent="0.25">
      <c r="D5176" t="s">
        <v>5156</v>
      </c>
      <c r="E5176" t="s">
        <v>5157</v>
      </c>
      <c r="F5176" t="s">
        <v>15371</v>
      </c>
      <c r="G5176" s="59">
        <v>639123000</v>
      </c>
      <c r="H5176" s="122">
        <v>1.1499999999999999</v>
      </c>
      <c r="I5176" s="97" t="b">
        <f>NOT(ISERROR(_xlfn.XLOOKUP(tblStocks2022[[#This Row],[Ticker]],tblTickers[Ticker],tblTickers[Ticker],NA(),0,1)))</f>
        <v>0</v>
      </c>
      <c r="K5176" t="s">
        <v>10485</v>
      </c>
      <c r="L5176" s="122">
        <v>29.4</v>
      </c>
    </row>
    <row r="5177" spans="4:12" x14ac:dyDescent="0.25">
      <c r="D5177" t="s">
        <v>916</v>
      </c>
      <c r="E5177" t="s">
        <v>917</v>
      </c>
      <c r="F5177" t="s">
        <v>15376</v>
      </c>
      <c r="G5177" s="59">
        <v>1003243000</v>
      </c>
      <c r="H5177" s="122">
        <v>32.840000000000003</v>
      </c>
      <c r="I5177" s="97" t="b">
        <f>NOT(ISERROR(_xlfn.XLOOKUP(tblStocks2022[[#This Row],[Ticker]],tblTickers[Ticker],tblTickers[Ticker],NA(),0,1)))</f>
        <v>0</v>
      </c>
      <c r="K5177" t="s">
        <v>5176</v>
      </c>
      <c r="L5177" s="122">
        <v>9.1999999999999993</v>
      </c>
    </row>
    <row r="5178" spans="4:12" x14ac:dyDescent="0.25">
      <c r="D5178" t="s">
        <v>8635</v>
      </c>
      <c r="E5178" t="s">
        <v>8636</v>
      </c>
      <c r="F5178" t="s">
        <v>15382</v>
      </c>
      <c r="G5178" s="59">
        <v>23000000</v>
      </c>
      <c r="H5178" s="122">
        <v>10.25</v>
      </c>
      <c r="I5178" s="97" t="b">
        <f>NOT(ISERROR(_xlfn.XLOOKUP(tblStocks2022[[#This Row],[Ticker]],tblTickers[Ticker],tblTickers[Ticker],NA(),0,1)))</f>
        <v>0</v>
      </c>
      <c r="K5178" t="s">
        <v>5988</v>
      </c>
      <c r="L5178" s="122">
        <v>3.25</v>
      </c>
    </row>
    <row r="5179" spans="4:12" x14ac:dyDescent="0.25">
      <c r="D5179" t="s">
        <v>6485</v>
      </c>
      <c r="E5179" t="s">
        <v>2917</v>
      </c>
      <c r="F5179" t="s">
        <v>2662</v>
      </c>
      <c r="G5179" s="59">
        <v>3950000</v>
      </c>
      <c r="H5179" s="122">
        <v>24.63</v>
      </c>
      <c r="I5179" s="97" t="b">
        <f>NOT(ISERROR(_xlfn.XLOOKUP(tblStocks2022[[#This Row],[Ticker]],tblTickers[Ticker],tblTickers[Ticker],NA(),0,1)))</f>
        <v>0</v>
      </c>
      <c r="K5179" t="s">
        <v>11463</v>
      </c>
      <c r="L5179" s="122">
        <v>950.08</v>
      </c>
    </row>
    <row r="5180" spans="4:12" x14ac:dyDescent="0.25">
      <c r="D5180" t="s">
        <v>9583</v>
      </c>
      <c r="E5180" t="s">
        <v>9584</v>
      </c>
      <c r="F5180" t="s">
        <v>2235</v>
      </c>
      <c r="G5180" s="59">
        <v>2727000</v>
      </c>
      <c r="H5180" s="122">
        <v>8.75</v>
      </c>
      <c r="I5180" s="97" t="b">
        <f>NOT(ISERROR(_xlfn.XLOOKUP(tblStocks2022[[#This Row],[Ticker]],tblTickers[Ticker],tblTickers[Ticker],NA(),0,1)))</f>
        <v>0</v>
      </c>
      <c r="K5180" t="s">
        <v>1052</v>
      </c>
      <c r="L5180" s="122">
        <v>2.31</v>
      </c>
    </row>
    <row r="5181" spans="4:12" x14ac:dyDescent="0.25">
      <c r="D5181" t="s">
        <v>10884</v>
      </c>
      <c r="E5181" t="s">
        <v>10885</v>
      </c>
      <c r="F5181" t="s">
        <v>9954</v>
      </c>
      <c r="G5181" s="59">
        <v>10602000</v>
      </c>
      <c r="H5181" s="122">
        <v>12.32</v>
      </c>
      <c r="I5181" s="97" t="b">
        <f>NOT(ISERROR(_xlfn.XLOOKUP(tblStocks2022[[#This Row],[Ticker]],tblTickers[Ticker],tblTickers[Ticker],NA(),0,1)))</f>
        <v>0</v>
      </c>
      <c r="K5181" t="s">
        <v>14843</v>
      </c>
      <c r="L5181" s="122">
        <v>4.9400000000000004</v>
      </c>
    </row>
    <row r="5182" spans="4:12" x14ac:dyDescent="0.25">
      <c r="D5182" t="s">
        <v>14042</v>
      </c>
      <c r="E5182" t="s">
        <v>14043</v>
      </c>
      <c r="F5182" t="s">
        <v>499</v>
      </c>
      <c r="G5182" s="59">
        <v>598000000</v>
      </c>
      <c r="H5182" s="122">
        <v>11.14</v>
      </c>
      <c r="I5182" s="97" t="b">
        <f>NOT(ISERROR(_xlfn.XLOOKUP(tblStocks2022[[#This Row],[Ticker]],tblTickers[Ticker],tblTickers[Ticker],NA(),0,1)))</f>
        <v>0</v>
      </c>
      <c r="K5182" t="s">
        <v>15069</v>
      </c>
      <c r="L5182" s="122">
        <v>29.5</v>
      </c>
    </row>
    <row r="5183" spans="4:12" x14ac:dyDescent="0.25">
      <c r="D5183" t="s">
        <v>13881</v>
      </c>
      <c r="E5183" t="s">
        <v>13882</v>
      </c>
      <c r="F5183" t="s">
        <v>15369</v>
      </c>
      <c r="G5183" s="59">
        <v>47107000</v>
      </c>
      <c r="H5183" s="122">
        <v>353.61</v>
      </c>
      <c r="I5183" s="97" t="b">
        <f>NOT(ISERROR(_xlfn.XLOOKUP(tblStocks2022[[#This Row],[Ticker]],tblTickers[Ticker],tblTickers[Ticker],NA(),0,1)))</f>
        <v>1</v>
      </c>
      <c r="K5183" t="s">
        <v>4206</v>
      </c>
      <c r="L5183" s="122">
        <v>16.45</v>
      </c>
    </row>
    <row r="5184" spans="4:12" x14ac:dyDescent="0.25">
      <c r="D5184" t="s">
        <v>13148</v>
      </c>
      <c r="E5184" t="s">
        <v>13149</v>
      </c>
      <c r="F5184" t="s">
        <v>15372</v>
      </c>
      <c r="G5184" s="59">
        <v>34218000</v>
      </c>
      <c r="H5184" s="122">
        <v>11.77</v>
      </c>
      <c r="I5184" s="97" t="b">
        <f>NOT(ISERROR(_xlfn.XLOOKUP(tblStocks2022[[#This Row],[Ticker]],tblTickers[Ticker],tblTickers[Ticker],NA(),0,1)))</f>
        <v>0</v>
      </c>
      <c r="K5184" t="s">
        <v>9838</v>
      </c>
      <c r="L5184" s="122">
        <v>0.98</v>
      </c>
    </row>
    <row r="5185" spans="4:12" x14ac:dyDescent="0.25">
      <c r="D5185" t="s">
        <v>7177</v>
      </c>
      <c r="E5185" t="s">
        <v>7178</v>
      </c>
      <c r="F5185" t="s">
        <v>15368</v>
      </c>
      <c r="G5185" s="59">
        <v>486530000</v>
      </c>
      <c r="H5185" s="122">
        <v>6.11</v>
      </c>
      <c r="I5185" s="97" t="b">
        <f>NOT(ISERROR(_xlfn.XLOOKUP(tblStocks2022[[#This Row],[Ticker]],tblTickers[Ticker],tblTickers[Ticker],NA(),0,1)))</f>
        <v>0</v>
      </c>
      <c r="K5185" t="s">
        <v>11603</v>
      </c>
      <c r="L5185" s="122">
        <v>15.44</v>
      </c>
    </row>
    <row r="5186" spans="4:12" x14ac:dyDescent="0.25">
      <c r="D5186" t="s">
        <v>5975</v>
      </c>
      <c r="E5186" t="s">
        <v>5976</v>
      </c>
      <c r="F5186" t="s">
        <v>15368</v>
      </c>
      <c r="G5186" s="59">
        <v>100000</v>
      </c>
      <c r="H5186" s="122">
        <v>12.44</v>
      </c>
      <c r="I5186" s="97" t="b">
        <f>NOT(ISERROR(_xlfn.XLOOKUP(tblStocks2022[[#This Row],[Ticker]],tblTickers[Ticker],tblTickers[Ticker],NA(),0,1)))</f>
        <v>0</v>
      </c>
      <c r="K5186" t="s">
        <v>6409</v>
      </c>
      <c r="L5186" s="122">
        <v>9.15</v>
      </c>
    </row>
    <row r="5187" spans="4:12" x14ac:dyDescent="0.25">
      <c r="D5187" t="s">
        <v>8164</v>
      </c>
      <c r="E5187" t="s">
        <v>8165</v>
      </c>
      <c r="F5187" t="s">
        <v>15371</v>
      </c>
      <c r="G5187" s="59">
        <v>21279000</v>
      </c>
      <c r="H5187" s="122">
        <v>2.88</v>
      </c>
      <c r="I5187" s="97" t="b">
        <f>NOT(ISERROR(_xlfn.XLOOKUP(tblStocks2022[[#This Row],[Ticker]],tblTickers[Ticker],tblTickers[Ticker],NA(),0,1)))</f>
        <v>0</v>
      </c>
      <c r="K5187" t="s">
        <v>3999</v>
      </c>
      <c r="L5187" s="122">
        <v>33.57</v>
      </c>
    </row>
    <row r="5188" spans="4:12" x14ac:dyDescent="0.25">
      <c r="D5188" t="s">
        <v>2784</v>
      </c>
      <c r="E5188" t="s">
        <v>2785</v>
      </c>
      <c r="F5188" t="s">
        <v>8710</v>
      </c>
      <c r="G5188" s="59">
        <v>20374000</v>
      </c>
      <c r="H5188" s="122">
        <v>5.56</v>
      </c>
      <c r="I5188" s="97" t="b">
        <f>NOT(ISERROR(_xlfn.XLOOKUP(tblStocks2022[[#This Row],[Ticker]],tblTickers[Ticker],tblTickers[Ticker],NA(),0,1)))</f>
        <v>0</v>
      </c>
      <c r="K5188" t="s">
        <v>9571</v>
      </c>
      <c r="L5188" s="122">
        <v>26.17</v>
      </c>
    </row>
    <row r="5189" spans="4:12" x14ac:dyDescent="0.25">
      <c r="D5189" t="s">
        <v>3381</v>
      </c>
      <c r="E5189" t="s">
        <v>3382</v>
      </c>
      <c r="F5189" t="s">
        <v>15378</v>
      </c>
      <c r="G5189" s="59">
        <v>11466000</v>
      </c>
      <c r="H5189" s="122">
        <v>15.15</v>
      </c>
      <c r="I5189" s="97" t="b">
        <f>NOT(ISERROR(_xlfn.XLOOKUP(tblStocks2022[[#This Row],[Ticker]],tblTickers[Ticker],tblTickers[Ticker],NA(),0,1)))</f>
        <v>0</v>
      </c>
      <c r="K5189" t="s">
        <v>2465</v>
      </c>
      <c r="L5189" s="122">
        <v>5.27</v>
      </c>
    </row>
    <row r="5190" spans="4:12" x14ac:dyDescent="0.25">
      <c r="D5190" t="s">
        <v>780</v>
      </c>
      <c r="E5190" t="s">
        <v>781</v>
      </c>
      <c r="F5190" t="s">
        <v>14201</v>
      </c>
      <c r="G5190" s="59">
        <v>83609000</v>
      </c>
      <c r="H5190" s="122">
        <v>11.58</v>
      </c>
      <c r="I5190" s="97" t="b">
        <f>NOT(ISERROR(_xlfn.XLOOKUP(tblStocks2022[[#This Row],[Ticker]],tblTickers[Ticker],tblTickers[Ticker],NA(),0,1)))</f>
        <v>0</v>
      </c>
      <c r="K5190" t="s">
        <v>7467</v>
      </c>
      <c r="L5190" s="122">
        <v>10.4</v>
      </c>
    </row>
    <row r="5191" spans="4:12" x14ac:dyDescent="0.25">
      <c r="D5191" t="s">
        <v>939</v>
      </c>
      <c r="E5191" t="s">
        <v>940</v>
      </c>
      <c r="F5191" t="s">
        <v>15375</v>
      </c>
      <c r="G5191" s="59">
        <v>21666000</v>
      </c>
      <c r="H5191" s="122">
        <v>8.5399999999999991</v>
      </c>
      <c r="I5191" s="97" t="b">
        <f>NOT(ISERROR(_xlfn.XLOOKUP(tblStocks2022[[#This Row],[Ticker]],tblTickers[Ticker],tblTickers[Ticker],NA(),0,1)))</f>
        <v>0</v>
      </c>
      <c r="K5191" t="s">
        <v>12446</v>
      </c>
      <c r="L5191" s="122">
        <v>129.05000000000001</v>
      </c>
    </row>
    <row r="5192" spans="4:12" x14ac:dyDescent="0.25">
      <c r="D5192" t="s">
        <v>12504</v>
      </c>
      <c r="E5192" t="s">
        <v>12505</v>
      </c>
      <c r="F5192" t="s">
        <v>14252</v>
      </c>
      <c r="G5192" s="59">
        <v>56365000</v>
      </c>
      <c r="H5192" s="122">
        <v>44.74</v>
      </c>
      <c r="I5192" s="97" t="b">
        <f>NOT(ISERROR(_xlfn.XLOOKUP(tblStocks2022[[#This Row],[Ticker]],tblTickers[Ticker],tblTickers[Ticker],NA(),0,1)))</f>
        <v>0</v>
      </c>
      <c r="K5192" t="s">
        <v>14026</v>
      </c>
      <c r="L5192" s="122">
        <v>108.41</v>
      </c>
    </row>
    <row r="5193" spans="4:12" x14ac:dyDescent="0.25">
      <c r="D5193" t="s">
        <v>9815</v>
      </c>
      <c r="E5193" t="s">
        <v>9816</v>
      </c>
      <c r="F5193" t="s">
        <v>15382</v>
      </c>
      <c r="G5193" s="59">
        <v>66483000</v>
      </c>
      <c r="H5193" s="122">
        <v>3.99</v>
      </c>
      <c r="I5193" s="97" t="b">
        <f>NOT(ISERROR(_xlfn.XLOOKUP(tblStocks2022[[#This Row],[Ticker]],tblTickers[Ticker],tblTickers[Ticker],NA(),0,1)))</f>
        <v>0</v>
      </c>
      <c r="K5193" t="s">
        <v>12952</v>
      </c>
      <c r="L5193" s="122">
        <v>10.72</v>
      </c>
    </row>
    <row r="5194" spans="4:12" x14ac:dyDescent="0.25">
      <c r="D5194" t="s">
        <v>4428</v>
      </c>
      <c r="E5194" t="s">
        <v>4429</v>
      </c>
      <c r="F5194" t="s">
        <v>15382</v>
      </c>
      <c r="G5194" s="59">
        <v>118527000</v>
      </c>
      <c r="H5194" s="122">
        <v>0.75</v>
      </c>
      <c r="I5194" s="97" t="b">
        <f>NOT(ISERROR(_xlfn.XLOOKUP(tblStocks2022[[#This Row],[Ticker]],tblTickers[Ticker],tblTickers[Ticker],NA(),0,1)))</f>
        <v>0</v>
      </c>
      <c r="K5194" t="s">
        <v>3535</v>
      </c>
      <c r="L5194" s="122">
        <v>2.1</v>
      </c>
    </row>
    <row r="5195" spans="4:12" x14ac:dyDescent="0.25">
      <c r="D5195" t="s">
        <v>3679</v>
      </c>
      <c r="E5195" t="s">
        <v>498</v>
      </c>
      <c r="F5195" t="s">
        <v>11941</v>
      </c>
      <c r="G5195" s="59">
        <v>425000</v>
      </c>
      <c r="H5195" s="122">
        <v>39.119999999999997</v>
      </c>
      <c r="I5195" s="97" t="b">
        <f>NOT(ISERROR(_xlfn.XLOOKUP(tblStocks2022[[#This Row],[Ticker]],tblTickers[Ticker],tblTickers[Ticker],NA(),0,1)))</f>
        <v>0</v>
      </c>
      <c r="K5195" t="s">
        <v>9228</v>
      </c>
      <c r="L5195" s="122">
        <v>0.78</v>
      </c>
    </row>
    <row r="5196" spans="4:12" x14ac:dyDescent="0.25">
      <c r="D5196" t="s">
        <v>1061</v>
      </c>
      <c r="E5196" t="s">
        <v>1062</v>
      </c>
      <c r="F5196" t="s">
        <v>15368</v>
      </c>
      <c r="G5196" s="59">
        <v>17226000</v>
      </c>
      <c r="H5196" s="122">
        <v>1</v>
      </c>
      <c r="I5196" s="97" t="b">
        <f>NOT(ISERROR(_xlfn.XLOOKUP(tblStocks2022[[#This Row],[Ticker]],tblTickers[Ticker],tblTickers[Ticker],NA(),0,1)))</f>
        <v>0</v>
      </c>
      <c r="K5196" t="s">
        <v>13346</v>
      </c>
      <c r="L5196" s="122">
        <v>27.69</v>
      </c>
    </row>
    <row r="5197" spans="4:12" x14ac:dyDescent="0.25">
      <c r="D5197" t="s">
        <v>8874</v>
      </c>
      <c r="E5197" t="s">
        <v>8875</v>
      </c>
      <c r="F5197" t="s">
        <v>15365</v>
      </c>
      <c r="G5197" s="59">
        <v>2535396000</v>
      </c>
      <c r="H5197" s="122">
        <v>110.95</v>
      </c>
      <c r="I5197" s="97" t="b">
        <f>NOT(ISERROR(_xlfn.XLOOKUP(tblStocks2022[[#This Row],[Ticker]],tblTickers[Ticker],tblTickers[Ticker],NA(),0,1)))</f>
        <v>1</v>
      </c>
      <c r="K5197" t="s">
        <v>92</v>
      </c>
      <c r="L5197" s="122">
        <v>8.1999999999999993</v>
      </c>
    </row>
    <row r="5198" spans="4:12" x14ac:dyDescent="0.25">
      <c r="D5198" t="s">
        <v>2830</v>
      </c>
      <c r="E5198" t="s">
        <v>2831</v>
      </c>
      <c r="F5198" t="s">
        <v>14201</v>
      </c>
      <c r="G5198" s="59">
        <v>83599000</v>
      </c>
      <c r="H5198" s="122">
        <v>2.66</v>
      </c>
      <c r="I5198" s="97" t="b">
        <f>NOT(ISERROR(_xlfn.XLOOKUP(tblStocks2022[[#This Row],[Ticker]],tblTickers[Ticker],tblTickers[Ticker],NA(),0,1)))</f>
        <v>0</v>
      </c>
      <c r="K5198" t="s">
        <v>4375</v>
      </c>
      <c r="L5198" s="122">
        <v>14.1</v>
      </c>
    </row>
    <row r="5199" spans="4:12" x14ac:dyDescent="0.25">
      <c r="D5199" t="s">
        <v>6058</v>
      </c>
      <c r="E5199" t="s">
        <v>6059</v>
      </c>
      <c r="F5199" t="s">
        <v>15382</v>
      </c>
      <c r="G5199" s="59">
        <v>2583000</v>
      </c>
      <c r="H5199" s="122">
        <v>4.51</v>
      </c>
      <c r="I5199" s="97" t="b">
        <f>NOT(ISERROR(_xlfn.XLOOKUP(tblStocks2022[[#This Row],[Ticker]],tblTickers[Ticker],tblTickers[Ticker],NA(),0,1)))</f>
        <v>0</v>
      </c>
      <c r="K5199" t="s">
        <v>7580</v>
      </c>
      <c r="L5199" s="122">
        <v>11.41</v>
      </c>
    </row>
    <row r="5200" spans="4:12" x14ac:dyDescent="0.25">
      <c r="D5200" t="s">
        <v>4283</v>
      </c>
      <c r="E5200" t="s">
        <v>4284</v>
      </c>
      <c r="F5200" t="s">
        <v>14252</v>
      </c>
      <c r="G5200" s="59">
        <v>385000000</v>
      </c>
      <c r="H5200" s="122">
        <v>179.62</v>
      </c>
      <c r="I5200" s="97" t="b">
        <f>NOT(ISERROR(_xlfn.XLOOKUP(tblStocks2022[[#This Row],[Ticker]],tblTickers[Ticker],tblTickers[Ticker],NA(),0,1)))</f>
        <v>1</v>
      </c>
      <c r="K5200" t="s">
        <v>12034</v>
      </c>
      <c r="L5200" s="122">
        <v>42.02</v>
      </c>
    </row>
    <row r="5201" spans="4:12" x14ac:dyDescent="0.25">
      <c r="D5201" t="s">
        <v>9006</v>
      </c>
      <c r="E5201" t="s">
        <v>577</v>
      </c>
      <c r="F5201" t="s">
        <v>15371</v>
      </c>
      <c r="G5201" s="59">
        <v>200000</v>
      </c>
      <c r="H5201" s="122">
        <v>19.61</v>
      </c>
      <c r="I5201" s="97" t="b">
        <f>NOT(ISERROR(_xlfn.XLOOKUP(tblStocks2022[[#This Row],[Ticker]],tblTickers[Ticker],tblTickers[Ticker],NA(),0,1)))</f>
        <v>0</v>
      </c>
      <c r="K5201" t="s">
        <v>5120</v>
      </c>
      <c r="L5201" s="122">
        <v>89.47</v>
      </c>
    </row>
    <row r="5202" spans="4:12" x14ac:dyDescent="0.25">
      <c r="D5202" t="s">
        <v>1766</v>
      </c>
      <c r="E5202" t="s">
        <v>1767</v>
      </c>
      <c r="F5202" t="s">
        <v>15378</v>
      </c>
      <c r="G5202" s="59">
        <v>49643000</v>
      </c>
      <c r="H5202" s="122">
        <v>3.98</v>
      </c>
      <c r="I5202" s="97" t="b">
        <f>NOT(ISERROR(_xlfn.XLOOKUP(tblStocks2022[[#This Row],[Ticker]],tblTickers[Ticker],tblTickers[Ticker],NA(),0,1)))</f>
        <v>0</v>
      </c>
      <c r="K5202" t="s">
        <v>2624</v>
      </c>
      <c r="L5202" s="122">
        <v>0.39</v>
      </c>
    </row>
    <row r="5203" spans="4:12" x14ac:dyDescent="0.25">
      <c r="D5203" t="s">
        <v>1948</v>
      </c>
      <c r="E5203" t="s">
        <v>1949</v>
      </c>
      <c r="F5203" t="s">
        <v>14201</v>
      </c>
      <c r="G5203" s="59">
        <v>635068000</v>
      </c>
      <c r="H5203" s="122">
        <v>27.07</v>
      </c>
      <c r="I5203" s="97" t="b">
        <f>NOT(ISERROR(_xlfn.XLOOKUP(tblStocks2022[[#This Row],[Ticker]],tblTickers[Ticker],tblTickers[Ticker],NA(),0,1)))</f>
        <v>1</v>
      </c>
      <c r="K5203" t="s">
        <v>7143</v>
      </c>
      <c r="L5203" s="122">
        <v>1.18</v>
      </c>
    </row>
    <row r="5204" spans="4:12" x14ac:dyDescent="0.25">
      <c r="D5204" t="s">
        <v>5256</v>
      </c>
      <c r="E5204" t="s">
        <v>5257</v>
      </c>
      <c r="F5204" t="s">
        <v>9552</v>
      </c>
      <c r="G5204" s="59">
        <v>1525000</v>
      </c>
      <c r="H5204" s="122">
        <v>25.68</v>
      </c>
      <c r="I5204" s="97" t="b">
        <f>NOT(ISERROR(_xlfn.XLOOKUP(tblStocks2022[[#This Row],[Ticker]],tblTickers[Ticker],tblTickers[Ticker],NA(),0,1)))</f>
        <v>0</v>
      </c>
      <c r="K5204" t="s">
        <v>2990</v>
      </c>
      <c r="L5204" s="122">
        <v>0.4</v>
      </c>
    </row>
    <row r="5205" spans="4:12" x14ac:dyDescent="0.25">
      <c r="D5205" t="s">
        <v>3099</v>
      </c>
      <c r="E5205" t="s">
        <v>3100</v>
      </c>
      <c r="F5205" t="s">
        <v>14252</v>
      </c>
      <c r="G5205" s="59">
        <v>105145000</v>
      </c>
      <c r="H5205" s="122">
        <v>5.86</v>
      </c>
      <c r="I5205" s="97" t="b">
        <f>NOT(ISERROR(_xlfn.XLOOKUP(tblStocks2022[[#This Row],[Ticker]],tblTickers[Ticker],tblTickers[Ticker],NA(),0,1)))</f>
        <v>0</v>
      </c>
      <c r="K5205" t="s">
        <v>10509</v>
      </c>
      <c r="L5205" s="122">
        <v>84.97</v>
      </c>
    </row>
    <row r="5206" spans="4:12" x14ac:dyDescent="0.25">
      <c r="D5206" t="s">
        <v>10906</v>
      </c>
      <c r="E5206" t="s">
        <v>10907</v>
      </c>
      <c r="F5206" t="s">
        <v>15366</v>
      </c>
      <c r="G5206" s="59">
        <v>81115000</v>
      </c>
      <c r="H5206" s="122">
        <v>19.78</v>
      </c>
      <c r="I5206" s="97" t="b">
        <f>NOT(ISERROR(_xlfn.XLOOKUP(tblStocks2022[[#This Row],[Ticker]],tblTickers[Ticker],tblTickers[Ticker],NA(),0,1)))</f>
        <v>0</v>
      </c>
      <c r="K5206" t="s">
        <v>1627</v>
      </c>
      <c r="L5206" s="122">
        <v>19.96</v>
      </c>
    </row>
    <row r="5207" spans="4:12" x14ac:dyDescent="0.25">
      <c r="D5207" t="s">
        <v>1210</v>
      </c>
      <c r="E5207" t="s">
        <v>1211</v>
      </c>
      <c r="F5207" t="s">
        <v>15368</v>
      </c>
      <c r="G5207" s="59">
        <v>57855000</v>
      </c>
      <c r="H5207" s="122">
        <v>45.31</v>
      </c>
      <c r="I5207" s="97" t="b">
        <f>NOT(ISERROR(_xlfn.XLOOKUP(tblStocks2022[[#This Row],[Ticker]],tblTickers[Ticker],tblTickers[Ticker],NA(),0,1)))</f>
        <v>0</v>
      </c>
      <c r="K5207" t="s">
        <v>9326</v>
      </c>
      <c r="L5207" s="122">
        <v>46.09</v>
      </c>
    </row>
    <row r="5208" spans="4:12" x14ac:dyDescent="0.25">
      <c r="D5208" t="s">
        <v>2581</v>
      </c>
      <c r="E5208" t="s">
        <v>2582</v>
      </c>
      <c r="F5208" t="s">
        <v>15382</v>
      </c>
      <c r="G5208" s="59">
        <v>46311000</v>
      </c>
      <c r="H5208" s="122">
        <v>15.47</v>
      </c>
      <c r="I5208" s="97" t="b">
        <f>NOT(ISERROR(_xlfn.XLOOKUP(tblStocks2022[[#This Row],[Ticker]],tblTickers[Ticker],tblTickers[Ticker],NA(),0,1)))</f>
        <v>0</v>
      </c>
      <c r="K5208" t="s">
        <v>9327</v>
      </c>
      <c r="L5208" s="122">
        <v>39.18</v>
      </c>
    </row>
    <row r="5209" spans="4:12" x14ac:dyDescent="0.25">
      <c r="D5209" t="s">
        <v>5819</v>
      </c>
      <c r="E5209" t="s">
        <v>5820</v>
      </c>
      <c r="F5209" t="s">
        <v>15368</v>
      </c>
      <c r="G5209" s="59">
        <v>131692000</v>
      </c>
      <c r="H5209" s="122">
        <v>14.31</v>
      </c>
      <c r="I5209" s="97" t="b">
        <f>NOT(ISERROR(_xlfn.XLOOKUP(tblStocks2022[[#This Row],[Ticker]],tblTickers[Ticker],tblTickers[Ticker],NA(),0,1)))</f>
        <v>0</v>
      </c>
      <c r="K5209" t="s">
        <v>5729</v>
      </c>
      <c r="L5209" s="122">
        <v>7.67</v>
      </c>
    </row>
    <row r="5210" spans="4:12" x14ac:dyDescent="0.25">
      <c r="D5210" t="s">
        <v>13011</v>
      </c>
      <c r="E5210" t="s">
        <v>13012</v>
      </c>
      <c r="F5210" t="s">
        <v>5172</v>
      </c>
      <c r="G5210" s="59">
        <v>853200000</v>
      </c>
      <c r="H5210" s="122">
        <v>37.04</v>
      </c>
      <c r="I5210" s="97" t="b">
        <f>NOT(ISERROR(_xlfn.XLOOKUP(tblStocks2022[[#This Row],[Ticker]],tblTickers[Ticker],tblTickers[Ticker],NA(),0,1)))</f>
        <v>0</v>
      </c>
      <c r="K5210" t="s">
        <v>1512</v>
      </c>
      <c r="L5210" s="122">
        <v>13.96</v>
      </c>
    </row>
    <row r="5211" spans="4:12" x14ac:dyDescent="0.25">
      <c r="D5211" t="s">
        <v>10710</v>
      </c>
      <c r="E5211" t="s">
        <v>10711</v>
      </c>
      <c r="F5211" t="s">
        <v>15371</v>
      </c>
      <c r="G5211" s="59">
        <v>1690109000</v>
      </c>
      <c r="H5211" s="122">
        <v>85.02</v>
      </c>
      <c r="I5211" s="97" t="b">
        <f>NOT(ISERROR(_xlfn.XLOOKUP(tblStocks2022[[#This Row],[Ticker]],tblTickers[Ticker],tblTickers[Ticker],NA(),0,1)))</f>
        <v>1</v>
      </c>
      <c r="K5211" t="s">
        <v>4833</v>
      </c>
      <c r="L5211" s="122">
        <v>20.57</v>
      </c>
    </row>
    <row r="5212" spans="4:12" x14ac:dyDescent="0.25">
      <c r="D5212" t="s">
        <v>10385</v>
      </c>
      <c r="E5212" t="s">
        <v>10386</v>
      </c>
      <c r="F5212" t="s">
        <v>15378</v>
      </c>
      <c r="G5212" s="59">
        <v>39198000</v>
      </c>
      <c r="H5212" s="122">
        <v>144.19</v>
      </c>
      <c r="I5212" s="97" t="b">
        <f>NOT(ISERROR(_xlfn.XLOOKUP(tblStocks2022[[#This Row],[Ticker]],tblTickers[Ticker],tblTickers[Ticker],NA(),0,1)))</f>
        <v>0</v>
      </c>
      <c r="K5212" t="s">
        <v>12059</v>
      </c>
      <c r="L5212" s="122">
        <v>23</v>
      </c>
    </row>
    <row r="5213" spans="4:12" x14ac:dyDescent="0.25">
      <c r="D5213" t="s">
        <v>6914</v>
      </c>
      <c r="E5213" t="s">
        <v>6915</v>
      </c>
      <c r="F5213" t="s">
        <v>15382</v>
      </c>
      <c r="G5213" s="59">
        <v>9292000</v>
      </c>
      <c r="H5213" s="122">
        <v>10.07</v>
      </c>
      <c r="I5213" s="97" t="b">
        <f>NOT(ISERROR(_xlfn.XLOOKUP(tblStocks2022[[#This Row],[Ticker]],tblTickers[Ticker],tblTickers[Ticker],NA(),0,1)))</f>
        <v>0</v>
      </c>
      <c r="K5213" t="s">
        <v>4834</v>
      </c>
      <c r="L5213" s="122">
        <v>23.15</v>
      </c>
    </row>
    <row r="5214" spans="4:12" x14ac:dyDescent="0.25">
      <c r="D5214" t="s">
        <v>9948</v>
      </c>
      <c r="E5214" t="s">
        <v>9949</v>
      </c>
      <c r="F5214" t="s">
        <v>15371</v>
      </c>
      <c r="G5214" s="59">
        <v>13120000</v>
      </c>
      <c r="H5214" s="122">
        <v>18.02</v>
      </c>
      <c r="I5214" s="97" t="b">
        <f>NOT(ISERROR(_xlfn.XLOOKUP(tblStocks2022[[#This Row],[Ticker]],tblTickers[Ticker],tblTickers[Ticker],NA(),0,1)))</f>
        <v>0</v>
      </c>
      <c r="K5214" t="s">
        <v>3030</v>
      </c>
      <c r="L5214" s="122">
        <v>3.22</v>
      </c>
    </row>
    <row r="5215" spans="4:12" x14ac:dyDescent="0.25">
      <c r="D5215" t="s">
        <v>2583</v>
      </c>
      <c r="E5215" t="s">
        <v>2584</v>
      </c>
      <c r="F5215" t="s">
        <v>15375</v>
      </c>
      <c r="G5215" s="59">
        <v>22215000</v>
      </c>
      <c r="H5215" s="122">
        <v>26.62</v>
      </c>
      <c r="I5215" s="97" t="b">
        <f>NOT(ISERROR(_xlfn.XLOOKUP(tblStocks2022[[#This Row],[Ticker]],tblTickers[Ticker],tblTickers[Ticker],NA(),0,1)))</f>
        <v>0</v>
      </c>
      <c r="K5215" t="s">
        <v>4831</v>
      </c>
      <c r="L5215" s="122">
        <v>37.65</v>
      </c>
    </row>
    <row r="5216" spans="4:12" x14ac:dyDescent="0.25">
      <c r="D5216" t="s">
        <v>4184</v>
      </c>
      <c r="E5216" t="s">
        <v>4185</v>
      </c>
      <c r="F5216" t="s">
        <v>15382</v>
      </c>
      <c r="G5216" s="59">
        <v>28750000</v>
      </c>
      <c r="H5216" s="122">
        <v>5.96</v>
      </c>
      <c r="I5216" s="97" t="b">
        <f>NOT(ISERROR(_xlfn.XLOOKUP(tblStocks2022[[#This Row],[Ticker]],tblTickers[Ticker],tblTickers[Ticker],NA(),0,1)))</f>
        <v>0</v>
      </c>
      <c r="K5216" t="s">
        <v>15050</v>
      </c>
      <c r="L5216" s="122">
        <v>29.95</v>
      </c>
    </row>
    <row r="5217" spans="4:12" x14ac:dyDescent="0.25">
      <c r="D5217" t="s">
        <v>14815</v>
      </c>
      <c r="E5217" t="s">
        <v>14816</v>
      </c>
      <c r="F5217" t="s">
        <v>15371</v>
      </c>
      <c r="G5217" s="59">
        <v>79958000</v>
      </c>
      <c r="H5217" s="122">
        <v>465.17</v>
      </c>
      <c r="I5217" s="97" t="b">
        <f>NOT(ISERROR(_xlfn.XLOOKUP(tblStocks2022[[#This Row],[Ticker]],tblTickers[Ticker],tblTickers[Ticker],NA(),0,1)))</f>
        <v>1</v>
      </c>
      <c r="K5217" t="s">
        <v>4832</v>
      </c>
      <c r="L5217" s="122">
        <v>22.09</v>
      </c>
    </row>
    <row r="5218" spans="4:12" x14ac:dyDescent="0.25">
      <c r="D5218" t="s">
        <v>11525</v>
      </c>
      <c r="E5218" t="s">
        <v>11526</v>
      </c>
      <c r="F5218" t="s">
        <v>15371</v>
      </c>
      <c r="G5218" s="59">
        <v>20387000</v>
      </c>
      <c r="H5218" s="122">
        <v>6.54</v>
      </c>
      <c r="I5218" s="97" t="b">
        <f>NOT(ISERROR(_xlfn.XLOOKUP(tblStocks2022[[#This Row],[Ticker]],tblTickers[Ticker],tblTickers[Ticker],NA(),0,1)))</f>
        <v>0</v>
      </c>
      <c r="K5218" t="s">
        <v>4835</v>
      </c>
      <c r="L5218" s="122">
        <v>32.74</v>
      </c>
    </row>
    <row r="5219" spans="4:12" x14ac:dyDescent="0.25">
      <c r="D5219" t="s">
        <v>7135</v>
      </c>
      <c r="E5219" t="s">
        <v>7136</v>
      </c>
      <c r="F5219" t="s">
        <v>15382</v>
      </c>
      <c r="G5219" s="59">
        <v>57500000</v>
      </c>
      <c r="H5219" s="122">
        <v>10.09</v>
      </c>
      <c r="I5219" s="97" t="b">
        <f>NOT(ISERROR(_xlfn.XLOOKUP(tblStocks2022[[#This Row],[Ticker]],tblTickers[Ticker],tblTickers[Ticker],NA(),0,1)))</f>
        <v>0</v>
      </c>
      <c r="K5219" t="s">
        <v>6139</v>
      </c>
      <c r="L5219" s="122">
        <v>21.71</v>
      </c>
    </row>
    <row r="5220" spans="4:12" x14ac:dyDescent="0.25">
      <c r="D5220" t="s">
        <v>10375</v>
      </c>
      <c r="E5220" t="s">
        <v>10376</v>
      </c>
      <c r="F5220" t="s">
        <v>15365</v>
      </c>
      <c r="G5220" s="59">
        <v>17642000</v>
      </c>
      <c r="H5220" s="122">
        <v>78.67</v>
      </c>
      <c r="I5220" s="97" t="b">
        <f>NOT(ISERROR(_xlfn.XLOOKUP(tblStocks2022[[#This Row],[Ticker]],tblTickers[Ticker],tblTickers[Ticker],NA(),0,1)))</f>
        <v>0</v>
      </c>
      <c r="K5220" t="s">
        <v>13240</v>
      </c>
      <c r="L5220" s="122">
        <v>43.92</v>
      </c>
    </row>
    <row r="5221" spans="4:12" x14ac:dyDescent="0.25">
      <c r="D5221" t="s">
        <v>14</v>
      </c>
      <c r="E5221" t="s">
        <v>15</v>
      </c>
      <c r="F5221" t="s">
        <v>15369</v>
      </c>
      <c r="G5221" s="59">
        <v>7447000000</v>
      </c>
      <c r="H5221" s="122">
        <v>239.82</v>
      </c>
      <c r="I5221" s="97" t="b">
        <f>NOT(ISERROR(_xlfn.XLOOKUP(tblStocks2022[[#This Row],[Ticker]],tblTickers[Ticker],tblTickers[Ticker],NA(),0,1)))</f>
        <v>1</v>
      </c>
      <c r="K5221" t="s">
        <v>6004</v>
      </c>
      <c r="L5221" s="122">
        <v>14.9</v>
      </c>
    </row>
    <row r="5222" spans="4:12" x14ac:dyDescent="0.25">
      <c r="D5222" t="s">
        <v>9625</v>
      </c>
      <c r="E5222" t="s">
        <v>131</v>
      </c>
      <c r="F5222" t="s">
        <v>15371</v>
      </c>
      <c r="G5222" s="59">
        <v>175000</v>
      </c>
      <c r="H5222" s="122">
        <v>22.18</v>
      </c>
      <c r="I5222" s="97" t="b">
        <f>NOT(ISERROR(_xlfn.XLOOKUP(tblStocks2022[[#This Row],[Ticker]],tblTickers[Ticker],tblTickers[Ticker],NA(),0,1)))</f>
        <v>0</v>
      </c>
      <c r="K5222" t="s">
        <v>5852</v>
      </c>
      <c r="L5222" s="122">
        <v>5.28</v>
      </c>
    </row>
    <row r="5223" spans="4:12" x14ac:dyDescent="0.25">
      <c r="D5223" t="s">
        <v>5145</v>
      </c>
      <c r="E5223" t="s">
        <v>5146</v>
      </c>
      <c r="F5223" t="s">
        <v>15371</v>
      </c>
      <c r="G5223" s="59">
        <v>27683000</v>
      </c>
      <c r="H5223" s="122">
        <v>20.350000000000001</v>
      </c>
      <c r="I5223" s="97" t="b">
        <f>NOT(ISERROR(_xlfn.XLOOKUP(tblStocks2022[[#This Row],[Ticker]],tblTickers[Ticker],tblTickers[Ticker],NA(),0,1)))</f>
        <v>0</v>
      </c>
      <c r="K5223" t="s">
        <v>7449</v>
      </c>
      <c r="L5223" s="122">
        <v>17.239999999999998</v>
      </c>
    </row>
    <row r="5224" spans="4:12" x14ac:dyDescent="0.25">
      <c r="D5224" t="s">
        <v>6203</v>
      </c>
      <c r="E5224" t="s">
        <v>6204</v>
      </c>
      <c r="F5224" t="s">
        <v>2235</v>
      </c>
      <c r="G5224" s="59">
        <v>1184000</v>
      </c>
      <c r="H5224" s="122">
        <v>4.1500000000000004</v>
      </c>
      <c r="I5224" s="97" t="b">
        <f>NOT(ISERROR(_xlfn.XLOOKUP(tblStocks2022[[#This Row],[Ticker]],tblTickers[Ticker],tblTickers[Ticker],NA(),0,1)))</f>
        <v>0</v>
      </c>
      <c r="K5224" t="s">
        <v>8172</v>
      </c>
      <c r="L5224" s="122">
        <v>1.44</v>
      </c>
    </row>
    <row r="5225" spans="4:12" x14ac:dyDescent="0.25">
      <c r="D5225" t="s">
        <v>8462</v>
      </c>
      <c r="E5225" t="s">
        <v>131</v>
      </c>
      <c r="F5225" t="s">
        <v>15371</v>
      </c>
      <c r="G5225" s="59">
        <v>300000</v>
      </c>
      <c r="H5225" s="122">
        <v>14.24</v>
      </c>
      <c r="I5225" s="97" t="b">
        <f>NOT(ISERROR(_xlfn.XLOOKUP(tblStocks2022[[#This Row],[Ticker]],tblTickers[Ticker],tblTickers[Ticker],NA(),0,1)))</f>
        <v>0</v>
      </c>
      <c r="K5225" t="s">
        <v>1655</v>
      </c>
      <c r="L5225" s="122">
        <v>1.1000000000000001</v>
      </c>
    </row>
    <row r="5226" spans="4:12" x14ac:dyDescent="0.25">
      <c r="D5226" t="s">
        <v>2340</v>
      </c>
      <c r="E5226" t="s">
        <v>2341</v>
      </c>
      <c r="F5226" t="s">
        <v>15371</v>
      </c>
      <c r="G5226" s="59">
        <v>19803000</v>
      </c>
      <c r="H5226" s="122">
        <v>183.33</v>
      </c>
      <c r="I5226" s="97" t="b">
        <f>NOT(ISERROR(_xlfn.XLOOKUP(tblStocks2022[[#This Row],[Ticker]],tblTickers[Ticker],tblTickers[Ticker],NA(),0,1)))</f>
        <v>0</v>
      </c>
      <c r="K5226" t="s">
        <v>426</v>
      </c>
      <c r="L5226" s="122">
        <v>4.9400000000000004</v>
      </c>
    </row>
    <row r="5227" spans="4:12" x14ac:dyDescent="0.25">
      <c r="D5227" t="s">
        <v>8922</v>
      </c>
      <c r="E5227" t="s">
        <v>8923</v>
      </c>
      <c r="F5227" t="s">
        <v>15375</v>
      </c>
      <c r="G5227" s="59">
        <v>167203000</v>
      </c>
      <c r="H5227" s="122">
        <v>257.70999999999998</v>
      </c>
      <c r="I5227" s="97" t="b">
        <f>NOT(ISERROR(_xlfn.XLOOKUP(tblStocks2022[[#This Row],[Ticker]],tblTickers[Ticker],tblTickers[Ticker],NA(),0,1)))</f>
        <v>1</v>
      </c>
      <c r="K5227" t="s">
        <v>10056</v>
      </c>
      <c r="L5227" s="122">
        <v>100</v>
      </c>
    </row>
    <row r="5228" spans="4:12" x14ac:dyDescent="0.25">
      <c r="D5228" t="s">
        <v>12022</v>
      </c>
      <c r="E5228" t="s">
        <v>12023</v>
      </c>
      <c r="F5228" t="s">
        <v>15371</v>
      </c>
      <c r="G5228" s="59">
        <v>47220000</v>
      </c>
      <c r="H5228" s="122">
        <v>81.7</v>
      </c>
      <c r="I5228" s="97" t="b">
        <f>NOT(ISERROR(_xlfn.XLOOKUP(tblStocks2022[[#This Row],[Ticker]],tblTickers[Ticker],tblTickers[Ticker],NA(),0,1)))</f>
        <v>0</v>
      </c>
      <c r="K5228" t="s">
        <v>13615</v>
      </c>
      <c r="L5228" s="122">
        <v>2.86</v>
      </c>
    </row>
    <row r="5229" spans="4:12" x14ac:dyDescent="0.25">
      <c r="D5229" t="s">
        <v>8393</v>
      </c>
      <c r="E5229" t="s">
        <v>1369</v>
      </c>
      <c r="F5229" t="s">
        <v>499</v>
      </c>
      <c r="G5229" s="59">
        <v>1550000</v>
      </c>
      <c r="H5229" s="122">
        <v>21.61</v>
      </c>
      <c r="I5229" s="97" t="b">
        <f>NOT(ISERROR(_xlfn.XLOOKUP(tblStocks2022[[#This Row],[Ticker]],tblTickers[Ticker],tblTickers[Ticker],NA(),0,1)))</f>
        <v>0</v>
      </c>
      <c r="K5229" t="s">
        <v>8174</v>
      </c>
      <c r="L5229" s="122">
        <v>11.31</v>
      </c>
    </row>
    <row r="5230" spans="4:12" x14ac:dyDescent="0.25">
      <c r="D5230" t="s">
        <v>11817</v>
      </c>
      <c r="E5230" t="s">
        <v>11818</v>
      </c>
      <c r="F5230" t="s">
        <v>15365</v>
      </c>
      <c r="G5230" s="59">
        <v>21043000</v>
      </c>
      <c r="H5230" s="122">
        <v>0.53</v>
      </c>
      <c r="I5230" s="97" t="b">
        <f>NOT(ISERROR(_xlfn.XLOOKUP(tblStocks2022[[#This Row],[Ticker]],tblTickers[Ticker],tblTickers[Ticker],NA(),0,1)))</f>
        <v>0</v>
      </c>
      <c r="K5230" t="s">
        <v>10052</v>
      </c>
      <c r="L5230" s="122">
        <v>59.71</v>
      </c>
    </row>
    <row r="5231" spans="4:12" x14ac:dyDescent="0.25">
      <c r="D5231" t="s">
        <v>5550</v>
      </c>
      <c r="E5231" t="s">
        <v>17</v>
      </c>
      <c r="F5231" t="s">
        <v>11941</v>
      </c>
      <c r="G5231" s="59">
        <v>63715000</v>
      </c>
      <c r="H5231" s="122">
        <v>6.99</v>
      </c>
      <c r="I5231" s="97" t="b">
        <f>NOT(ISERROR(_xlfn.XLOOKUP(tblStocks2022[[#This Row],[Ticker]],tblTickers[Ticker],tblTickers[Ticker],NA(),0,1)))</f>
        <v>0</v>
      </c>
      <c r="K5231" t="s">
        <v>8006</v>
      </c>
      <c r="L5231" s="122">
        <v>77.25</v>
      </c>
    </row>
    <row r="5232" spans="4:12" x14ac:dyDescent="0.25">
      <c r="D5232" t="s">
        <v>9493</v>
      </c>
      <c r="E5232" t="s">
        <v>17</v>
      </c>
      <c r="F5232" t="s">
        <v>11941</v>
      </c>
      <c r="G5232" s="59">
        <v>735000</v>
      </c>
      <c r="H5232" s="122">
        <v>5.96</v>
      </c>
      <c r="I5232" s="97" t="b">
        <f>NOT(ISERROR(_xlfn.XLOOKUP(tblStocks2022[[#This Row],[Ticker]],tblTickers[Ticker],tblTickers[Ticker],NA(),0,1)))</f>
        <v>0</v>
      </c>
      <c r="K5232" t="s">
        <v>12366</v>
      </c>
      <c r="L5232" s="122">
        <v>49.83</v>
      </c>
    </row>
    <row r="5233" spans="4:12" x14ac:dyDescent="0.25">
      <c r="D5233" t="s">
        <v>5783</v>
      </c>
      <c r="E5233" t="s">
        <v>5784</v>
      </c>
      <c r="F5233" t="s">
        <v>2235</v>
      </c>
      <c r="G5233" s="59">
        <v>74605000</v>
      </c>
      <c r="H5233" s="122">
        <v>40</v>
      </c>
      <c r="I5233" s="97" t="b">
        <f>NOT(ISERROR(_xlfn.XLOOKUP(tblStocks2022[[#This Row],[Ticker]],tblTickers[Ticker],tblTickers[Ticker],NA(),0,1)))</f>
        <v>0</v>
      </c>
      <c r="K5233" t="s">
        <v>13581</v>
      </c>
      <c r="L5233" s="122">
        <v>15.15</v>
      </c>
    </row>
    <row r="5234" spans="4:12" x14ac:dyDescent="0.25">
      <c r="D5234" t="s">
        <v>9301</v>
      </c>
      <c r="E5234" t="s">
        <v>9302</v>
      </c>
      <c r="F5234" t="s">
        <v>15382</v>
      </c>
      <c r="G5234" s="59">
        <v>14705000</v>
      </c>
      <c r="H5234" s="122">
        <v>10.18</v>
      </c>
      <c r="I5234" s="97" t="b">
        <f>NOT(ISERROR(_xlfn.XLOOKUP(tblStocks2022[[#This Row],[Ticker]],tblTickers[Ticker],tblTickers[Ticker],NA(),0,1)))</f>
        <v>0</v>
      </c>
      <c r="K5234" t="s">
        <v>11895</v>
      </c>
      <c r="L5234" s="122">
        <v>16.329999999999998</v>
      </c>
    </row>
    <row r="5235" spans="4:12" x14ac:dyDescent="0.25">
      <c r="D5235" t="s">
        <v>5560</v>
      </c>
      <c r="E5235" t="s">
        <v>1369</v>
      </c>
      <c r="F5235" t="s">
        <v>14252</v>
      </c>
      <c r="G5235" s="59">
        <v>7500000</v>
      </c>
      <c r="H5235" s="122">
        <v>24.6</v>
      </c>
      <c r="I5235" s="97" t="b">
        <f>NOT(ISERROR(_xlfn.XLOOKUP(tblStocks2022[[#This Row],[Ticker]],tblTickers[Ticker],tblTickers[Ticker],NA(),0,1)))</f>
        <v>0</v>
      </c>
      <c r="K5235" t="s">
        <v>8938</v>
      </c>
      <c r="L5235" s="122">
        <v>52.65</v>
      </c>
    </row>
    <row r="5236" spans="4:12" x14ac:dyDescent="0.25">
      <c r="D5236" t="s">
        <v>9104</v>
      </c>
      <c r="E5236" t="s">
        <v>1369</v>
      </c>
      <c r="F5236" t="s">
        <v>14252</v>
      </c>
      <c r="G5236" s="59">
        <v>175000</v>
      </c>
      <c r="H5236" s="122">
        <v>19.91</v>
      </c>
      <c r="I5236" s="97" t="b">
        <f>NOT(ISERROR(_xlfn.XLOOKUP(tblStocks2022[[#This Row],[Ticker]],tblTickers[Ticker],tblTickers[Ticker],NA(),0,1)))</f>
        <v>0</v>
      </c>
      <c r="K5236" t="s">
        <v>14192</v>
      </c>
      <c r="L5236" s="122">
        <v>175.22</v>
      </c>
    </row>
    <row r="5237" spans="4:12" x14ac:dyDescent="0.25">
      <c r="D5237" t="s">
        <v>12612</v>
      </c>
      <c r="E5237" t="s">
        <v>12613</v>
      </c>
      <c r="F5237" t="s">
        <v>15370</v>
      </c>
      <c r="G5237" s="59">
        <v>9585000</v>
      </c>
      <c r="H5237" s="122">
        <v>141.57</v>
      </c>
      <c r="I5237" s="97" t="b">
        <f>NOT(ISERROR(_xlfn.XLOOKUP(tblStocks2022[[#This Row],[Ticker]],tblTickers[Ticker],tblTickers[Ticker],NA(),0,1)))</f>
        <v>0</v>
      </c>
      <c r="K5237" t="s">
        <v>352</v>
      </c>
      <c r="L5237" s="122">
        <v>9.81</v>
      </c>
    </row>
    <row r="5238" spans="4:12" x14ac:dyDescent="0.25">
      <c r="D5238" t="s">
        <v>3977</v>
      </c>
      <c r="E5238" t="s">
        <v>3978</v>
      </c>
      <c r="F5238" t="s">
        <v>15385</v>
      </c>
      <c r="G5238" s="59">
        <v>2885000</v>
      </c>
      <c r="H5238" s="122">
        <v>13.14</v>
      </c>
      <c r="I5238" s="97" t="b">
        <f>NOT(ISERROR(_xlfn.XLOOKUP(tblStocks2022[[#This Row],[Ticker]],tblTickers[Ticker],tblTickers[Ticker],NA(),0,1)))</f>
        <v>0</v>
      </c>
      <c r="K5238" t="s">
        <v>8850</v>
      </c>
      <c r="L5238" s="122">
        <v>3.78</v>
      </c>
    </row>
    <row r="5239" spans="4:12" x14ac:dyDescent="0.25">
      <c r="D5239" t="s">
        <v>5188</v>
      </c>
      <c r="E5239" t="s">
        <v>1369</v>
      </c>
      <c r="F5239" t="s">
        <v>14252</v>
      </c>
      <c r="G5239" s="59">
        <v>1775000</v>
      </c>
      <c r="H5239" s="122">
        <v>24.82</v>
      </c>
      <c r="I5239" s="97" t="b">
        <f>NOT(ISERROR(_xlfn.XLOOKUP(tblStocks2022[[#This Row],[Ticker]],tblTickers[Ticker],tblTickers[Ticker],NA(),0,1)))</f>
        <v>0</v>
      </c>
      <c r="K5239" t="s">
        <v>3513</v>
      </c>
      <c r="L5239" s="122">
        <v>5.82</v>
      </c>
    </row>
    <row r="5240" spans="4:12" x14ac:dyDescent="0.25">
      <c r="D5240" t="s">
        <v>12382</v>
      </c>
      <c r="E5240" t="s">
        <v>12383</v>
      </c>
      <c r="F5240" t="s">
        <v>15382</v>
      </c>
      <c r="G5240" s="59">
        <v>877810000</v>
      </c>
      <c r="H5240" s="122">
        <v>26.22</v>
      </c>
      <c r="I5240" s="97" t="b">
        <f>NOT(ISERROR(_xlfn.XLOOKUP(tblStocks2022[[#This Row],[Ticker]],tblTickers[Ticker],tblTickers[Ticker],NA(),0,1)))</f>
        <v>0</v>
      </c>
      <c r="K5240" t="s">
        <v>12196</v>
      </c>
      <c r="L5240" s="122">
        <v>160.51</v>
      </c>
    </row>
    <row r="5241" spans="4:12" x14ac:dyDescent="0.25">
      <c r="D5241" t="s">
        <v>5015</v>
      </c>
      <c r="E5241" t="s">
        <v>5016</v>
      </c>
      <c r="F5241" t="s">
        <v>96</v>
      </c>
      <c r="G5241" s="59">
        <v>45015000</v>
      </c>
      <c r="H5241" s="122">
        <v>4.91</v>
      </c>
      <c r="I5241" s="97" t="b">
        <f>NOT(ISERROR(_xlfn.XLOOKUP(tblStocks2022[[#This Row],[Ticker]],tblTickers[Ticker],tblTickers[Ticker],NA(),0,1)))</f>
        <v>0</v>
      </c>
      <c r="K5241" t="s">
        <v>1330</v>
      </c>
      <c r="L5241" s="122">
        <v>15.95</v>
      </c>
    </row>
    <row r="5242" spans="4:12" x14ac:dyDescent="0.25">
      <c r="D5242" t="s">
        <v>6362</v>
      </c>
      <c r="E5242" t="s">
        <v>6363</v>
      </c>
      <c r="F5242" t="s">
        <v>15382</v>
      </c>
      <c r="G5242" s="59">
        <v>1953000</v>
      </c>
      <c r="H5242" s="122">
        <v>10.029999999999999</v>
      </c>
      <c r="I5242" s="97" t="b">
        <f>NOT(ISERROR(_xlfn.XLOOKUP(tblStocks2022[[#This Row],[Ticker]],tblTickers[Ticker],tblTickers[Ticker],NA(),0,1)))</f>
        <v>0</v>
      </c>
      <c r="K5242" t="s">
        <v>3480</v>
      </c>
      <c r="L5242" s="122">
        <v>12.47</v>
      </c>
    </row>
    <row r="5243" spans="4:12" x14ac:dyDescent="0.25">
      <c r="D5243" t="s">
        <v>7975</v>
      </c>
      <c r="E5243" t="s">
        <v>7976</v>
      </c>
      <c r="F5243" t="s">
        <v>15382</v>
      </c>
      <c r="G5243" s="59">
        <v>26515000</v>
      </c>
      <c r="H5243" s="122">
        <v>10.01</v>
      </c>
      <c r="I5243" s="97" t="b">
        <f>NOT(ISERROR(_xlfn.XLOOKUP(tblStocks2022[[#This Row],[Ticker]],tblTickers[Ticker],tblTickers[Ticker],NA(),0,1)))</f>
        <v>0</v>
      </c>
      <c r="K5243" t="s">
        <v>1599</v>
      </c>
      <c r="L5243" s="122">
        <v>11.58</v>
      </c>
    </row>
    <row r="5244" spans="4:12" x14ac:dyDescent="0.25">
      <c r="D5244" t="s">
        <v>10064</v>
      </c>
      <c r="E5244" t="s">
        <v>10065</v>
      </c>
      <c r="F5244" t="s">
        <v>15371</v>
      </c>
      <c r="G5244" s="59">
        <v>172613000</v>
      </c>
      <c r="H5244" s="122">
        <v>145.06</v>
      </c>
      <c r="I5244" s="97" t="b">
        <f>NOT(ISERROR(_xlfn.XLOOKUP(tblStocks2022[[#This Row],[Ticker]],tblTickers[Ticker],tblTickers[Ticker],NA(),0,1)))</f>
        <v>0</v>
      </c>
      <c r="K5244" t="s">
        <v>10431</v>
      </c>
      <c r="L5244" s="122">
        <v>12.04</v>
      </c>
    </row>
    <row r="5245" spans="4:12" x14ac:dyDescent="0.25">
      <c r="D5245" t="s">
        <v>1770</v>
      </c>
      <c r="E5245" t="s">
        <v>1771</v>
      </c>
      <c r="F5245" t="s">
        <v>15365</v>
      </c>
      <c r="G5245" s="59">
        <v>15229000</v>
      </c>
      <c r="H5245" s="122">
        <v>2.81</v>
      </c>
      <c r="I5245" s="97" t="b">
        <f>NOT(ISERROR(_xlfn.XLOOKUP(tblStocks2022[[#This Row],[Ticker]],tblTickers[Ticker],tblTickers[Ticker],NA(),0,1)))</f>
        <v>0</v>
      </c>
      <c r="K5245" t="s">
        <v>2123</v>
      </c>
      <c r="L5245" s="122">
        <v>16.649999999999999</v>
      </c>
    </row>
    <row r="5246" spans="4:12" x14ac:dyDescent="0.25">
      <c r="D5246" t="s">
        <v>4320</v>
      </c>
      <c r="E5246" t="s">
        <v>4321</v>
      </c>
      <c r="F5246" t="s">
        <v>15382</v>
      </c>
      <c r="G5246" s="59">
        <v>5460000</v>
      </c>
      <c r="H5246" s="122">
        <v>0.77</v>
      </c>
      <c r="I5246" s="97" t="b">
        <f>NOT(ISERROR(_xlfn.XLOOKUP(tblStocks2022[[#This Row],[Ticker]],tblTickers[Ticker],tblTickers[Ticker],NA(),0,1)))</f>
        <v>0</v>
      </c>
      <c r="K5246" t="s">
        <v>5261</v>
      </c>
      <c r="L5246" s="122">
        <v>40.99</v>
      </c>
    </row>
    <row r="5247" spans="4:12" x14ac:dyDescent="0.25">
      <c r="D5247" t="s">
        <v>2452</v>
      </c>
      <c r="E5247" t="s">
        <v>2453</v>
      </c>
      <c r="F5247" t="s">
        <v>14201</v>
      </c>
      <c r="G5247" s="59">
        <v>279625000</v>
      </c>
      <c r="H5247" s="122">
        <v>41.49</v>
      </c>
      <c r="I5247" s="97" t="b">
        <f>NOT(ISERROR(_xlfn.XLOOKUP(tblStocks2022[[#This Row],[Ticker]],tblTickers[Ticker],tblTickers[Ticker],NA(),0,1)))</f>
        <v>1</v>
      </c>
      <c r="K5247" t="s">
        <v>14764</v>
      </c>
      <c r="L5247" s="122">
        <v>0.59</v>
      </c>
    </row>
    <row r="5248" spans="4:12" x14ac:dyDescent="0.25">
      <c r="D5248" t="s">
        <v>5644</v>
      </c>
      <c r="E5248" t="s">
        <v>5645</v>
      </c>
      <c r="F5248" t="s">
        <v>15382</v>
      </c>
      <c r="G5248" s="59">
        <v>42570000</v>
      </c>
      <c r="H5248" s="122">
        <v>0.45</v>
      </c>
      <c r="I5248" s="97" t="b">
        <f>NOT(ISERROR(_xlfn.XLOOKUP(tblStocks2022[[#This Row],[Ticker]],tblTickers[Ticker],tblTickers[Ticker],NA(),0,1)))</f>
        <v>0</v>
      </c>
      <c r="K5248" t="s">
        <v>15212</v>
      </c>
      <c r="L5248" s="122">
        <v>101.09</v>
      </c>
    </row>
    <row r="5249" spans="4:12" x14ac:dyDescent="0.25">
      <c r="D5249" t="s">
        <v>12472</v>
      </c>
      <c r="E5249" t="s">
        <v>12473</v>
      </c>
      <c r="F5249" t="s">
        <v>15376</v>
      </c>
      <c r="G5249" s="59">
        <v>22294000</v>
      </c>
      <c r="H5249" s="122">
        <v>1445.45</v>
      </c>
      <c r="I5249" s="97" t="b">
        <f>NOT(ISERROR(_xlfn.XLOOKUP(tblStocks2022[[#This Row],[Ticker]],tblTickers[Ticker],tblTickers[Ticker],NA(),0,1)))</f>
        <v>1</v>
      </c>
      <c r="K5249" t="s">
        <v>7747</v>
      </c>
      <c r="L5249" s="122">
        <v>2.34</v>
      </c>
    </row>
    <row r="5250" spans="4:12" x14ac:dyDescent="0.25">
      <c r="D5250" t="s">
        <v>725</v>
      </c>
      <c r="E5250" t="s">
        <v>726</v>
      </c>
      <c r="F5250" t="s">
        <v>14201</v>
      </c>
      <c r="G5250" s="59">
        <v>118162000</v>
      </c>
      <c r="H5250" s="122">
        <v>57.24</v>
      </c>
      <c r="I5250" s="97" t="b">
        <f>NOT(ISERROR(_xlfn.XLOOKUP(tblStocks2022[[#This Row],[Ticker]],tblTickers[Ticker],tblTickers[Ticker],NA(),0,1)))</f>
        <v>0</v>
      </c>
      <c r="K5250" t="s">
        <v>15142</v>
      </c>
      <c r="L5250" s="122">
        <v>49.52</v>
      </c>
    </row>
    <row r="5251" spans="4:12" x14ac:dyDescent="0.25">
      <c r="D5251" t="s">
        <v>8932</v>
      </c>
      <c r="E5251" t="s">
        <v>8933</v>
      </c>
      <c r="F5251" t="s">
        <v>15382</v>
      </c>
      <c r="G5251" s="59">
        <v>7999000</v>
      </c>
      <c r="H5251" s="122">
        <v>0.83</v>
      </c>
      <c r="I5251" s="97" t="b">
        <f>NOT(ISERROR(_xlfn.XLOOKUP(tblStocks2022[[#This Row],[Ticker]],tblTickers[Ticker],tblTickers[Ticker],NA(),0,1)))</f>
        <v>0</v>
      </c>
      <c r="K5251" t="s">
        <v>5259</v>
      </c>
      <c r="L5251" s="122">
        <v>37.130000000000003</v>
      </c>
    </row>
    <row r="5252" spans="4:12" x14ac:dyDescent="0.25">
      <c r="D5252" t="s">
        <v>13949</v>
      </c>
      <c r="E5252" t="s">
        <v>13950</v>
      </c>
      <c r="F5252" t="s">
        <v>14201</v>
      </c>
      <c r="G5252" s="59">
        <v>56352000</v>
      </c>
      <c r="H5252" s="122">
        <v>4.92</v>
      </c>
      <c r="I5252" s="97" t="b">
        <f>NOT(ISERROR(_xlfn.XLOOKUP(tblStocks2022[[#This Row],[Ticker]],tblTickers[Ticker],tblTickers[Ticker],NA(),0,1)))</f>
        <v>0</v>
      </c>
      <c r="K5252" t="s">
        <v>1430</v>
      </c>
      <c r="L5252" s="122">
        <v>8.24</v>
      </c>
    </row>
    <row r="5253" spans="4:12" x14ac:dyDescent="0.25">
      <c r="D5253" t="s">
        <v>12695</v>
      </c>
      <c r="E5253" t="s">
        <v>12696</v>
      </c>
      <c r="F5253" t="s">
        <v>14201</v>
      </c>
      <c r="G5253" s="59">
        <v>1859000</v>
      </c>
      <c r="H5253" s="122">
        <v>17.899999999999999</v>
      </c>
      <c r="I5253" s="97" t="b">
        <f>NOT(ISERROR(_xlfn.XLOOKUP(tblStocks2022[[#This Row],[Ticker]],tblTickers[Ticker],tblTickers[Ticker],NA(),0,1)))</f>
        <v>0</v>
      </c>
      <c r="K5253" t="s">
        <v>848</v>
      </c>
      <c r="L5253" s="122">
        <v>294.88</v>
      </c>
    </row>
    <row r="5254" spans="4:12" x14ac:dyDescent="0.25">
      <c r="D5254" t="s">
        <v>11095</v>
      </c>
      <c r="E5254" t="s">
        <v>11096</v>
      </c>
      <c r="F5254" t="s">
        <v>15366</v>
      </c>
      <c r="G5254" s="59">
        <v>297025000</v>
      </c>
      <c r="H5254" s="122">
        <v>13</v>
      </c>
      <c r="I5254" s="97" t="b">
        <f>NOT(ISERROR(_xlfn.XLOOKUP(tblStocks2022[[#This Row],[Ticker]],tblTickers[Ticker],tblTickers[Ticker],NA(),0,1)))</f>
        <v>0</v>
      </c>
      <c r="K5254" t="s">
        <v>4439</v>
      </c>
      <c r="L5254" s="122">
        <v>32.69</v>
      </c>
    </row>
    <row r="5255" spans="4:12" x14ac:dyDescent="0.25">
      <c r="D5255" t="s">
        <v>4910</v>
      </c>
      <c r="E5255" t="s">
        <v>269</v>
      </c>
      <c r="F5255" t="s">
        <v>15371</v>
      </c>
      <c r="G5255" s="59">
        <v>500000</v>
      </c>
      <c r="H5255" s="122">
        <v>43.53</v>
      </c>
      <c r="I5255" s="97" t="b">
        <f>NOT(ISERROR(_xlfn.XLOOKUP(tblStocks2022[[#This Row],[Ticker]],tblTickers[Ticker],tblTickers[Ticker],NA(),0,1)))</f>
        <v>0</v>
      </c>
      <c r="K5255" t="s">
        <v>10535</v>
      </c>
      <c r="L5255" s="122">
        <v>43.54</v>
      </c>
    </row>
    <row r="5256" spans="4:12" x14ac:dyDescent="0.25">
      <c r="D5256" t="s">
        <v>10874</v>
      </c>
      <c r="E5256" t="s">
        <v>10875</v>
      </c>
      <c r="F5256" t="s">
        <v>8710</v>
      </c>
      <c r="G5256" s="59">
        <v>36571000</v>
      </c>
      <c r="H5256" s="122">
        <v>92.2</v>
      </c>
      <c r="I5256" s="97" t="b">
        <f>NOT(ISERROR(_xlfn.XLOOKUP(tblStocks2022[[#This Row],[Ticker]],tblTickers[Ticker],tblTickers[Ticker],NA(),0,1)))</f>
        <v>0</v>
      </c>
      <c r="K5256" t="s">
        <v>11016</v>
      </c>
      <c r="L5256" s="122">
        <v>14.79</v>
      </c>
    </row>
    <row r="5257" spans="4:12" x14ac:dyDescent="0.25">
      <c r="D5257" t="s">
        <v>1693</v>
      </c>
      <c r="E5257" t="s">
        <v>1694</v>
      </c>
      <c r="F5257" t="s">
        <v>15382</v>
      </c>
      <c r="G5257" s="59">
        <v>27399000</v>
      </c>
      <c r="H5257" s="122">
        <v>8.8000000000000007</v>
      </c>
      <c r="I5257" s="97" t="b">
        <f>NOT(ISERROR(_xlfn.XLOOKUP(tblStocks2022[[#This Row],[Ticker]],tblTickers[Ticker],tblTickers[Ticker],NA(),0,1)))</f>
        <v>0</v>
      </c>
      <c r="K5257" t="s">
        <v>10824</v>
      </c>
      <c r="L5257" s="122">
        <v>19.66</v>
      </c>
    </row>
    <row r="5258" spans="4:12" x14ac:dyDescent="0.25">
      <c r="D5258" t="s">
        <v>12514</v>
      </c>
      <c r="E5258" t="s">
        <v>12515</v>
      </c>
      <c r="F5258" t="s">
        <v>15368</v>
      </c>
      <c r="G5258" s="59">
        <v>26484000</v>
      </c>
      <c r="H5258" s="122">
        <v>1.76</v>
      </c>
      <c r="I5258" s="97" t="b">
        <f>NOT(ISERROR(_xlfn.XLOOKUP(tblStocks2022[[#This Row],[Ticker]],tblTickers[Ticker],tblTickers[Ticker],NA(),0,1)))</f>
        <v>0</v>
      </c>
      <c r="K5258" t="s">
        <v>1727</v>
      </c>
      <c r="L5258" s="122">
        <v>36.369999999999997</v>
      </c>
    </row>
    <row r="5259" spans="4:12" x14ac:dyDescent="0.25">
      <c r="D5259" t="s">
        <v>12284</v>
      </c>
      <c r="E5259" t="s">
        <v>12285</v>
      </c>
      <c r="F5259" t="s">
        <v>15367</v>
      </c>
      <c r="G5259" s="59">
        <v>40324000</v>
      </c>
      <c r="H5259" s="122">
        <v>238.35</v>
      </c>
      <c r="I5259" s="97" t="b">
        <f>NOT(ISERROR(_xlfn.XLOOKUP(tblStocks2022[[#This Row],[Ticker]],tblTickers[Ticker],tblTickers[Ticker],NA(),0,1)))</f>
        <v>0</v>
      </c>
      <c r="K5259" t="s">
        <v>5106</v>
      </c>
      <c r="L5259" s="122">
        <v>1.01</v>
      </c>
    </row>
    <row r="5260" spans="4:12" x14ac:dyDescent="0.25">
      <c r="D5260" t="s">
        <v>2945</v>
      </c>
      <c r="E5260" t="s">
        <v>2946</v>
      </c>
      <c r="F5260" t="s">
        <v>15365</v>
      </c>
      <c r="G5260" s="59">
        <v>216865000</v>
      </c>
      <c r="H5260" s="122">
        <v>0.5</v>
      </c>
      <c r="I5260" s="97" t="b">
        <f>NOT(ISERROR(_xlfn.XLOOKUP(tblStocks2022[[#This Row],[Ticker]],tblTickers[Ticker],tblTickers[Ticker],NA(),0,1)))</f>
        <v>0</v>
      </c>
      <c r="K5260" t="s">
        <v>6774</v>
      </c>
      <c r="L5260" s="122">
        <v>24.84</v>
      </c>
    </row>
    <row r="5261" spans="4:12" x14ac:dyDescent="0.25">
      <c r="D5261" t="s">
        <v>2485</v>
      </c>
      <c r="E5261" t="s">
        <v>2486</v>
      </c>
      <c r="F5261" t="s">
        <v>15382</v>
      </c>
      <c r="G5261" s="59">
        <v>2281000</v>
      </c>
      <c r="H5261" s="122">
        <v>315.2</v>
      </c>
      <c r="I5261" s="97" t="b">
        <f>NOT(ISERROR(_xlfn.XLOOKUP(tblStocks2022[[#This Row],[Ticker]],tblTickers[Ticker],tblTickers[Ticker],NA(),0,1)))</f>
        <v>0</v>
      </c>
      <c r="K5261" t="s">
        <v>10549</v>
      </c>
      <c r="L5261" s="122">
        <v>100.35</v>
      </c>
    </row>
    <row r="5262" spans="4:12" x14ac:dyDescent="0.25">
      <c r="D5262" t="s">
        <v>10582</v>
      </c>
      <c r="E5262" t="s">
        <v>10583</v>
      </c>
      <c r="F5262" t="s">
        <v>14201</v>
      </c>
      <c r="G5262" s="59">
        <v>1864000</v>
      </c>
      <c r="H5262" s="122">
        <v>22.01</v>
      </c>
      <c r="I5262" s="97" t="b">
        <f>NOT(ISERROR(_xlfn.XLOOKUP(tblStocks2022[[#This Row],[Ticker]],tblTickers[Ticker],tblTickers[Ticker],NA(),0,1)))</f>
        <v>0</v>
      </c>
      <c r="K5262" t="s">
        <v>4734</v>
      </c>
      <c r="L5262" s="122">
        <v>33.369999999999997</v>
      </c>
    </row>
    <row r="5263" spans="4:12" x14ac:dyDescent="0.25">
      <c r="D5263" t="s">
        <v>10399</v>
      </c>
      <c r="E5263" t="s">
        <v>10400</v>
      </c>
      <c r="F5263" t="s">
        <v>15376</v>
      </c>
      <c r="G5263" s="59">
        <v>20528000</v>
      </c>
      <c r="H5263" s="122">
        <v>87.51</v>
      </c>
      <c r="I5263" s="97" t="b">
        <f>NOT(ISERROR(_xlfn.XLOOKUP(tblStocks2022[[#This Row],[Ticker]],tblTickers[Ticker],tblTickers[Ticker],NA(),0,1)))</f>
        <v>0</v>
      </c>
      <c r="K5263" t="s">
        <v>3626</v>
      </c>
      <c r="L5263" s="122">
        <v>34.46</v>
      </c>
    </row>
    <row r="5264" spans="4:12" x14ac:dyDescent="0.25">
      <c r="D5264" t="s">
        <v>11025</v>
      </c>
      <c r="E5264" t="s">
        <v>11026</v>
      </c>
      <c r="F5264" t="s">
        <v>15391</v>
      </c>
      <c r="G5264" s="59">
        <v>27027000</v>
      </c>
      <c r="H5264" s="122">
        <v>6.22</v>
      </c>
      <c r="I5264" s="97" t="b">
        <f>NOT(ISERROR(_xlfn.XLOOKUP(tblStocks2022[[#This Row],[Ticker]],tblTickers[Ticker],tblTickers[Ticker],NA(),0,1)))</f>
        <v>0</v>
      </c>
      <c r="K5264" t="s">
        <v>2679</v>
      </c>
      <c r="L5264" s="122">
        <v>4.12</v>
      </c>
    </row>
    <row r="5265" spans="4:12" x14ac:dyDescent="0.25">
      <c r="D5265" t="s">
        <v>8326</v>
      </c>
      <c r="E5265" t="s">
        <v>8327</v>
      </c>
      <c r="F5265" t="s">
        <v>15382</v>
      </c>
      <c r="G5265" s="59">
        <v>4894000</v>
      </c>
      <c r="H5265" s="122">
        <v>10.5</v>
      </c>
      <c r="I5265" s="97" t="b">
        <f>NOT(ISERROR(_xlfn.XLOOKUP(tblStocks2022[[#This Row],[Ticker]],tblTickers[Ticker],tblTickers[Ticker],NA(),0,1)))</f>
        <v>0</v>
      </c>
      <c r="K5265" t="s">
        <v>4233</v>
      </c>
      <c r="L5265" s="122">
        <v>52.73</v>
      </c>
    </row>
    <row r="5266" spans="4:12" x14ac:dyDescent="0.25">
      <c r="D5266" t="s">
        <v>773</v>
      </c>
      <c r="E5266" t="s">
        <v>774</v>
      </c>
      <c r="F5266" t="s">
        <v>14252</v>
      </c>
      <c r="G5266" s="59">
        <v>70735000</v>
      </c>
      <c r="H5266" s="122">
        <v>62.98</v>
      </c>
      <c r="I5266" s="97" t="b">
        <f>NOT(ISERROR(_xlfn.XLOOKUP(tblStocks2022[[#This Row],[Ticker]],tblTickers[Ticker],tblTickers[Ticker],NA(),0,1)))</f>
        <v>0</v>
      </c>
      <c r="K5266" t="s">
        <v>6209</v>
      </c>
      <c r="L5266" s="122">
        <v>15.51</v>
      </c>
    </row>
    <row r="5267" spans="4:12" x14ac:dyDescent="0.25">
      <c r="D5267" t="s">
        <v>6347</v>
      </c>
      <c r="E5267" t="s">
        <v>6348</v>
      </c>
      <c r="F5267" t="s">
        <v>15368</v>
      </c>
      <c r="G5267" s="59">
        <v>290541000</v>
      </c>
      <c r="H5267" s="122">
        <v>2.8</v>
      </c>
      <c r="I5267" s="97" t="b">
        <f>NOT(ISERROR(_xlfn.XLOOKUP(tblStocks2022[[#This Row],[Ticker]],tblTickers[Ticker],tblTickers[Ticker],NA(),0,1)))</f>
        <v>0</v>
      </c>
      <c r="K5267" t="s">
        <v>6978</v>
      </c>
      <c r="L5267" s="122">
        <v>17.87</v>
      </c>
    </row>
    <row r="5268" spans="4:12" x14ac:dyDescent="0.25">
      <c r="D5268" t="s">
        <v>1089</v>
      </c>
      <c r="E5268" t="s">
        <v>283</v>
      </c>
      <c r="F5268" t="s">
        <v>15368</v>
      </c>
      <c r="G5268" s="59">
        <v>82500000</v>
      </c>
      <c r="H5268" s="122">
        <v>145.93</v>
      </c>
      <c r="I5268" s="97" t="b">
        <f>NOT(ISERROR(_xlfn.XLOOKUP(tblStocks2022[[#This Row],[Ticker]],tblTickers[Ticker],tblTickers[Ticker],NA(),0,1)))</f>
        <v>0</v>
      </c>
      <c r="K5268" t="s">
        <v>1583</v>
      </c>
      <c r="L5268" s="122">
        <v>206.72</v>
      </c>
    </row>
    <row r="5269" spans="4:12" x14ac:dyDescent="0.25">
      <c r="D5269" t="s">
        <v>8872</v>
      </c>
      <c r="E5269" t="s">
        <v>8873</v>
      </c>
      <c r="F5269" t="s">
        <v>15382</v>
      </c>
      <c r="G5269" s="59">
        <v>34137000</v>
      </c>
      <c r="H5269" s="122">
        <v>10.23</v>
      </c>
      <c r="I5269" s="97" t="b">
        <f>NOT(ISERROR(_xlfn.XLOOKUP(tblStocks2022[[#This Row],[Ticker]],tblTickers[Ticker],tblTickers[Ticker],NA(),0,1)))</f>
        <v>0</v>
      </c>
      <c r="K5269" t="s">
        <v>7360</v>
      </c>
      <c r="L5269" s="122">
        <v>5.21</v>
      </c>
    </row>
    <row r="5270" spans="4:12" x14ac:dyDescent="0.25">
      <c r="D5270" t="s">
        <v>8017</v>
      </c>
      <c r="E5270" t="s">
        <v>1363</v>
      </c>
      <c r="F5270" t="s">
        <v>15391</v>
      </c>
      <c r="G5270" s="59">
        <v>450000</v>
      </c>
      <c r="H5270" s="122">
        <v>14.36</v>
      </c>
      <c r="I5270" s="97" t="b">
        <f>NOT(ISERROR(_xlfn.XLOOKUP(tblStocks2022[[#This Row],[Ticker]],tblTickers[Ticker],tblTickers[Ticker],NA(),0,1)))</f>
        <v>0</v>
      </c>
      <c r="K5270" t="s">
        <v>4056</v>
      </c>
      <c r="L5270" s="122">
        <v>2.8</v>
      </c>
    </row>
    <row r="5271" spans="4:12" x14ac:dyDescent="0.25">
      <c r="D5271" t="s">
        <v>10319</v>
      </c>
      <c r="E5271" t="s">
        <v>10320</v>
      </c>
      <c r="F5271" t="s">
        <v>15366</v>
      </c>
      <c r="G5271" s="59">
        <v>35185000</v>
      </c>
      <c r="H5271" s="122">
        <v>9.16</v>
      </c>
      <c r="I5271" s="97" t="b">
        <f>NOT(ISERROR(_xlfn.XLOOKUP(tblStocks2022[[#This Row],[Ticker]],tblTickers[Ticker],tblTickers[Ticker],NA(),0,1)))</f>
        <v>0</v>
      </c>
      <c r="K5271" t="s">
        <v>10553</v>
      </c>
      <c r="L5271" s="122">
        <v>119.11</v>
      </c>
    </row>
    <row r="5272" spans="4:12" x14ac:dyDescent="0.25">
      <c r="D5272" t="s">
        <v>11321</v>
      </c>
      <c r="E5272" t="s">
        <v>11322</v>
      </c>
      <c r="F5272" t="s">
        <v>15371</v>
      </c>
      <c r="G5272" s="59">
        <v>32450000</v>
      </c>
      <c r="H5272" s="122">
        <v>60.72</v>
      </c>
      <c r="I5272" s="97" t="b">
        <f>NOT(ISERROR(_xlfn.XLOOKUP(tblStocks2022[[#This Row],[Ticker]],tblTickers[Ticker],tblTickers[Ticker],NA(),0,1)))</f>
        <v>0</v>
      </c>
      <c r="K5272" t="s">
        <v>12650</v>
      </c>
      <c r="L5272" s="122">
        <v>67.73</v>
      </c>
    </row>
    <row r="5273" spans="4:12" x14ac:dyDescent="0.25">
      <c r="D5273" t="s">
        <v>5689</v>
      </c>
      <c r="E5273" t="s">
        <v>5690</v>
      </c>
      <c r="F5273" t="s">
        <v>2235</v>
      </c>
      <c r="G5273" s="59">
        <v>78234000</v>
      </c>
      <c r="H5273" s="122">
        <v>85.33</v>
      </c>
      <c r="I5273" s="97" t="b">
        <f>NOT(ISERROR(_xlfn.XLOOKUP(tblStocks2022[[#This Row],[Ticker]],tblTickers[Ticker],tblTickers[Ticker],NA(),0,1)))</f>
        <v>0</v>
      </c>
      <c r="K5273" t="s">
        <v>787</v>
      </c>
      <c r="L5273" s="122">
        <v>34.42</v>
      </c>
    </row>
    <row r="5274" spans="4:12" x14ac:dyDescent="0.25">
      <c r="D5274" t="s">
        <v>10373</v>
      </c>
      <c r="E5274" t="s">
        <v>10374</v>
      </c>
      <c r="F5274" t="s">
        <v>3344</v>
      </c>
      <c r="G5274" s="59">
        <v>1091177000</v>
      </c>
      <c r="H5274" s="122">
        <v>49.98</v>
      </c>
      <c r="I5274" s="97" t="b">
        <f>NOT(ISERROR(_xlfn.XLOOKUP(tblStocks2022[[#This Row],[Ticker]],tblTickers[Ticker],tblTickers[Ticker],NA(),0,1)))</f>
        <v>1</v>
      </c>
      <c r="K5274" t="s">
        <v>8334</v>
      </c>
      <c r="L5274" s="122">
        <v>11.09</v>
      </c>
    </row>
    <row r="5275" spans="4:12" x14ac:dyDescent="0.25">
      <c r="D5275" t="s">
        <v>12699</v>
      </c>
      <c r="E5275" t="s">
        <v>12700</v>
      </c>
      <c r="F5275" t="s">
        <v>15371</v>
      </c>
      <c r="G5275" s="59">
        <v>22521000</v>
      </c>
      <c r="H5275" s="122">
        <v>9.9499999999999993</v>
      </c>
      <c r="I5275" s="97" t="b">
        <f>NOT(ISERROR(_xlfn.XLOOKUP(tblStocks2022[[#This Row],[Ticker]],tblTickers[Ticker],tblTickers[Ticker],NA(),0,1)))</f>
        <v>0</v>
      </c>
      <c r="K5275" t="s">
        <v>7582</v>
      </c>
      <c r="L5275" s="122">
        <v>12.54</v>
      </c>
    </row>
    <row r="5276" spans="4:12" x14ac:dyDescent="0.25">
      <c r="D5276" t="s">
        <v>10946</v>
      </c>
      <c r="E5276" t="s">
        <v>10947</v>
      </c>
      <c r="F5276" t="s">
        <v>15382</v>
      </c>
      <c r="G5276" s="59">
        <v>275723000</v>
      </c>
      <c r="H5276" s="122">
        <v>6.67</v>
      </c>
      <c r="I5276" s="97" t="b">
        <f>NOT(ISERROR(_xlfn.XLOOKUP(tblStocks2022[[#This Row],[Ticker]],tblTickers[Ticker],tblTickers[Ticker],NA(),0,1)))</f>
        <v>0</v>
      </c>
      <c r="K5276" t="s">
        <v>14722</v>
      </c>
      <c r="L5276" s="122">
        <v>15.97</v>
      </c>
    </row>
    <row r="5277" spans="4:12" x14ac:dyDescent="0.25">
      <c r="D5277" t="s">
        <v>12548</v>
      </c>
      <c r="E5277" t="s">
        <v>12549</v>
      </c>
      <c r="F5277" t="s">
        <v>15371</v>
      </c>
      <c r="G5277" s="59">
        <v>30087000</v>
      </c>
      <c r="H5277" s="122">
        <v>11.07</v>
      </c>
      <c r="I5277" s="97" t="b">
        <f>NOT(ISERROR(_xlfn.XLOOKUP(tblStocks2022[[#This Row],[Ticker]],tblTickers[Ticker],tblTickers[Ticker],NA(),0,1)))</f>
        <v>0</v>
      </c>
      <c r="K5277" t="s">
        <v>14035</v>
      </c>
      <c r="L5277" s="122">
        <v>65.84</v>
      </c>
    </row>
    <row r="5278" spans="4:12" x14ac:dyDescent="0.25">
      <c r="D5278" t="s">
        <v>346</v>
      </c>
      <c r="E5278" t="s">
        <v>347</v>
      </c>
      <c r="F5278" t="s">
        <v>15368</v>
      </c>
      <c r="G5278" s="59">
        <v>1693663000</v>
      </c>
      <c r="H5278" s="122">
        <v>6500</v>
      </c>
      <c r="I5278" s="97" t="b">
        <f>NOT(ISERROR(_xlfn.XLOOKUP(tblStocks2022[[#This Row],[Ticker]],tblTickers[Ticker],tblTickers[Ticker],NA(),0,1)))</f>
        <v>0</v>
      </c>
      <c r="K5278" t="s">
        <v>988</v>
      </c>
      <c r="L5278" s="122">
        <v>43.96</v>
      </c>
    </row>
    <row r="5279" spans="4:12" x14ac:dyDescent="0.25">
      <c r="D5279" t="s">
        <v>9960</v>
      </c>
      <c r="E5279" t="s">
        <v>9961</v>
      </c>
      <c r="F5279" t="s">
        <v>14201</v>
      </c>
      <c r="G5279" s="59">
        <v>155455000</v>
      </c>
      <c r="H5279" s="122">
        <v>43.01</v>
      </c>
      <c r="I5279" s="97" t="b">
        <f>NOT(ISERROR(_xlfn.XLOOKUP(tblStocks2022[[#This Row],[Ticker]],tblTickers[Ticker],tblTickers[Ticker],NA(),0,1)))</f>
        <v>0</v>
      </c>
      <c r="K5279" t="s">
        <v>4721</v>
      </c>
      <c r="L5279" s="122">
        <v>10.01</v>
      </c>
    </row>
    <row r="5280" spans="4:12" x14ac:dyDescent="0.25">
      <c r="D5280" t="s">
        <v>9075</v>
      </c>
      <c r="E5280" t="s">
        <v>9076</v>
      </c>
      <c r="F5280" t="s">
        <v>15382</v>
      </c>
      <c r="G5280" s="59">
        <v>13979000</v>
      </c>
      <c r="H5280" s="122">
        <v>10.25</v>
      </c>
      <c r="I5280" s="97" t="b">
        <f>NOT(ISERROR(_xlfn.XLOOKUP(tblStocks2022[[#This Row],[Ticker]],tblTickers[Ticker],tblTickers[Ticker],NA(),0,1)))</f>
        <v>0</v>
      </c>
      <c r="K5280" t="s">
        <v>13931</v>
      </c>
      <c r="L5280" s="122">
        <v>61.22</v>
      </c>
    </row>
    <row r="5281" spans="4:12" x14ac:dyDescent="0.25">
      <c r="D5281" t="s">
        <v>1227</v>
      </c>
      <c r="E5281" t="s">
        <v>1228</v>
      </c>
      <c r="F5281" t="s">
        <v>1296</v>
      </c>
      <c r="G5281" s="59">
        <v>22594000</v>
      </c>
      <c r="H5281" s="122">
        <v>279.54000000000002</v>
      </c>
      <c r="I5281" s="97" t="b">
        <f>NOT(ISERROR(_xlfn.XLOOKUP(tblStocks2022[[#This Row],[Ticker]],tblTickers[Ticker],tblTickers[Ticker],NA(),0,1)))</f>
        <v>0</v>
      </c>
      <c r="K5281" t="s">
        <v>12324</v>
      </c>
      <c r="L5281" s="122">
        <v>14.01</v>
      </c>
    </row>
    <row r="5282" spans="4:12" x14ac:dyDescent="0.25">
      <c r="D5282" t="s">
        <v>10744</v>
      </c>
      <c r="E5282" t="s">
        <v>10745</v>
      </c>
      <c r="F5282" t="s">
        <v>12944</v>
      </c>
      <c r="G5282" s="59">
        <v>47428000</v>
      </c>
      <c r="H5282" s="122">
        <v>5.86</v>
      </c>
      <c r="I5282" s="97" t="b">
        <f>NOT(ISERROR(_xlfn.XLOOKUP(tblStocks2022[[#This Row],[Ticker]],tblTickers[Ticker],tblTickers[Ticker],NA(),0,1)))</f>
        <v>0</v>
      </c>
      <c r="K5282" t="s">
        <v>9874</v>
      </c>
      <c r="L5282" s="122">
        <v>4.4000000000000004</v>
      </c>
    </row>
    <row r="5283" spans="4:12" x14ac:dyDescent="0.25">
      <c r="D5283" t="s">
        <v>3425</v>
      </c>
      <c r="E5283" t="s">
        <v>3426</v>
      </c>
      <c r="F5283" t="s">
        <v>15383</v>
      </c>
      <c r="G5283" s="59">
        <v>12618000</v>
      </c>
      <c r="H5283" s="122">
        <v>22.02</v>
      </c>
      <c r="I5283" s="97" t="b">
        <f>NOT(ISERROR(_xlfn.XLOOKUP(tblStocks2022[[#This Row],[Ticker]],tblTickers[Ticker],tblTickers[Ticker],NA(),0,1)))</f>
        <v>0</v>
      </c>
      <c r="K5283" t="s">
        <v>14034</v>
      </c>
      <c r="L5283" s="122">
        <v>45.85</v>
      </c>
    </row>
    <row r="5284" spans="4:12" x14ac:dyDescent="0.25">
      <c r="D5284" t="s">
        <v>12170</v>
      </c>
      <c r="E5284" t="s">
        <v>12171</v>
      </c>
      <c r="F5284" t="s">
        <v>15369</v>
      </c>
      <c r="G5284" s="59">
        <v>170503000</v>
      </c>
      <c r="H5284" s="122">
        <v>2.35</v>
      </c>
      <c r="I5284" s="97" t="b">
        <f>NOT(ISERROR(_xlfn.XLOOKUP(tblStocks2022[[#This Row],[Ticker]],tblTickers[Ticker],tblTickers[Ticker],NA(),0,1)))</f>
        <v>0</v>
      </c>
      <c r="K5284" t="s">
        <v>5518</v>
      </c>
      <c r="L5284" s="122">
        <v>0.92</v>
      </c>
    </row>
    <row r="5285" spans="4:12" x14ac:dyDescent="0.25">
      <c r="D5285" t="s">
        <v>14505</v>
      </c>
      <c r="E5285" t="s">
        <v>14506</v>
      </c>
      <c r="F5285" t="s">
        <v>15382</v>
      </c>
      <c r="G5285" s="59">
        <v>11500000</v>
      </c>
      <c r="H5285" s="122">
        <v>16.329999999999998</v>
      </c>
      <c r="I5285" s="97" t="b">
        <f>NOT(ISERROR(_xlfn.XLOOKUP(tblStocks2022[[#This Row],[Ticker]],tblTickers[Ticker],tblTickers[Ticker],NA(),0,1)))</f>
        <v>0</v>
      </c>
      <c r="K5285" t="s">
        <v>14865</v>
      </c>
      <c r="L5285" s="122">
        <v>21.7</v>
      </c>
    </row>
    <row r="5286" spans="4:12" x14ac:dyDescent="0.25">
      <c r="D5286" t="s">
        <v>7429</v>
      </c>
      <c r="E5286" t="s">
        <v>2555</v>
      </c>
      <c r="F5286" t="s">
        <v>15375</v>
      </c>
      <c r="G5286" s="59">
        <v>225000</v>
      </c>
      <c r="H5286" s="122">
        <v>14.79</v>
      </c>
      <c r="I5286" s="97" t="b">
        <f>NOT(ISERROR(_xlfn.XLOOKUP(tblStocks2022[[#This Row],[Ticker]],tblTickers[Ticker],tblTickers[Ticker],NA(),0,1)))</f>
        <v>0</v>
      </c>
      <c r="K5286" t="s">
        <v>1360</v>
      </c>
      <c r="L5286" s="122">
        <v>10.42</v>
      </c>
    </row>
    <row r="5287" spans="4:12" x14ac:dyDescent="0.25">
      <c r="D5287" t="s">
        <v>4403</v>
      </c>
      <c r="E5287" t="s">
        <v>4404</v>
      </c>
      <c r="F5287" t="s">
        <v>14201</v>
      </c>
      <c r="G5287" s="59">
        <v>307629000</v>
      </c>
      <c r="H5287" s="122">
        <v>1.53</v>
      </c>
      <c r="I5287" s="97" t="b">
        <f>NOT(ISERROR(_xlfn.XLOOKUP(tblStocks2022[[#This Row],[Ticker]],tblTickers[Ticker],tblTickers[Ticker],NA(),0,1)))</f>
        <v>0</v>
      </c>
      <c r="K5287" t="s">
        <v>13058</v>
      </c>
      <c r="L5287" s="122">
        <v>15.97</v>
      </c>
    </row>
    <row r="5288" spans="4:12" x14ac:dyDescent="0.25">
      <c r="D5288" t="s">
        <v>14292</v>
      </c>
      <c r="E5288" t="s">
        <v>498</v>
      </c>
      <c r="F5288" t="s">
        <v>11941</v>
      </c>
      <c r="G5288" s="59">
        <v>2575000</v>
      </c>
      <c r="H5288" s="122">
        <v>47.66</v>
      </c>
      <c r="I5288" s="97" t="b">
        <f>NOT(ISERROR(_xlfn.XLOOKUP(tblStocks2022[[#This Row],[Ticker]],tblTickers[Ticker],tblTickers[Ticker],NA(),0,1)))</f>
        <v>0</v>
      </c>
      <c r="K5288" t="s">
        <v>14033</v>
      </c>
      <c r="L5288" s="122">
        <v>38.68</v>
      </c>
    </row>
    <row r="5289" spans="4:12" x14ac:dyDescent="0.25">
      <c r="D5289" t="s">
        <v>14254</v>
      </c>
      <c r="E5289" t="s">
        <v>14255</v>
      </c>
      <c r="F5289" t="s">
        <v>15372</v>
      </c>
      <c r="G5289" s="59">
        <v>155892000</v>
      </c>
      <c r="H5289" s="122">
        <v>10.76</v>
      </c>
      <c r="I5289" s="97" t="b">
        <f>NOT(ISERROR(_xlfn.XLOOKUP(tblStocks2022[[#This Row],[Ticker]],tblTickers[Ticker],tblTickers[Ticker],NA(),0,1)))</f>
        <v>0</v>
      </c>
      <c r="K5289" t="s">
        <v>10574</v>
      </c>
      <c r="L5289" s="122">
        <v>13.96</v>
      </c>
    </row>
    <row r="5290" spans="4:12" x14ac:dyDescent="0.25">
      <c r="D5290" t="s">
        <v>494</v>
      </c>
      <c r="E5290" t="s">
        <v>495</v>
      </c>
      <c r="F5290" t="s">
        <v>15382</v>
      </c>
      <c r="G5290" s="59">
        <v>44175000</v>
      </c>
      <c r="H5290" s="122">
        <v>9.39</v>
      </c>
      <c r="I5290" s="97" t="b">
        <f>NOT(ISERROR(_xlfn.XLOOKUP(tblStocks2022[[#This Row],[Ticker]],tblTickers[Ticker],tblTickers[Ticker],NA(),0,1)))</f>
        <v>0</v>
      </c>
      <c r="K5290" t="s">
        <v>4480</v>
      </c>
      <c r="L5290" s="122">
        <v>1.5</v>
      </c>
    </row>
    <row r="5291" spans="4:12" x14ac:dyDescent="0.25">
      <c r="D5291" t="s">
        <v>13579</v>
      </c>
      <c r="E5291" t="s">
        <v>13580</v>
      </c>
      <c r="F5291" t="s">
        <v>14201</v>
      </c>
      <c r="G5291" s="59">
        <v>2149000</v>
      </c>
      <c r="H5291" s="122">
        <v>12.48</v>
      </c>
      <c r="I5291" s="97" t="b">
        <f>NOT(ISERROR(_xlfn.XLOOKUP(tblStocks2022[[#This Row],[Ticker]],tblTickers[Ticker],tblTickers[Ticker],NA(),0,1)))</f>
        <v>0</v>
      </c>
      <c r="K5291" t="s">
        <v>3670</v>
      </c>
      <c r="L5291" s="122">
        <v>47.72</v>
      </c>
    </row>
    <row r="5292" spans="4:12" x14ac:dyDescent="0.25">
      <c r="D5292" t="s">
        <v>7566</v>
      </c>
      <c r="E5292" t="s">
        <v>7567</v>
      </c>
      <c r="F5292" t="s">
        <v>11941</v>
      </c>
      <c r="G5292" s="59">
        <v>102398000</v>
      </c>
      <c r="H5292" s="122">
        <v>5.46</v>
      </c>
      <c r="I5292" s="97" t="b">
        <f>NOT(ISERROR(_xlfn.XLOOKUP(tblStocks2022[[#This Row],[Ticker]],tblTickers[Ticker],tblTickers[Ticker],NA(),0,1)))</f>
        <v>0</v>
      </c>
      <c r="K5292" t="s">
        <v>13959</v>
      </c>
      <c r="L5292" s="122">
        <v>29.72</v>
      </c>
    </row>
    <row r="5293" spans="4:12" x14ac:dyDescent="0.25">
      <c r="D5293" t="s">
        <v>11023</v>
      </c>
      <c r="E5293" t="s">
        <v>11024</v>
      </c>
      <c r="F5293" t="s">
        <v>15382</v>
      </c>
      <c r="G5293" s="59">
        <v>4400000</v>
      </c>
      <c r="H5293" s="122">
        <v>8.7799999999999994</v>
      </c>
      <c r="I5293" s="97" t="b">
        <f>NOT(ISERROR(_xlfn.XLOOKUP(tblStocks2022[[#This Row],[Ticker]],tblTickers[Ticker],tblTickers[Ticker],NA(),0,1)))</f>
        <v>0</v>
      </c>
      <c r="K5293" t="s">
        <v>919</v>
      </c>
      <c r="L5293" s="122">
        <v>4.33</v>
      </c>
    </row>
    <row r="5294" spans="4:12" x14ac:dyDescent="0.25">
      <c r="D5294" t="s">
        <v>10584</v>
      </c>
      <c r="E5294" t="s">
        <v>10585</v>
      </c>
      <c r="F5294" t="s">
        <v>15382</v>
      </c>
      <c r="G5294" s="59">
        <v>15005000</v>
      </c>
      <c r="H5294" s="122">
        <v>14.74</v>
      </c>
      <c r="I5294" s="97" t="b">
        <f>NOT(ISERROR(_xlfn.XLOOKUP(tblStocks2022[[#This Row],[Ticker]],tblTickers[Ticker],tblTickers[Ticker],NA(),0,1)))</f>
        <v>0</v>
      </c>
      <c r="K5294" t="s">
        <v>10519</v>
      </c>
      <c r="L5294" s="122">
        <v>97.65</v>
      </c>
    </row>
    <row r="5295" spans="4:12" x14ac:dyDescent="0.25">
      <c r="D5295" t="s">
        <v>14369</v>
      </c>
      <c r="E5295" t="s">
        <v>283</v>
      </c>
      <c r="F5295" t="s">
        <v>15368</v>
      </c>
      <c r="G5295" s="59">
        <v>3750000</v>
      </c>
      <c r="H5295" s="122">
        <v>78.66</v>
      </c>
      <c r="I5295" s="97" t="b">
        <f>NOT(ISERROR(_xlfn.XLOOKUP(tblStocks2022[[#This Row],[Ticker]],tblTickers[Ticker],tblTickers[Ticker],NA(),0,1)))</f>
        <v>0</v>
      </c>
      <c r="K5295" t="s">
        <v>4050</v>
      </c>
      <c r="L5295" s="122">
        <v>18.43</v>
      </c>
    </row>
    <row r="5296" spans="4:12" x14ac:dyDescent="0.25">
      <c r="D5296" t="s">
        <v>15259</v>
      </c>
      <c r="E5296" t="s">
        <v>15260</v>
      </c>
      <c r="F5296" t="s">
        <v>15368</v>
      </c>
      <c r="G5296" s="59">
        <v>78745000</v>
      </c>
      <c r="H5296" s="122">
        <v>33.950000000000003</v>
      </c>
      <c r="I5296" s="97" t="b">
        <f>NOT(ISERROR(_xlfn.XLOOKUP(tblStocks2022[[#This Row],[Ticker]],tblTickers[Ticker],tblTickers[Ticker],NA(),0,1)))</f>
        <v>0</v>
      </c>
      <c r="K5296" t="s">
        <v>8651</v>
      </c>
      <c r="L5296" s="122">
        <v>1.65</v>
      </c>
    </row>
    <row r="5297" spans="4:12" x14ac:dyDescent="0.25">
      <c r="D5297" t="s">
        <v>10646</v>
      </c>
      <c r="E5297" t="s">
        <v>10647</v>
      </c>
      <c r="F5297" t="s">
        <v>15376</v>
      </c>
      <c r="G5297" s="59">
        <v>36497000</v>
      </c>
      <c r="H5297" s="122">
        <v>22.23</v>
      </c>
      <c r="I5297" s="97" t="b">
        <f>NOT(ISERROR(_xlfn.XLOOKUP(tblStocks2022[[#This Row],[Ticker]],tblTickers[Ticker],tblTickers[Ticker],NA(),0,1)))</f>
        <v>0</v>
      </c>
      <c r="K5297" t="s">
        <v>15229</v>
      </c>
      <c r="L5297" s="122">
        <v>17.96</v>
      </c>
    </row>
    <row r="5298" spans="4:12" x14ac:dyDescent="0.25">
      <c r="D5298" t="s">
        <v>3979</v>
      </c>
      <c r="E5298" t="s">
        <v>3980</v>
      </c>
      <c r="F5298" t="s">
        <v>15367</v>
      </c>
      <c r="G5298" s="59">
        <v>9495000</v>
      </c>
      <c r="H5298" s="122">
        <v>28.15</v>
      </c>
      <c r="I5298" s="97" t="b">
        <f>NOT(ISERROR(_xlfn.XLOOKUP(tblStocks2022[[#This Row],[Ticker]],tblTickers[Ticker],tblTickers[Ticker],NA(),0,1)))</f>
        <v>0</v>
      </c>
      <c r="K5298" t="s">
        <v>10840</v>
      </c>
      <c r="L5298" s="122">
        <v>6.42</v>
      </c>
    </row>
    <row r="5299" spans="4:12" x14ac:dyDescent="0.25">
      <c r="D5299" t="s">
        <v>11958</v>
      </c>
      <c r="E5299" t="s">
        <v>11959</v>
      </c>
      <c r="F5299" t="s">
        <v>15374</v>
      </c>
      <c r="G5299" s="59">
        <v>81200000</v>
      </c>
      <c r="H5299" s="122">
        <v>14.51</v>
      </c>
      <c r="I5299" s="97" t="b">
        <f>NOT(ISERROR(_xlfn.XLOOKUP(tblStocks2022[[#This Row],[Ticker]],tblTickers[Ticker],tblTickers[Ticker],NA(),0,1)))</f>
        <v>0</v>
      </c>
      <c r="K5299" t="s">
        <v>959</v>
      </c>
      <c r="L5299" s="122">
        <v>18.03</v>
      </c>
    </row>
    <row r="5300" spans="4:12" x14ac:dyDescent="0.25">
      <c r="D5300" t="s">
        <v>1446</v>
      </c>
      <c r="E5300" t="s">
        <v>1447</v>
      </c>
      <c r="F5300" t="s">
        <v>11941</v>
      </c>
      <c r="G5300" s="59">
        <v>39470000</v>
      </c>
      <c r="H5300" s="122">
        <v>1.1499999999999999</v>
      </c>
      <c r="I5300" s="97" t="b">
        <f>NOT(ISERROR(_xlfn.XLOOKUP(tblStocks2022[[#This Row],[Ticker]],tblTickers[Ticker],tblTickers[Ticker],NA(),0,1)))</f>
        <v>0</v>
      </c>
      <c r="K5300" t="s">
        <v>13366</v>
      </c>
      <c r="L5300" s="122">
        <v>5.8</v>
      </c>
    </row>
    <row r="5301" spans="4:12" x14ac:dyDescent="0.25">
      <c r="D5301" t="s">
        <v>11213</v>
      </c>
      <c r="E5301" t="s">
        <v>11214</v>
      </c>
      <c r="F5301" t="s">
        <v>15371</v>
      </c>
      <c r="G5301" s="59">
        <v>39587000</v>
      </c>
      <c r="H5301" s="122">
        <v>9.8000000000000007</v>
      </c>
      <c r="I5301" s="97" t="b">
        <f>NOT(ISERROR(_xlfn.XLOOKUP(tblStocks2022[[#This Row],[Ticker]],tblTickers[Ticker],tblTickers[Ticker],NA(),0,1)))</f>
        <v>0</v>
      </c>
      <c r="K5301" t="s">
        <v>11545</v>
      </c>
      <c r="L5301" s="122">
        <v>7.96</v>
      </c>
    </row>
    <row r="5302" spans="4:12" x14ac:dyDescent="0.25">
      <c r="D5302" t="s">
        <v>8328</v>
      </c>
      <c r="E5302" t="s">
        <v>8329</v>
      </c>
      <c r="F5302" t="s">
        <v>15382</v>
      </c>
      <c r="G5302" s="59">
        <v>2959000</v>
      </c>
      <c r="H5302" s="122">
        <v>4.24</v>
      </c>
      <c r="I5302" s="97" t="b">
        <f>NOT(ISERROR(_xlfn.XLOOKUP(tblStocks2022[[#This Row],[Ticker]],tblTickers[Ticker],tblTickers[Ticker],NA(),0,1)))</f>
        <v>0</v>
      </c>
      <c r="K5302" t="s">
        <v>7026</v>
      </c>
      <c r="L5302" s="122">
        <v>69.22</v>
      </c>
    </row>
    <row r="5303" spans="4:12" x14ac:dyDescent="0.25">
      <c r="D5303" t="s">
        <v>8330</v>
      </c>
      <c r="E5303" t="s">
        <v>8331</v>
      </c>
      <c r="F5303" t="s">
        <v>15382</v>
      </c>
      <c r="G5303" s="59">
        <v>14629000</v>
      </c>
      <c r="H5303" s="122">
        <v>7.1</v>
      </c>
      <c r="I5303" s="97" t="b">
        <f>NOT(ISERROR(_xlfn.XLOOKUP(tblStocks2022[[#This Row],[Ticker]],tblTickers[Ticker],tblTickers[Ticker],NA(),0,1)))</f>
        <v>0</v>
      </c>
      <c r="K5303" t="s">
        <v>477</v>
      </c>
      <c r="L5303" s="122">
        <v>33.74</v>
      </c>
    </row>
    <row r="5304" spans="4:12" x14ac:dyDescent="0.25">
      <c r="D5304" t="s">
        <v>3070</v>
      </c>
      <c r="E5304" t="s">
        <v>3071</v>
      </c>
      <c r="F5304" t="s">
        <v>14252</v>
      </c>
      <c r="G5304" s="59">
        <v>7349000</v>
      </c>
      <c r="H5304" s="122">
        <v>0.51</v>
      </c>
      <c r="I5304" s="97" t="b">
        <f>NOT(ISERROR(_xlfn.XLOOKUP(tblStocks2022[[#This Row],[Ticker]],tblTickers[Ticker],tblTickers[Ticker],NA(),0,1)))</f>
        <v>0</v>
      </c>
      <c r="K5304" t="s">
        <v>5793</v>
      </c>
      <c r="L5304" s="122">
        <v>0.33</v>
      </c>
    </row>
    <row r="5305" spans="4:12" x14ac:dyDescent="0.25">
      <c r="D5305" t="s">
        <v>2814</v>
      </c>
      <c r="E5305" t="s">
        <v>2815</v>
      </c>
      <c r="F5305" t="s">
        <v>15382</v>
      </c>
      <c r="G5305" s="59">
        <v>96803000</v>
      </c>
      <c r="H5305" s="122">
        <v>26.96</v>
      </c>
      <c r="I5305" s="97" t="b">
        <f>NOT(ISERROR(_xlfn.XLOOKUP(tblStocks2022[[#This Row],[Ticker]],tblTickers[Ticker],tblTickers[Ticker],NA(),0,1)))</f>
        <v>0</v>
      </c>
      <c r="K5305" t="s">
        <v>5312</v>
      </c>
      <c r="L5305" s="122">
        <v>4.05</v>
      </c>
    </row>
    <row r="5306" spans="4:12" x14ac:dyDescent="0.25">
      <c r="D5306" t="s">
        <v>6012</v>
      </c>
      <c r="E5306" t="s">
        <v>6013</v>
      </c>
      <c r="F5306" t="s">
        <v>15388</v>
      </c>
      <c r="G5306" s="59">
        <v>115635000</v>
      </c>
      <c r="H5306" s="122">
        <v>3.88</v>
      </c>
      <c r="I5306" s="97" t="b">
        <f>NOT(ISERROR(_xlfn.XLOOKUP(tblStocks2022[[#This Row],[Ticker]],tblTickers[Ticker],tblTickers[Ticker],NA(),0,1)))</f>
        <v>0</v>
      </c>
      <c r="K5306" t="s">
        <v>1557</v>
      </c>
      <c r="L5306" s="122">
        <v>164.85</v>
      </c>
    </row>
    <row r="5307" spans="4:12" x14ac:dyDescent="0.25">
      <c r="D5307" t="s">
        <v>14997</v>
      </c>
      <c r="E5307" t="s">
        <v>14998</v>
      </c>
      <c r="F5307" t="s">
        <v>15367</v>
      </c>
      <c r="G5307" s="59">
        <v>16564000</v>
      </c>
      <c r="H5307" s="122">
        <v>92.07</v>
      </c>
      <c r="I5307" s="97" t="b">
        <f>NOT(ISERROR(_xlfn.XLOOKUP(tblStocks2022[[#This Row],[Ticker]],tblTickers[Ticker],tblTickers[Ticker],NA(),0,1)))</f>
        <v>0</v>
      </c>
      <c r="K5307" t="s">
        <v>5302</v>
      </c>
      <c r="L5307" s="122">
        <v>62.8</v>
      </c>
    </row>
    <row r="5308" spans="4:12" x14ac:dyDescent="0.25">
      <c r="D5308" t="s">
        <v>2677</v>
      </c>
      <c r="E5308" t="s">
        <v>2678</v>
      </c>
      <c r="F5308" t="s">
        <v>15382</v>
      </c>
      <c r="G5308" s="59">
        <v>1464000</v>
      </c>
      <c r="H5308" s="122">
        <v>2.72</v>
      </c>
      <c r="I5308" s="97" t="b">
        <f>NOT(ISERROR(_xlfn.XLOOKUP(tblStocks2022[[#This Row],[Ticker]],tblTickers[Ticker],tblTickers[Ticker],NA(),0,1)))</f>
        <v>0</v>
      </c>
      <c r="K5308" t="s">
        <v>14797</v>
      </c>
      <c r="L5308" s="122">
        <v>20.62</v>
      </c>
    </row>
    <row r="5309" spans="4:12" x14ac:dyDescent="0.25">
      <c r="D5309" t="s">
        <v>6144</v>
      </c>
      <c r="E5309" t="s">
        <v>6145</v>
      </c>
      <c r="F5309" t="s">
        <v>15382</v>
      </c>
      <c r="G5309" s="59">
        <v>15647000</v>
      </c>
      <c r="H5309" s="122">
        <v>8.91</v>
      </c>
      <c r="I5309" s="97" t="b">
        <f>NOT(ISERROR(_xlfn.XLOOKUP(tblStocks2022[[#This Row],[Ticker]],tblTickers[Ticker],tblTickers[Ticker],NA(),0,1)))</f>
        <v>0</v>
      </c>
      <c r="K5309" t="s">
        <v>372</v>
      </c>
      <c r="L5309" s="122">
        <v>10.01</v>
      </c>
    </row>
    <row r="5310" spans="4:12" x14ac:dyDescent="0.25">
      <c r="D5310" t="s">
        <v>14296</v>
      </c>
      <c r="E5310" t="s">
        <v>498</v>
      </c>
      <c r="F5310" t="s">
        <v>11941</v>
      </c>
      <c r="G5310" s="59">
        <v>619000</v>
      </c>
      <c r="H5310" s="122">
        <v>24.85</v>
      </c>
      <c r="I5310" s="97" t="b">
        <f>NOT(ISERROR(_xlfn.XLOOKUP(tblStocks2022[[#This Row],[Ticker]],tblTickers[Ticker],tblTickers[Ticker],NA(),0,1)))</f>
        <v>0</v>
      </c>
      <c r="K5310" t="s">
        <v>10620</v>
      </c>
      <c r="L5310" s="122">
        <v>10.47</v>
      </c>
    </row>
    <row r="5311" spans="4:12" x14ac:dyDescent="0.25">
      <c r="D5311" t="s">
        <v>14341</v>
      </c>
      <c r="E5311" t="s">
        <v>498</v>
      </c>
      <c r="F5311" t="s">
        <v>11941</v>
      </c>
      <c r="G5311" s="59">
        <v>264000</v>
      </c>
      <c r="H5311" s="122">
        <v>17.13</v>
      </c>
      <c r="I5311" s="97" t="b">
        <f>NOT(ISERROR(_xlfn.XLOOKUP(tblStocks2022[[#This Row],[Ticker]],tblTickers[Ticker],tblTickers[Ticker],NA(),0,1)))</f>
        <v>0</v>
      </c>
      <c r="K5311" t="s">
        <v>4426</v>
      </c>
      <c r="L5311" s="122">
        <v>23.15</v>
      </c>
    </row>
    <row r="5312" spans="4:12" x14ac:dyDescent="0.25">
      <c r="D5312" t="s">
        <v>9440</v>
      </c>
      <c r="E5312" t="s">
        <v>9441</v>
      </c>
      <c r="F5312" t="s">
        <v>15382</v>
      </c>
      <c r="G5312" s="59">
        <v>3853000</v>
      </c>
      <c r="H5312" s="122">
        <v>1.1499999999999999</v>
      </c>
      <c r="I5312" s="97" t="b">
        <f>NOT(ISERROR(_xlfn.XLOOKUP(tblStocks2022[[#This Row],[Ticker]],tblTickers[Ticker],tblTickers[Ticker],NA(),0,1)))</f>
        <v>0</v>
      </c>
      <c r="K5312" t="s">
        <v>9539</v>
      </c>
      <c r="L5312" s="122">
        <v>29.85</v>
      </c>
    </row>
    <row r="5313" spans="4:12" x14ac:dyDescent="0.25">
      <c r="D5313" t="s">
        <v>6641</v>
      </c>
      <c r="E5313" t="s">
        <v>6642</v>
      </c>
      <c r="F5313" t="s">
        <v>15382</v>
      </c>
      <c r="G5313" s="59">
        <v>37950000</v>
      </c>
      <c r="H5313" s="122">
        <v>10.11</v>
      </c>
      <c r="I5313" s="97" t="b">
        <f>NOT(ISERROR(_xlfn.XLOOKUP(tblStocks2022[[#This Row],[Ticker]],tblTickers[Ticker],tblTickers[Ticker],NA(),0,1)))</f>
        <v>0</v>
      </c>
      <c r="K5313" t="s">
        <v>1957</v>
      </c>
      <c r="L5313" s="122">
        <v>13.3</v>
      </c>
    </row>
    <row r="5314" spans="4:12" x14ac:dyDescent="0.25">
      <c r="D5314" t="s">
        <v>3268</v>
      </c>
      <c r="E5314" t="s">
        <v>3269</v>
      </c>
      <c r="F5314" t="s">
        <v>15382</v>
      </c>
      <c r="G5314" s="59">
        <v>4748000</v>
      </c>
      <c r="H5314" s="122">
        <v>3.89</v>
      </c>
      <c r="I5314" s="97" t="b">
        <f>NOT(ISERROR(_xlfn.XLOOKUP(tblStocks2022[[#This Row],[Ticker]],tblTickers[Ticker],tblTickers[Ticker],NA(),0,1)))</f>
        <v>0</v>
      </c>
      <c r="K5314" t="s">
        <v>11325</v>
      </c>
      <c r="L5314" s="122">
        <v>28.45</v>
      </c>
    </row>
    <row r="5315" spans="4:12" x14ac:dyDescent="0.25">
      <c r="D5315" t="s">
        <v>7392</v>
      </c>
      <c r="E5315" t="s">
        <v>7393</v>
      </c>
      <c r="F5315" t="s">
        <v>14252</v>
      </c>
      <c r="G5315" s="59">
        <v>180685000</v>
      </c>
      <c r="H5315" s="122">
        <v>10.28</v>
      </c>
      <c r="I5315" s="97" t="b">
        <f>NOT(ISERROR(_xlfn.XLOOKUP(tblStocks2022[[#This Row],[Ticker]],tblTickers[Ticker],tblTickers[Ticker],NA(),0,1)))</f>
        <v>0</v>
      </c>
      <c r="K5315" t="s">
        <v>3983</v>
      </c>
      <c r="L5315" s="122">
        <v>146.31</v>
      </c>
    </row>
    <row r="5316" spans="4:12" x14ac:dyDescent="0.25">
      <c r="D5316" t="s">
        <v>12737</v>
      </c>
      <c r="E5316" t="s">
        <v>12738</v>
      </c>
      <c r="F5316" t="s">
        <v>15375</v>
      </c>
      <c r="G5316" s="59">
        <v>144735000</v>
      </c>
      <c r="H5316" s="122">
        <v>11.07</v>
      </c>
      <c r="I5316" s="97" t="b">
        <f>NOT(ISERROR(_xlfn.XLOOKUP(tblStocks2022[[#This Row],[Ticker]],tblTickers[Ticker],tblTickers[Ticker],NA(),0,1)))</f>
        <v>0</v>
      </c>
      <c r="K5316" t="s">
        <v>4957</v>
      </c>
      <c r="L5316" s="122">
        <v>35.1</v>
      </c>
    </row>
    <row r="5317" spans="4:12" x14ac:dyDescent="0.25">
      <c r="D5317" t="s">
        <v>12733</v>
      </c>
      <c r="E5317" t="s">
        <v>12734</v>
      </c>
      <c r="F5317" t="s">
        <v>15375</v>
      </c>
      <c r="G5317" s="59">
        <v>233405000</v>
      </c>
      <c r="H5317" s="122">
        <v>11.8</v>
      </c>
      <c r="I5317" s="97" t="b">
        <f>NOT(ISERROR(_xlfn.XLOOKUP(tblStocks2022[[#This Row],[Ticker]],tblTickers[Ticker],tblTickers[Ticker],NA(),0,1)))</f>
        <v>0</v>
      </c>
      <c r="K5317" t="s">
        <v>68</v>
      </c>
      <c r="L5317" s="122">
        <v>17.52</v>
      </c>
    </row>
    <row r="5318" spans="4:12" x14ac:dyDescent="0.25">
      <c r="D5318" t="s">
        <v>192</v>
      </c>
      <c r="E5318" t="s">
        <v>193</v>
      </c>
      <c r="F5318" t="s">
        <v>15368</v>
      </c>
      <c r="G5318" s="59">
        <v>6014000</v>
      </c>
      <c r="H5318" s="122">
        <v>8.39</v>
      </c>
      <c r="I5318" s="97" t="b">
        <f>NOT(ISERROR(_xlfn.XLOOKUP(tblStocks2022[[#This Row],[Ticker]],tblTickers[Ticker],tblTickers[Ticker],NA(),0,1)))</f>
        <v>0</v>
      </c>
      <c r="K5318" t="s">
        <v>13211</v>
      </c>
      <c r="L5318" s="122">
        <v>32.14</v>
      </c>
    </row>
    <row r="5319" spans="4:12" x14ac:dyDescent="0.25">
      <c r="D5319" t="s">
        <v>2317</v>
      </c>
      <c r="E5319" t="s">
        <v>131</v>
      </c>
      <c r="F5319" t="s">
        <v>15371</v>
      </c>
      <c r="G5319" s="59">
        <v>4400000</v>
      </c>
      <c r="H5319" s="122">
        <v>30.66</v>
      </c>
      <c r="I5319" s="97" t="b">
        <f>NOT(ISERROR(_xlfn.XLOOKUP(tblStocks2022[[#This Row],[Ticker]],tblTickers[Ticker],tblTickers[Ticker],NA(),0,1)))</f>
        <v>0</v>
      </c>
      <c r="K5319" t="s">
        <v>3266</v>
      </c>
      <c r="L5319" s="122">
        <v>9.76</v>
      </c>
    </row>
    <row r="5320" spans="4:12" x14ac:dyDescent="0.25">
      <c r="D5320" t="s">
        <v>13873</v>
      </c>
      <c r="E5320" t="s">
        <v>13874</v>
      </c>
      <c r="F5320" t="s">
        <v>96</v>
      </c>
      <c r="G5320" s="59">
        <v>529779000</v>
      </c>
      <c r="H5320" s="122">
        <v>0.22</v>
      </c>
      <c r="I5320" s="97" t="b">
        <f>NOT(ISERROR(_xlfn.XLOOKUP(tblStocks2022[[#This Row],[Ticker]],tblTickers[Ticker],tblTickers[Ticker],NA(),0,1)))</f>
        <v>0</v>
      </c>
      <c r="K5320" t="s">
        <v>15227</v>
      </c>
      <c r="L5320" s="122">
        <v>7.11</v>
      </c>
    </row>
    <row r="5321" spans="4:12" x14ac:dyDescent="0.25">
      <c r="D5321" t="s">
        <v>9725</v>
      </c>
      <c r="E5321" t="s">
        <v>9726</v>
      </c>
      <c r="F5321" t="s">
        <v>15382</v>
      </c>
      <c r="G5321" s="59">
        <v>81560000</v>
      </c>
      <c r="H5321" s="122">
        <v>10.9</v>
      </c>
      <c r="I5321" s="97" t="b">
        <f>NOT(ISERROR(_xlfn.XLOOKUP(tblStocks2022[[#This Row],[Ticker]],tblTickers[Ticker],tblTickers[Ticker],NA(),0,1)))</f>
        <v>0</v>
      </c>
      <c r="K5321" t="s">
        <v>14774</v>
      </c>
      <c r="L5321" s="122">
        <v>32.479999999999997</v>
      </c>
    </row>
    <row r="5322" spans="4:12" x14ac:dyDescent="0.25">
      <c r="D5322" t="s">
        <v>12735</v>
      </c>
      <c r="E5322" t="s">
        <v>12736</v>
      </c>
      <c r="F5322" t="s">
        <v>15375</v>
      </c>
      <c r="G5322" s="59">
        <v>30851000</v>
      </c>
      <c r="H5322" s="122">
        <v>10.7</v>
      </c>
      <c r="I5322" s="97" t="b">
        <f>NOT(ISERROR(_xlfn.XLOOKUP(tblStocks2022[[#This Row],[Ticker]],tblTickers[Ticker],tblTickers[Ticker],NA(),0,1)))</f>
        <v>0</v>
      </c>
      <c r="K5322" t="s">
        <v>14602</v>
      </c>
      <c r="L5322" s="122">
        <v>85.49</v>
      </c>
    </row>
    <row r="5323" spans="4:12" x14ac:dyDescent="0.25">
      <c r="D5323" t="s">
        <v>2474</v>
      </c>
      <c r="E5323" t="s">
        <v>300</v>
      </c>
      <c r="F5323" t="s">
        <v>14252</v>
      </c>
      <c r="G5323" s="59">
        <v>12825000</v>
      </c>
      <c r="H5323" s="122">
        <v>54.22</v>
      </c>
      <c r="I5323" s="97" t="b">
        <f>NOT(ISERROR(_xlfn.XLOOKUP(tblStocks2022[[#This Row],[Ticker]],tblTickers[Ticker],tblTickers[Ticker],NA(),0,1)))</f>
        <v>0</v>
      </c>
      <c r="K5323" t="s">
        <v>14144</v>
      </c>
      <c r="L5323" s="122">
        <v>54.29</v>
      </c>
    </row>
    <row r="5324" spans="4:12" x14ac:dyDescent="0.25">
      <c r="D5324" t="s">
        <v>3303</v>
      </c>
      <c r="E5324" t="s">
        <v>3304</v>
      </c>
      <c r="F5324" t="s">
        <v>15371</v>
      </c>
      <c r="G5324" s="59">
        <v>27998000</v>
      </c>
      <c r="H5324" s="122">
        <v>5.04</v>
      </c>
      <c r="I5324" s="97" t="b">
        <f>NOT(ISERROR(_xlfn.XLOOKUP(tblStocks2022[[#This Row],[Ticker]],tblTickers[Ticker],tblTickers[Ticker],NA(),0,1)))</f>
        <v>0</v>
      </c>
      <c r="K5324" t="s">
        <v>2408</v>
      </c>
      <c r="L5324" s="122">
        <v>4.97</v>
      </c>
    </row>
    <row r="5325" spans="4:12" x14ac:dyDescent="0.25">
      <c r="D5325" t="s">
        <v>6421</v>
      </c>
      <c r="E5325" t="s">
        <v>6422</v>
      </c>
      <c r="F5325" t="s">
        <v>15368</v>
      </c>
      <c r="G5325" s="59">
        <v>115184000</v>
      </c>
      <c r="H5325" s="122">
        <v>16.57</v>
      </c>
      <c r="I5325" s="97" t="b">
        <f>NOT(ISERROR(_xlfn.XLOOKUP(tblStocks2022[[#This Row],[Ticker]],tblTickers[Ticker],tblTickers[Ticker],NA(),0,1)))</f>
        <v>0</v>
      </c>
      <c r="K5325" t="s">
        <v>10968</v>
      </c>
      <c r="L5325" s="122">
        <v>10.65</v>
      </c>
    </row>
    <row r="5326" spans="4:12" x14ac:dyDescent="0.25">
      <c r="D5326" t="s">
        <v>5165</v>
      </c>
      <c r="E5326" t="s">
        <v>2118</v>
      </c>
      <c r="F5326" t="s">
        <v>15375</v>
      </c>
      <c r="G5326" s="59">
        <v>1400000</v>
      </c>
      <c r="H5326" s="122">
        <v>34.06</v>
      </c>
      <c r="I5326" s="97" t="b">
        <f>NOT(ISERROR(_xlfn.XLOOKUP(tblStocks2022[[#This Row],[Ticker]],tblTickers[Ticker],tblTickers[Ticker],NA(),0,1)))</f>
        <v>0</v>
      </c>
      <c r="K5326" t="s">
        <v>10688</v>
      </c>
      <c r="L5326" s="122">
        <v>19.8</v>
      </c>
    </row>
    <row r="5327" spans="4:12" x14ac:dyDescent="0.25">
      <c r="D5327" t="s">
        <v>5184</v>
      </c>
      <c r="E5327" t="s">
        <v>5185</v>
      </c>
      <c r="F5327" t="s">
        <v>15368</v>
      </c>
      <c r="G5327" s="59">
        <v>54022000</v>
      </c>
      <c r="H5327" s="122">
        <v>63.56</v>
      </c>
      <c r="I5327" s="97" t="b">
        <f>NOT(ISERROR(_xlfn.XLOOKUP(tblStocks2022[[#This Row],[Ticker]],tblTickers[Ticker],tblTickers[Ticker],NA(),0,1)))</f>
        <v>0</v>
      </c>
      <c r="K5327" t="s">
        <v>15203</v>
      </c>
      <c r="L5327" s="122">
        <v>15.98</v>
      </c>
    </row>
    <row r="5328" spans="4:12" x14ac:dyDescent="0.25">
      <c r="D5328" t="s">
        <v>12400</v>
      </c>
      <c r="E5328" t="s">
        <v>12401</v>
      </c>
      <c r="F5328" t="s">
        <v>15382</v>
      </c>
      <c r="G5328" s="59">
        <v>208796000</v>
      </c>
      <c r="H5328" s="122">
        <v>3.06</v>
      </c>
      <c r="I5328" s="97" t="b">
        <f>NOT(ISERROR(_xlfn.XLOOKUP(tblStocks2022[[#This Row],[Ticker]],tblTickers[Ticker],tblTickers[Ticker],NA(),0,1)))</f>
        <v>0</v>
      </c>
      <c r="K5328" t="s">
        <v>14132</v>
      </c>
      <c r="L5328" s="122">
        <v>30.94</v>
      </c>
    </row>
    <row r="5329" spans="4:12" x14ac:dyDescent="0.25">
      <c r="D5329" t="s">
        <v>11399</v>
      </c>
      <c r="E5329" t="s">
        <v>11400</v>
      </c>
      <c r="F5329" t="s">
        <v>15371</v>
      </c>
      <c r="G5329" s="59">
        <v>4080000</v>
      </c>
      <c r="H5329" s="122">
        <v>67.209999999999994</v>
      </c>
      <c r="I5329" s="97" t="b">
        <f>NOT(ISERROR(_xlfn.XLOOKUP(tblStocks2022[[#This Row],[Ticker]],tblTickers[Ticker],tblTickers[Ticker],NA(),0,1)))</f>
        <v>0</v>
      </c>
      <c r="K5329" t="s">
        <v>11401</v>
      </c>
      <c r="L5329" s="122">
        <v>33.76</v>
      </c>
    </row>
    <row r="5330" spans="4:12" x14ac:dyDescent="0.25">
      <c r="D5330" t="s">
        <v>11859</v>
      </c>
      <c r="E5330" t="s">
        <v>11860</v>
      </c>
      <c r="F5330" t="s">
        <v>14201</v>
      </c>
      <c r="G5330" s="59">
        <v>131005000</v>
      </c>
      <c r="H5330" s="122">
        <v>36.9</v>
      </c>
      <c r="I5330" s="97" t="b">
        <f>NOT(ISERROR(_xlfn.XLOOKUP(tblStocks2022[[#This Row],[Ticker]],tblTickers[Ticker],tblTickers[Ticker],NA(),0,1)))</f>
        <v>0</v>
      </c>
      <c r="K5330" t="s">
        <v>7394</v>
      </c>
      <c r="L5330" s="122">
        <v>36.479999999999997</v>
      </c>
    </row>
    <row r="5331" spans="4:12" x14ac:dyDescent="0.25">
      <c r="D5331" t="s">
        <v>10427</v>
      </c>
      <c r="E5331" t="s">
        <v>10428</v>
      </c>
      <c r="F5331" t="s">
        <v>15374</v>
      </c>
      <c r="G5331" s="59">
        <v>19093000</v>
      </c>
      <c r="H5331" s="122">
        <v>8.32</v>
      </c>
      <c r="I5331" s="97" t="b">
        <f>NOT(ISERROR(_xlfn.XLOOKUP(tblStocks2022[[#This Row],[Ticker]],tblTickers[Ticker],tblTickers[Ticker],NA(),0,1)))</f>
        <v>0</v>
      </c>
      <c r="K5331" t="s">
        <v>1265</v>
      </c>
      <c r="L5331" s="122">
        <v>0.77</v>
      </c>
    </row>
    <row r="5332" spans="4:12" x14ac:dyDescent="0.25">
      <c r="D5332" t="s">
        <v>5476</v>
      </c>
      <c r="E5332" t="s">
        <v>5477</v>
      </c>
      <c r="F5332" t="s">
        <v>15369</v>
      </c>
      <c r="G5332" s="59">
        <v>124865000</v>
      </c>
      <c r="H5332" s="122">
        <v>1.8</v>
      </c>
      <c r="I5332" s="97" t="b">
        <f>NOT(ISERROR(_xlfn.XLOOKUP(tblStocks2022[[#This Row],[Ticker]],tblTickers[Ticker],tblTickers[Ticker],NA(),0,1)))</f>
        <v>0</v>
      </c>
      <c r="K5332" t="s">
        <v>9846</v>
      </c>
      <c r="L5332" s="122">
        <v>61.15</v>
      </c>
    </row>
    <row r="5333" spans="4:12" x14ac:dyDescent="0.25">
      <c r="D5333" t="s">
        <v>11339</v>
      </c>
      <c r="E5333" t="s">
        <v>11340</v>
      </c>
      <c r="F5333" t="s">
        <v>15376</v>
      </c>
      <c r="G5333" s="59">
        <v>32364000</v>
      </c>
      <c r="H5333" s="122">
        <v>0.21</v>
      </c>
      <c r="I5333" s="97" t="b">
        <f>NOT(ISERROR(_xlfn.XLOOKUP(tblStocks2022[[#This Row],[Ticker]],tblTickers[Ticker],tblTickers[Ticker],NA(),0,1)))</f>
        <v>0</v>
      </c>
      <c r="K5333" t="s">
        <v>12154</v>
      </c>
      <c r="L5333" s="122">
        <v>48.86</v>
      </c>
    </row>
    <row r="5334" spans="4:12" x14ac:dyDescent="0.25">
      <c r="D5334" t="s">
        <v>1597</v>
      </c>
      <c r="E5334" t="s">
        <v>1598</v>
      </c>
      <c r="F5334" t="s">
        <v>15370</v>
      </c>
      <c r="G5334" s="59">
        <v>130000000</v>
      </c>
      <c r="H5334" s="122">
        <v>16.45</v>
      </c>
      <c r="I5334" s="97" t="b">
        <f>NOT(ISERROR(_xlfn.XLOOKUP(tblStocks2022[[#This Row],[Ticker]],tblTickers[Ticker],tblTickers[Ticker],NA(),0,1)))</f>
        <v>0</v>
      </c>
      <c r="K5334" t="s">
        <v>8653</v>
      </c>
      <c r="L5334" s="122">
        <v>10.57</v>
      </c>
    </row>
    <row r="5335" spans="4:12" x14ac:dyDescent="0.25">
      <c r="D5335" t="s">
        <v>11349</v>
      </c>
      <c r="E5335" t="s">
        <v>11350</v>
      </c>
      <c r="F5335" t="s">
        <v>15375</v>
      </c>
      <c r="G5335" s="59">
        <v>11593000</v>
      </c>
      <c r="H5335" s="122">
        <v>11.16</v>
      </c>
      <c r="I5335" s="97" t="b">
        <f>NOT(ISERROR(_xlfn.XLOOKUP(tblStocks2022[[#This Row],[Ticker]],tblTickers[Ticker],tblTickers[Ticker],NA(),0,1)))</f>
        <v>0</v>
      </c>
      <c r="K5335" t="s">
        <v>9894</v>
      </c>
      <c r="L5335" s="122">
        <v>0.59</v>
      </c>
    </row>
    <row r="5336" spans="4:12" x14ac:dyDescent="0.25">
      <c r="D5336" t="s">
        <v>15283</v>
      </c>
      <c r="E5336" t="s">
        <v>15284</v>
      </c>
      <c r="F5336" t="s">
        <v>15375</v>
      </c>
      <c r="G5336" s="59">
        <v>28814000</v>
      </c>
      <c r="H5336" s="122">
        <v>15.96</v>
      </c>
      <c r="I5336" s="97" t="b">
        <f>NOT(ISERROR(_xlfn.XLOOKUP(tblStocks2022[[#This Row],[Ticker]],tblTickers[Ticker],tblTickers[Ticker],NA(),0,1)))</f>
        <v>0</v>
      </c>
      <c r="K5336" t="s">
        <v>14028</v>
      </c>
      <c r="L5336" s="122">
        <v>41.93</v>
      </c>
    </row>
    <row r="5337" spans="4:12" x14ac:dyDescent="0.25">
      <c r="D5337" t="s">
        <v>9170</v>
      </c>
      <c r="E5337" t="s">
        <v>9168</v>
      </c>
      <c r="F5337" t="s">
        <v>15371</v>
      </c>
      <c r="G5337" s="59">
        <v>200000</v>
      </c>
      <c r="H5337" s="122">
        <v>19.079999999999998</v>
      </c>
      <c r="I5337" s="97" t="b">
        <f>NOT(ISERROR(_xlfn.XLOOKUP(tblStocks2022[[#This Row],[Ticker]],tblTickers[Ticker],tblTickers[Ticker],NA(),0,1)))</f>
        <v>0</v>
      </c>
      <c r="K5337" t="s">
        <v>2372</v>
      </c>
      <c r="L5337" s="122">
        <v>251.54</v>
      </c>
    </row>
    <row r="5338" spans="4:12" x14ac:dyDescent="0.25">
      <c r="D5338" t="s">
        <v>9689</v>
      </c>
      <c r="E5338" t="s">
        <v>9168</v>
      </c>
      <c r="F5338" t="s">
        <v>15371</v>
      </c>
      <c r="G5338" s="59">
        <v>9660000</v>
      </c>
      <c r="H5338" s="122">
        <v>23.05</v>
      </c>
      <c r="I5338" s="97" t="b">
        <f>NOT(ISERROR(_xlfn.XLOOKUP(tblStocks2022[[#This Row],[Ticker]],tblTickers[Ticker],tblTickers[Ticker],NA(),0,1)))</f>
        <v>0</v>
      </c>
      <c r="K5338" t="s">
        <v>11727</v>
      </c>
      <c r="L5338" s="122">
        <v>26.02</v>
      </c>
    </row>
    <row r="5339" spans="4:12" x14ac:dyDescent="0.25">
      <c r="D5339" t="s">
        <v>9167</v>
      </c>
      <c r="E5339" t="s">
        <v>9168</v>
      </c>
      <c r="F5339" t="s">
        <v>15371</v>
      </c>
      <c r="G5339" s="59">
        <v>200000</v>
      </c>
      <c r="H5339" s="122">
        <v>23.52</v>
      </c>
      <c r="I5339" s="97" t="b">
        <f>NOT(ISERROR(_xlfn.XLOOKUP(tblStocks2022[[#This Row],[Ticker]],tblTickers[Ticker],tblTickers[Ticker],NA(),0,1)))</f>
        <v>0</v>
      </c>
      <c r="K5339" t="s">
        <v>4817</v>
      </c>
      <c r="L5339" s="122">
        <v>20.63</v>
      </c>
    </row>
    <row r="5340" spans="4:12" x14ac:dyDescent="0.25">
      <c r="D5340" t="s">
        <v>9169</v>
      </c>
      <c r="E5340" t="s">
        <v>9168</v>
      </c>
      <c r="F5340" t="s">
        <v>15371</v>
      </c>
      <c r="G5340" s="59">
        <v>200000</v>
      </c>
      <c r="H5340" s="122">
        <v>18.21</v>
      </c>
      <c r="I5340" s="97" t="b">
        <f>NOT(ISERROR(_xlfn.XLOOKUP(tblStocks2022[[#This Row],[Ticker]],tblTickers[Ticker],tblTickers[Ticker],NA(),0,1)))</f>
        <v>0</v>
      </c>
      <c r="K5340" t="s">
        <v>1090</v>
      </c>
      <c r="L5340" s="122">
        <v>169.84</v>
      </c>
    </row>
    <row r="5341" spans="4:12" x14ac:dyDescent="0.25">
      <c r="D5341" t="s">
        <v>13407</v>
      </c>
      <c r="E5341" t="s">
        <v>13408</v>
      </c>
      <c r="F5341" t="s">
        <v>15371</v>
      </c>
      <c r="G5341" s="59">
        <v>18843000</v>
      </c>
      <c r="H5341" s="122">
        <v>10.42</v>
      </c>
      <c r="I5341" s="97" t="b">
        <f>NOT(ISERROR(_xlfn.XLOOKUP(tblStocks2022[[#This Row],[Ticker]],tblTickers[Ticker],tblTickers[Ticker],NA(),0,1)))</f>
        <v>0</v>
      </c>
      <c r="K5341" t="s">
        <v>9307</v>
      </c>
      <c r="L5341" s="122">
        <v>6.8</v>
      </c>
    </row>
    <row r="5342" spans="4:12" x14ac:dyDescent="0.25">
      <c r="D5342" t="s">
        <v>891</v>
      </c>
      <c r="E5342" t="s">
        <v>892</v>
      </c>
      <c r="F5342" t="s">
        <v>15367</v>
      </c>
      <c r="G5342" s="59">
        <v>37594000</v>
      </c>
      <c r="H5342" s="122">
        <v>42.07</v>
      </c>
      <c r="I5342" s="97" t="b">
        <f>NOT(ISERROR(_xlfn.XLOOKUP(tblStocks2022[[#This Row],[Ticker]],tblTickers[Ticker],tblTickers[Ticker],NA(),0,1)))</f>
        <v>0</v>
      </c>
      <c r="K5342" t="s">
        <v>8657</v>
      </c>
      <c r="L5342" s="122">
        <v>10.85</v>
      </c>
    </row>
    <row r="5343" spans="4:12" x14ac:dyDescent="0.25">
      <c r="D5343" t="s">
        <v>12112</v>
      </c>
      <c r="E5343" t="s">
        <v>12113</v>
      </c>
      <c r="F5343" t="s">
        <v>15368</v>
      </c>
      <c r="G5343" s="59">
        <v>96500000</v>
      </c>
      <c r="H5343" s="122">
        <v>119.44</v>
      </c>
      <c r="I5343" s="97" t="b">
        <f>NOT(ISERROR(_xlfn.XLOOKUP(tblStocks2022[[#This Row],[Ticker]],tblTickers[Ticker],tblTickers[Ticker],NA(),0,1)))</f>
        <v>0</v>
      </c>
      <c r="K5343" t="s">
        <v>9701</v>
      </c>
      <c r="L5343" s="122">
        <v>3.1</v>
      </c>
    </row>
    <row r="5344" spans="4:12" x14ac:dyDescent="0.25">
      <c r="D5344" t="s">
        <v>10908</v>
      </c>
      <c r="E5344" t="s">
        <v>10909</v>
      </c>
      <c r="F5344" t="s">
        <v>5878</v>
      </c>
      <c r="G5344" s="59">
        <v>7447000</v>
      </c>
      <c r="H5344" s="122">
        <v>42.1</v>
      </c>
      <c r="I5344" s="97" t="b">
        <f>NOT(ISERROR(_xlfn.XLOOKUP(tblStocks2022[[#This Row],[Ticker]],tblTickers[Ticker],tblTickers[Ticker],NA(),0,1)))</f>
        <v>0</v>
      </c>
      <c r="K5344" t="s">
        <v>14178</v>
      </c>
      <c r="L5344" s="122">
        <v>30.87</v>
      </c>
    </row>
    <row r="5345" spans="4:12" x14ac:dyDescent="0.25">
      <c r="D5345" t="s">
        <v>13405</v>
      </c>
      <c r="E5345" t="s">
        <v>13406</v>
      </c>
      <c r="F5345" t="s">
        <v>15371</v>
      </c>
      <c r="G5345" s="59">
        <v>5077000</v>
      </c>
      <c r="H5345" s="122">
        <v>9.43</v>
      </c>
      <c r="I5345" s="97" t="b">
        <f>NOT(ISERROR(_xlfn.XLOOKUP(tblStocks2022[[#This Row],[Ticker]],tblTickers[Ticker],tblTickers[Ticker],NA(),0,1)))</f>
        <v>0</v>
      </c>
      <c r="K5345" t="s">
        <v>11353</v>
      </c>
      <c r="L5345" s="122">
        <v>7.86</v>
      </c>
    </row>
    <row r="5346" spans="4:12" x14ac:dyDescent="0.25">
      <c r="D5346" t="s">
        <v>9974</v>
      </c>
      <c r="E5346" t="s">
        <v>9975</v>
      </c>
      <c r="F5346" t="s">
        <v>15382</v>
      </c>
      <c r="G5346" s="59">
        <v>9416000</v>
      </c>
      <c r="H5346" s="122">
        <v>154.87</v>
      </c>
      <c r="I5346" s="97" t="b">
        <f>NOT(ISERROR(_xlfn.XLOOKUP(tblStocks2022[[#This Row],[Ticker]],tblTickers[Ticker],tblTickers[Ticker],NA(),0,1)))</f>
        <v>0</v>
      </c>
      <c r="K5346" t="s">
        <v>7836</v>
      </c>
      <c r="L5346" s="122">
        <v>1.75</v>
      </c>
    </row>
    <row r="5347" spans="4:12" x14ac:dyDescent="0.25">
      <c r="D5347" t="s">
        <v>2350</v>
      </c>
      <c r="E5347" t="s">
        <v>2351</v>
      </c>
      <c r="F5347" t="s">
        <v>15382</v>
      </c>
      <c r="G5347" s="59">
        <v>3201000</v>
      </c>
      <c r="H5347" s="122">
        <v>1.89</v>
      </c>
      <c r="I5347" s="97" t="b">
        <f>NOT(ISERROR(_xlfn.XLOOKUP(tblStocks2022[[#This Row],[Ticker]],tblTickers[Ticker],tblTickers[Ticker],NA(),0,1)))</f>
        <v>0</v>
      </c>
      <c r="K5347" t="s">
        <v>3134</v>
      </c>
      <c r="L5347" s="122">
        <v>19.75</v>
      </c>
    </row>
    <row r="5348" spans="4:12" x14ac:dyDescent="0.25">
      <c r="D5348" t="s">
        <v>1161</v>
      </c>
      <c r="E5348" t="s">
        <v>1162</v>
      </c>
      <c r="F5348" t="s">
        <v>15378</v>
      </c>
      <c r="G5348" s="59">
        <v>33155000</v>
      </c>
      <c r="H5348" s="122">
        <v>3.8</v>
      </c>
      <c r="I5348" s="97" t="b">
        <f>NOT(ISERROR(_xlfn.XLOOKUP(tblStocks2022[[#This Row],[Ticker]],tblTickers[Ticker],tblTickers[Ticker],NA(),0,1)))</f>
        <v>0</v>
      </c>
      <c r="K5348" t="s">
        <v>13671</v>
      </c>
      <c r="L5348" s="122">
        <v>7.56</v>
      </c>
    </row>
    <row r="5349" spans="4:12" x14ac:dyDescent="0.25">
      <c r="D5349" t="s">
        <v>6916</v>
      </c>
      <c r="E5349" t="s">
        <v>6917</v>
      </c>
      <c r="F5349" t="s">
        <v>15382</v>
      </c>
      <c r="G5349" s="59">
        <v>16662000</v>
      </c>
      <c r="H5349" s="122">
        <v>10.01</v>
      </c>
      <c r="I5349" s="97" t="b">
        <f>NOT(ISERROR(_xlfn.XLOOKUP(tblStocks2022[[#This Row],[Ticker]],tblTickers[Ticker],tblTickers[Ticker],NA(),0,1)))</f>
        <v>0</v>
      </c>
      <c r="K5349" t="s">
        <v>7749</v>
      </c>
      <c r="L5349" s="122">
        <v>1.06</v>
      </c>
    </row>
    <row r="5350" spans="4:12" x14ac:dyDescent="0.25">
      <c r="D5350" t="s">
        <v>11199</v>
      </c>
      <c r="E5350" t="s">
        <v>11200</v>
      </c>
      <c r="F5350" t="s">
        <v>15371</v>
      </c>
      <c r="G5350" s="59">
        <v>42858000</v>
      </c>
      <c r="H5350" s="122">
        <v>43.42</v>
      </c>
      <c r="I5350" s="97" t="b">
        <f>NOT(ISERROR(_xlfn.XLOOKUP(tblStocks2022[[#This Row],[Ticker]],tblTickers[Ticker],tblTickers[Ticker],NA(),0,1)))</f>
        <v>0</v>
      </c>
      <c r="K5350" t="s">
        <v>3208</v>
      </c>
      <c r="L5350" s="122">
        <v>1.1499999999999999</v>
      </c>
    </row>
    <row r="5351" spans="4:12" x14ac:dyDescent="0.25">
      <c r="D5351" t="s">
        <v>6060</v>
      </c>
      <c r="E5351" t="s">
        <v>6061</v>
      </c>
      <c r="F5351" t="s">
        <v>15382</v>
      </c>
      <c r="G5351" s="59">
        <v>5260000</v>
      </c>
      <c r="H5351" s="122">
        <v>3.67</v>
      </c>
      <c r="I5351" s="97" t="b">
        <f>NOT(ISERROR(_xlfn.XLOOKUP(tblStocks2022[[#This Row],[Ticker]],tblTickers[Ticker],tblTickers[Ticker],NA(),0,1)))</f>
        <v>0</v>
      </c>
      <c r="K5351" t="s">
        <v>9387</v>
      </c>
      <c r="L5351" s="122">
        <v>1.05</v>
      </c>
    </row>
    <row r="5352" spans="4:12" x14ac:dyDescent="0.25">
      <c r="D5352" t="s">
        <v>13403</v>
      </c>
      <c r="E5352" t="s">
        <v>13404</v>
      </c>
      <c r="F5352" t="s">
        <v>15371</v>
      </c>
      <c r="G5352" s="59">
        <v>5551000</v>
      </c>
      <c r="H5352" s="122">
        <v>11.3</v>
      </c>
      <c r="I5352" s="97" t="b">
        <f>NOT(ISERROR(_xlfn.XLOOKUP(tblStocks2022[[#This Row],[Ticker]],tblTickers[Ticker],tblTickers[Ticker],NA(),0,1)))</f>
        <v>0</v>
      </c>
      <c r="K5352" t="s">
        <v>3678</v>
      </c>
      <c r="L5352" s="122">
        <v>28.16</v>
      </c>
    </row>
    <row r="5353" spans="4:12" x14ac:dyDescent="0.25">
      <c r="D5353" t="s">
        <v>7013</v>
      </c>
      <c r="E5353" t="s">
        <v>7014</v>
      </c>
      <c r="F5353" t="s">
        <v>15382</v>
      </c>
      <c r="G5353" s="59">
        <v>78761000</v>
      </c>
      <c r="H5353" s="122">
        <v>9.1</v>
      </c>
      <c r="I5353" s="97" t="b">
        <f>NOT(ISERROR(_xlfn.XLOOKUP(tblStocks2022[[#This Row],[Ticker]],tblTickers[Ticker],tblTickers[Ticker],NA(),0,1)))</f>
        <v>0</v>
      </c>
      <c r="K5353" t="s">
        <v>4009</v>
      </c>
      <c r="L5353" s="122">
        <v>45.7</v>
      </c>
    </row>
    <row r="5354" spans="4:12" x14ac:dyDescent="0.25">
      <c r="D5354" t="s">
        <v>14791</v>
      </c>
      <c r="E5354" t="s">
        <v>14792</v>
      </c>
      <c r="F5354" t="s">
        <v>15368</v>
      </c>
      <c r="G5354" s="59">
        <v>1876000</v>
      </c>
      <c r="H5354" s="122">
        <v>1.95</v>
      </c>
      <c r="I5354" s="97" t="b">
        <f>NOT(ISERROR(_xlfn.XLOOKUP(tblStocks2022[[#This Row],[Ticker]],tblTickers[Ticker],tblTickers[Ticker],NA(),0,1)))</f>
        <v>0</v>
      </c>
      <c r="K5354" t="s">
        <v>13903</v>
      </c>
      <c r="L5354" s="122">
        <v>21.14</v>
      </c>
    </row>
    <row r="5355" spans="4:12" x14ac:dyDescent="0.25">
      <c r="D5355" t="s">
        <v>9954</v>
      </c>
      <c r="E5355" t="s">
        <v>9955</v>
      </c>
      <c r="F5355" t="s">
        <v>15376</v>
      </c>
      <c r="G5355" s="59">
        <v>5776000</v>
      </c>
      <c r="H5355" s="122">
        <v>38</v>
      </c>
      <c r="I5355" s="97" t="b">
        <f>NOT(ISERROR(_xlfn.XLOOKUP(tblStocks2022[[#This Row],[Ticker]],tblTickers[Ticker],tblTickers[Ticker],NA(),0,1)))</f>
        <v>0</v>
      </c>
      <c r="K5355" t="s">
        <v>14419</v>
      </c>
      <c r="L5355" s="122">
        <v>82.35</v>
      </c>
    </row>
    <row r="5356" spans="4:12" x14ac:dyDescent="0.25">
      <c r="D5356" t="s">
        <v>10846</v>
      </c>
      <c r="E5356" t="s">
        <v>10847</v>
      </c>
      <c r="F5356" t="s">
        <v>15375</v>
      </c>
      <c r="G5356" s="59">
        <v>33108000</v>
      </c>
      <c r="H5356" s="122">
        <v>8.4499999999999993</v>
      </c>
      <c r="I5356" s="97" t="b">
        <f>NOT(ISERROR(_xlfn.XLOOKUP(tblStocks2022[[#This Row],[Ticker]],tblTickers[Ticker],tblTickers[Ticker],NA(),0,1)))</f>
        <v>0</v>
      </c>
      <c r="K5356" t="s">
        <v>13947</v>
      </c>
      <c r="L5356" s="122">
        <v>73.05</v>
      </c>
    </row>
    <row r="5357" spans="4:12" x14ac:dyDescent="0.25">
      <c r="D5357" t="s">
        <v>8637</v>
      </c>
      <c r="E5357" t="s">
        <v>8638</v>
      </c>
      <c r="F5357" t="s">
        <v>15382</v>
      </c>
      <c r="G5357" s="59">
        <v>26140000</v>
      </c>
      <c r="H5357" s="122">
        <v>10.28</v>
      </c>
      <c r="I5357" s="97" t="b">
        <f>NOT(ISERROR(_xlfn.XLOOKUP(tblStocks2022[[#This Row],[Ticker]],tblTickers[Ticker],tblTickers[Ticker],NA(),0,1)))</f>
        <v>0</v>
      </c>
      <c r="K5357" t="s">
        <v>11519</v>
      </c>
      <c r="L5357" s="122">
        <v>24.1</v>
      </c>
    </row>
    <row r="5358" spans="4:12" x14ac:dyDescent="0.25">
      <c r="D5358" t="s">
        <v>1014</v>
      </c>
      <c r="E5358" t="s">
        <v>1015</v>
      </c>
      <c r="F5358" t="s">
        <v>2235</v>
      </c>
      <c r="G5358" s="59">
        <v>421396000</v>
      </c>
      <c r="H5358" s="122">
        <v>12.24</v>
      </c>
      <c r="I5358" s="97" t="b">
        <f>NOT(ISERROR(_xlfn.XLOOKUP(tblStocks2022[[#This Row],[Ticker]],tblTickers[Ticker],tblTickers[Ticker],NA(),0,1)))</f>
        <v>1</v>
      </c>
      <c r="K5358" t="s">
        <v>11043</v>
      </c>
      <c r="L5358" s="122">
        <v>9.8800000000000008</v>
      </c>
    </row>
    <row r="5359" spans="4:12" x14ac:dyDescent="0.25">
      <c r="D5359" t="s">
        <v>14574</v>
      </c>
      <c r="E5359" t="s">
        <v>14575</v>
      </c>
      <c r="F5359" t="s">
        <v>15367</v>
      </c>
      <c r="G5359" s="59">
        <v>128403000</v>
      </c>
      <c r="H5359" s="122">
        <v>2.2000000000000002</v>
      </c>
      <c r="I5359" s="97" t="b">
        <f>NOT(ISERROR(_xlfn.XLOOKUP(tblStocks2022[[#This Row],[Ticker]],tblTickers[Ticker],tblTickers[Ticker],NA(),0,1)))</f>
        <v>0</v>
      </c>
      <c r="K5359" t="s">
        <v>6924</v>
      </c>
      <c r="L5359" s="122">
        <v>0.61</v>
      </c>
    </row>
    <row r="5360" spans="4:12" x14ac:dyDescent="0.25">
      <c r="D5360" t="s">
        <v>3206</v>
      </c>
      <c r="E5360" t="s">
        <v>3207</v>
      </c>
      <c r="F5360" t="s">
        <v>15382</v>
      </c>
      <c r="G5360" s="59">
        <v>39788000</v>
      </c>
      <c r="H5360" s="122">
        <v>0.66</v>
      </c>
      <c r="I5360" s="97" t="b">
        <f>NOT(ISERROR(_xlfn.XLOOKUP(tblStocks2022[[#This Row],[Ticker]],tblTickers[Ticker],tblTickers[Ticker],NA(),0,1)))</f>
        <v>0</v>
      </c>
      <c r="K5360" t="s">
        <v>7860</v>
      </c>
      <c r="L5360" s="122">
        <v>28.79</v>
      </c>
    </row>
    <row r="5361" spans="4:12" x14ac:dyDescent="0.25">
      <c r="D5361" t="s">
        <v>5406</v>
      </c>
      <c r="E5361" t="s">
        <v>5407</v>
      </c>
      <c r="F5361" t="s">
        <v>9954</v>
      </c>
      <c r="G5361" s="59">
        <v>111035000</v>
      </c>
      <c r="H5361" s="122">
        <v>26.44</v>
      </c>
      <c r="I5361" s="97" t="b">
        <f>NOT(ISERROR(_xlfn.XLOOKUP(tblStocks2022[[#This Row],[Ticker]],tblTickers[Ticker],tblTickers[Ticker],NA(),0,1)))</f>
        <v>0</v>
      </c>
      <c r="K5361" t="s">
        <v>5079</v>
      </c>
      <c r="L5361" s="122">
        <v>32.65</v>
      </c>
    </row>
    <row r="5362" spans="4:12" x14ac:dyDescent="0.25">
      <c r="D5362" t="s">
        <v>9442</v>
      </c>
      <c r="E5362" t="s">
        <v>9443</v>
      </c>
      <c r="F5362" t="s">
        <v>14252</v>
      </c>
      <c r="G5362" s="59">
        <v>4619000</v>
      </c>
      <c r="H5362" s="122">
        <v>1.5</v>
      </c>
      <c r="I5362" s="97" t="b">
        <f>NOT(ISERROR(_xlfn.XLOOKUP(tblStocks2022[[#This Row],[Ticker]],tblTickers[Ticker],tblTickers[Ticker],NA(),0,1)))</f>
        <v>0</v>
      </c>
      <c r="K5362" t="s">
        <v>3840</v>
      </c>
      <c r="L5362" s="122">
        <v>20.71</v>
      </c>
    </row>
    <row r="5363" spans="4:12" x14ac:dyDescent="0.25">
      <c r="D5363" t="s">
        <v>12242</v>
      </c>
      <c r="E5363" t="s">
        <v>12243</v>
      </c>
      <c r="F5363" t="s">
        <v>15372</v>
      </c>
      <c r="G5363" s="59">
        <v>137400000</v>
      </c>
      <c r="H5363" s="122">
        <v>14.11</v>
      </c>
      <c r="I5363" s="97" t="b">
        <f>NOT(ISERROR(_xlfn.XLOOKUP(tblStocks2022[[#This Row],[Ticker]],tblTickers[Ticker],tblTickers[Ticker],NA(),0,1)))</f>
        <v>0</v>
      </c>
      <c r="K5363" t="s">
        <v>2911</v>
      </c>
      <c r="L5363" s="122">
        <v>18.649999999999999</v>
      </c>
    </row>
    <row r="5364" spans="4:12" x14ac:dyDescent="0.25">
      <c r="D5364" t="s">
        <v>9475</v>
      </c>
      <c r="E5364" t="s">
        <v>9476</v>
      </c>
      <c r="F5364" t="s">
        <v>15382</v>
      </c>
      <c r="G5364" s="59">
        <v>9244000</v>
      </c>
      <c r="H5364" s="122">
        <v>1.28</v>
      </c>
      <c r="I5364" s="97" t="b">
        <f>NOT(ISERROR(_xlfn.XLOOKUP(tblStocks2022[[#This Row],[Ticker]],tblTickers[Ticker],tblTickers[Ticker],NA(),0,1)))</f>
        <v>0</v>
      </c>
      <c r="K5364" t="s">
        <v>13266</v>
      </c>
      <c r="L5364" s="122">
        <v>78.67</v>
      </c>
    </row>
    <row r="5365" spans="4:12" x14ac:dyDescent="0.25">
      <c r="D5365" t="s">
        <v>2996</v>
      </c>
      <c r="E5365" t="s">
        <v>2997</v>
      </c>
      <c r="F5365" t="s">
        <v>14201</v>
      </c>
      <c r="G5365" s="59">
        <v>2408000</v>
      </c>
      <c r="H5365" s="122">
        <v>25</v>
      </c>
      <c r="I5365" s="97" t="b">
        <f>NOT(ISERROR(_xlfn.XLOOKUP(tblStocks2022[[#This Row],[Ticker]],tblTickers[Ticker],tblTickers[Ticker],NA(),0,1)))</f>
        <v>0</v>
      </c>
      <c r="K5365" t="s">
        <v>2388</v>
      </c>
      <c r="L5365" s="122">
        <v>69.150000000000006</v>
      </c>
    </row>
    <row r="5366" spans="4:12" x14ac:dyDescent="0.25">
      <c r="D5366" t="s">
        <v>13891</v>
      </c>
      <c r="E5366" t="s">
        <v>13892</v>
      </c>
      <c r="F5366" t="s">
        <v>15382</v>
      </c>
      <c r="G5366" s="59">
        <v>28671000</v>
      </c>
      <c r="H5366" s="122">
        <v>5.67</v>
      </c>
      <c r="I5366" s="97" t="b">
        <f>NOT(ISERROR(_xlfn.XLOOKUP(tblStocks2022[[#This Row],[Ticker]],tblTickers[Ticker],tblTickers[Ticker],NA(),0,1)))</f>
        <v>0</v>
      </c>
      <c r="K5366" t="s">
        <v>14416</v>
      </c>
      <c r="L5366" s="122">
        <v>44.97</v>
      </c>
    </row>
    <row r="5367" spans="4:12" x14ac:dyDescent="0.25">
      <c r="D5367" t="s">
        <v>13496</v>
      </c>
      <c r="E5367" t="s">
        <v>13497</v>
      </c>
      <c r="F5367" t="s">
        <v>15371</v>
      </c>
      <c r="G5367" s="59">
        <v>90374000</v>
      </c>
      <c r="H5367" s="122">
        <v>3.4</v>
      </c>
      <c r="I5367" s="97" t="b">
        <f>NOT(ISERROR(_xlfn.XLOOKUP(tblStocks2022[[#This Row],[Ticker]],tblTickers[Ticker],tblTickers[Ticker],NA(),0,1)))</f>
        <v>0</v>
      </c>
      <c r="K5367" t="s">
        <v>1559</v>
      </c>
      <c r="L5367" s="122">
        <v>1.81</v>
      </c>
    </row>
    <row r="5368" spans="4:12" x14ac:dyDescent="0.25">
      <c r="D5368" t="s">
        <v>13534</v>
      </c>
      <c r="E5368" t="s">
        <v>13535</v>
      </c>
      <c r="F5368" t="s">
        <v>15371</v>
      </c>
      <c r="G5368" s="59">
        <v>76116000</v>
      </c>
      <c r="H5368" s="122">
        <v>2.88</v>
      </c>
      <c r="I5368" s="97" t="b">
        <f>NOT(ISERROR(_xlfn.XLOOKUP(tblStocks2022[[#This Row],[Ticker]],tblTickers[Ticker],tblTickers[Ticker],NA(),0,1)))</f>
        <v>0</v>
      </c>
      <c r="K5368" t="s">
        <v>627</v>
      </c>
      <c r="L5368" s="122">
        <v>23.72</v>
      </c>
    </row>
    <row r="5369" spans="4:12" x14ac:dyDescent="0.25">
      <c r="D5369" t="s">
        <v>13945</v>
      </c>
      <c r="E5369" t="s">
        <v>13946</v>
      </c>
      <c r="F5369" t="s">
        <v>15371</v>
      </c>
      <c r="G5369" s="59">
        <v>491592000</v>
      </c>
      <c r="H5369" s="122">
        <v>61.35</v>
      </c>
      <c r="I5369" s="97" t="b">
        <f>NOT(ISERROR(_xlfn.XLOOKUP(tblStocks2022[[#This Row],[Ticker]],tblTickers[Ticker],tblTickers[Ticker],NA(),0,1)))</f>
        <v>1</v>
      </c>
      <c r="K5369" t="s">
        <v>1601</v>
      </c>
      <c r="L5369" s="122">
        <v>48.7</v>
      </c>
    </row>
    <row r="5370" spans="4:12" x14ac:dyDescent="0.25">
      <c r="D5370" t="s">
        <v>8467</v>
      </c>
      <c r="E5370" t="s">
        <v>1369</v>
      </c>
      <c r="F5370" t="s">
        <v>15376</v>
      </c>
      <c r="G5370" s="59">
        <v>1300000</v>
      </c>
      <c r="H5370" s="122">
        <v>20.09</v>
      </c>
      <c r="I5370" s="97" t="b">
        <f>NOT(ISERROR(_xlfn.XLOOKUP(tblStocks2022[[#This Row],[Ticker]],tblTickers[Ticker],tblTickers[Ticker],NA(),0,1)))</f>
        <v>0</v>
      </c>
      <c r="K5370" t="s">
        <v>13559</v>
      </c>
      <c r="L5370" s="122">
        <v>8.44</v>
      </c>
    </row>
    <row r="5371" spans="4:12" x14ac:dyDescent="0.25">
      <c r="D5371" t="s">
        <v>1154</v>
      </c>
      <c r="E5371" t="s">
        <v>1155</v>
      </c>
      <c r="F5371" t="s">
        <v>15367</v>
      </c>
      <c r="G5371" s="59">
        <v>46025000</v>
      </c>
      <c r="H5371" s="122">
        <v>5.49</v>
      </c>
      <c r="I5371" s="97" t="b">
        <f>NOT(ISERROR(_xlfn.XLOOKUP(tblStocks2022[[#This Row],[Ticker]],tblTickers[Ticker],tblTickers[Ticker],NA(),0,1)))</f>
        <v>0</v>
      </c>
      <c r="K5371" t="s">
        <v>4896</v>
      </c>
      <c r="L5371" s="122">
        <v>20.89</v>
      </c>
    </row>
    <row r="5372" spans="4:12" x14ac:dyDescent="0.25">
      <c r="D5372" t="s">
        <v>5457</v>
      </c>
      <c r="E5372" t="s">
        <v>5458</v>
      </c>
      <c r="F5372" t="s">
        <v>15382</v>
      </c>
      <c r="G5372" s="59">
        <v>59465000</v>
      </c>
      <c r="H5372" s="122">
        <v>9.94</v>
      </c>
      <c r="I5372" s="97" t="b">
        <f>NOT(ISERROR(_xlfn.XLOOKUP(tblStocks2022[[#This Row],[Ticker]],tblTickers[Ticker],tblTickers[Ticker],NA(),0,1)))</f>
        <v>0</v>
      </c>
      <c r="K5372" t="s">
        <v>529</v>
      </c>
      <c r="L5372" s="122">
        <v>12.1</v>
      </c>
    </row>
    <row r="5373" spans="4:12" x14ac:dyDescent="0.25">
      <c r="D5373" t="s">
        <v>851</v>
      </c>
      <c r="E5373" t="s">
        <v>852</v>
      </c>
      <c r="F5373" t="s">
        <v>15382</v>
      </c>
      <c r="G5373" s="59">
        <v>1846000</v>
      </c>
      <c r="H5373" s="122">
        <v>29.14</v>
      </c>
      <c r="I5373" s="97" t="b">
        <f>NOT(ISERROR(_xlfn.XLOOKUP(tblStocks2022[[#This Row],[Ticker]],tblTickers[Ticker],tblTickers[Ticker],NA(),0,1)))</f>
        <v>0</v>
      </c>
      <c r="K5373" t="s">
        <v>14089</v>
      </c>
      <c r="L5373" s="122">
        <v>39.89</v>
      </c>
    </row>
    <row r="5374" spans="4:12" x14ac:dyDescent="0.25">
      <c r="D5374" t="s">
        <v>3101</v>
      </c>
      <c r="E5374" t="s">
        <v>3102</v>
      </c>
      <c r="F5374" t="s">
        <v>15386</v>
      </c>
      <c r="G5374" s="59">
        <v>3169000</v>
      </c>
      <c r="H5374" s="122">
        <v>4.07</v>
      </c>
      <c r="I5374" s="97" t="b">
        <f>NOT(ISERROR(_xlfn.XLOOKUP(tblStocks2022[[#This Row],[Ticker]],tblTickers[Ticker],tblTickers[Ticker],NA(),0,1)))</f>
        <v>0</v>
      </c>
      <c r="K5374" t="s">
        <v>873</v>
      </c>
      <c r="L5374" s="122">
        <v>3.13</v>
      </c>
    </row>
    <row r="5375" spans="4:12" x14ac:dyDescent="0.25">
      <c r="D5375" t="s">
        <v>10443</v>
      </c>
      <c r="E5375" t="s">
        <v>10444</v>
      </c>
      <c r="F5375" t="s">
        <v>15376</v>
      </c>
      <c r="G5375" s="59">
        <v>57179000</v>
      </c>
      <c r="H5375" s="122">
        <v>237.72</v>
      </c>
      <c r="I5375" s="97" t="b">
        <f>NOT(ISERROR(_xlfn.XLOOKUP(tblStocks2022[[#This Row],[Ticker]],tblTickers[Ticker],tblTickers[Ticker],NA(),0,1)))</f>
        <v>1</v>
      </c>
      <c r="K5375" t="s">
        <v>13849</v>
      </c>
      <c r="L5375" s="122">
        <v>7.23</v>
      </c>
    </row>
    <row r="5376" spans="4:12" x14ac:dyDescent="0.25">
      <c r="D5376" t="s">
        <v>7669</v>
      </c>
      <c r="E5376" t="s">
        <v>3648</v>
      </c>
      <c r="F5376" t="s">
        <v>15375</v>
      </c>
      <c r="G5376" s="59">
        <v>310000</v>
      </c>
      <c r="H5376" s="122">
        <v>24.69</v>
      </c>
      <c r="I5376" s="97" t="b">
        <f>NOT(ISERROR(_xlfn.XLOOKUP(tblStocks2022[[#This Row],[Ticker]],tblTickers[Ticker],tblTickers[Ticker],NA(),0,1)))</f>
        <v>0</v>
      </c>
      <c r="K5376" t="s">
        <v>11179</v>
      </c>
      <c r="L5376" s="122">
        <v>7.96</v>
      </c>
    </row>
    <row r="5377" spans="4:12" x14ac:dyDescent="0.25">
      <c r="D5377" t="s">
        <v>9552</v>
      </c>
      <c r="E5377" t="s">
        <v>9553</v>
      </c>
      <c r="F5377" t="s">
        <v>14201</v>
      </c>
      <c r="G5377" s="59">
        <v>130841000</v>
      </c>
      <c r="H5377" s="122">
        <v>37.71</v>
      </c>
      <c r="I5377" s="97" t="b">
        <f>NOT(ISERROR(_xlfn.XLOOKUP(tblStocks2022[[#This Row],[Ticker]],tblTickers[Ticker],tblTickers[Ticker],NA(),0,1)))</f>
        <v>0</v>
      </c>
      <c r="K5377" t="s">
        <v>13481</v>
      </c>
      <c r="L5377" s="122">
        <v>18.03</v>
      </c>
    </row>
    <row r="5378" spans="4:12" x14ac:dyDescent="0.25">
      <c r="D5378" t="s">
        <v>13457</v>
      </c>
      <c r="E5378" t="s">
        <v>13458</v>
      </c>
      <c r="F5378" t="s">
        <v>15375</v>
      </c>
      <c r="G5378" s="59">
        <v>299037000</v>
      </c>
      <c r="H5378" s="122">
        <v>11.37</v>
      </c>
      <c r="I5378" s="97" t="b">
        <f>NOT(ISERROR(_xlfn.XLOOKUP(tblStocks2022[[#This Row],[Ticker]],tblTickers[Ticker],tblTickers[Ticker],NA(),0,1)))</f>
        <v>0</v>
      </c>
      <c r="K5378" t="s">
        <v>1122</v>
      </c>
      <c r="L5378" s="122">
        <v>88.37</v>
      </c>
    </row>
    <row r="5379" spans="4:12" x14ac:dyDescent="0.25">
      <c r="D5379" t="s">
        <v>7568</v>
      </c>
      <c r="E5379" t="s">
        <v>7569</v>
      </c>
      <c r="F5379" t="s">
        <v>15371</v>
      </c>
      <c r="G5379" s="59">
        <v>16049000</v>
      </c>
      <c r="H5379" s="122">
        <v>14.92</v>
      </c>
      <c r="I5379" s="97" t="b">
        <f>NOT(ISERROR(_xlfn.XLOOKUP(tblStocks2022[[#This Row],[Ticker]],tblTickers[Ticker],tblTickers[Ticker],NA(),0,1)))</f>
        <v>0</v>
      </c>
      <c r="K5379" t="s">
        <v>7884</v>
      </c>
      <c r="L5379" s="122">
        <v>10.58</v>
      </c>
    </row>
    <row r="5380" spans="4:12" x14ac:dyDescent="0.25">
      <c r="D5380" t="s">
        <v>9862</v>
      </c>
      <c r="E5380" t="s">
        <v>9863</v>
      </c>
      <c r="F5380" t="s">
        <v>2235</v>
      </c>
      <c r="G5380" s="59">
        <v>1987164000</v>
      </c>
      <c r="H5380" s="122">
        <v>83.6</v>
      </c>
      <c r="I5380" s="97" t="b">
        <f>NOT(ISERROR(_xlfn.XLOOKUP(tblStocks2022[[#This Row],[Ticker]],tblTickers[Ticker],tblTickers[Ticker],NA(),0,1)))</f>
        <v>1</v>
      </c>
      <c r="K5380" t="s">
        <v>7030</v>
      </c>
      <c r="L5380" s="122">
        <v>21.8</v>
      </c>
    </row>
    <row r="5381" spans="4:12" x14ac:dyDescent="0.25">
      <c r="D5381" t="s">
        <v>15304</v>
      </c>
      <c r="E5381" t="s">
        <v>15305</v>
      </c>
      <c r="F5381" t="s">
        <v>15368</v>
      </c>
      <c r="G5381" s="59">
        <v>376660000</v>
      </c>
      <c r="H5381" s="122">
        <v>1.31</v>
      </c>
      <c r="I5381" s="97" t="b">
        <f>NOT(ISERROR(_xlfn.XLOOKUP(tblStocks2022[[#This Row],[Ticker]],tblTickers[Ticker],tblTickers[Ticker],NA(),0,1)))</f>
        <v>0</v>
      </c>
      <c r="K5381" t="s">
        <v>443</v>
      </c>
      <c r="L5381" s="122">
        <v>42.25</v>
      </c>
    </row>
    <row r="5382" spans="4:12" x14ac:dyDescent="0.25">
      <c r="D5382" t="s">
        <v>6999</v>
      </c>
      <c r="E5382" t="s">
        <v>7000</v>
      </c>
      <c r="F5382" t="s">
        <v>15367</v>
      </c>
      <c r="G5382" s="59">
        <v>793739000</v>
      </c>
      <c r="H5382" s="122">
        <v>47.2</v>
      </c>
      <c r="I5382" s="97" t="b">
        <f>NOT(ISERROR(_xlfn.XLOOKUP(tblStocks2022[[#This Row],[Ticker]],tblTickers[Ticker],tblTickers[Ticker],NA(),0,1)))</f>
        <v>1</v>
      </c>
      <c r="K5382" t="s">
        <v>4167</v>
      </c>
      <c r="L5382" s="122">
        <v>146.54</v>
      </c>
    </row>
    <row r="5383" spans="4:12" x14ac:dyDescent="0.25">
      <c r="D5383" t="s">
        <v>13822</v>
      </c>
      <c r="E5383" t="s">
        <v>13823</v>
      </c>
      <c r="F5383" t="s">
        <v>14252</v>
      </c>
      <c r="G5383" s="59">
        <v>2893000</v>
      </c>
      <c r="H5383" s="122">
        <v>71</v>
      </c>
      <c r="I5383" s="97" t="b">
        <f>NOT(ISERROR(_xlfn.XLOOKUP(tblStocks2022[[#This Row],[Ticker]],tblTickers[Ticker],tblTickers[Ticker],NA(),0,1)))</f>
        <v>0</v>
      </c>
      <c r="K5383" t="s">
        <v>1387</v>
      </c>
      <c r="L5383" s="122">
        <v>10.64</v>
      </c>
    </row>
    <row r="5384" spans="4:12" x14ac:dyDescent="0.25">
      <c r="D5384" t="s">
        <v>971</v>
      </c>
      <c r="E5384" t="s">
        <v>972</v>
      </c>
      <c r="F5384" t="s">
        <v>2235</v>
      </c>
      <c r="G5384" s="59">
        <v>126914000</v>
      </c>
      <c r="H5384" s="122">
        <v>9.24</v>
      </c>
      <c r="I5384" s="97" t="b">
        <f>NOT(ISERROR(_xlfn.XLOOKUP(tblStocks2022[[#This Row],[Ticker]],tblTickers[Ticker],tblTickers[Ticker],NA(),0,1)))</f>
        <v>0</v>
      </c>
      <c r="K5384" t="s">
        <v>13123</v>
      </c>
      <c r="L5384" s="122">
        <v>29.82</v>
      </c>
    </row>
    <row r="5385" spans="4:12" x14ac:dyDescent="0.25">
      <c r="D5385" t="s">
        <v>10978</v>
      </c>
      <c r="E5385" t="s">
        <v>10979</v>
      </c>
      <c r="F5385" t="s">
        <v>15386</v>
      </c>
      <c r="G5385" s="59">
        <v>216154000</v>
      </c>
      <c r="H5385" s="122">
        <v>15.23</v>
      </c>
      <c r="I5385" s="97" t="b">
        <f>NOT(ISERROR(_xlfn.XLOOKUP(tblStocks2022[[#This Row],[Ticker]],tblTickers[Ticker],tblTickers[Ticker],NA(),0,1)))</f>
        <v>0</v>
      </c>
      <c r="K5385" t="s">
        <v>1223</v>
      </c>
      <c r="L5385" s="122">
        <v>1.34</v>
      </c>
    </row>
    <row r="5386" spans="4:12" x14ac:dyDescent="0.25">
      <c r="D5386" t="s">
        <v>10694</v>
      </c>
      <c r="E5386" t="s">
        <v>10695</v>
      </c>
      <c r="F5386" t="s">
        <v>15382</v>
      </c>
      <c r="G5386" s="59">
        <v>14456000</v>
      </c>
      <c r="H5386" s="122">
        <v>5.5</v>
      </c>
      <c r="I5386" s="97" t="b">
        <f>NOT(ISERROR(_xlfn.XLOOKUP(tblStocks2022[[#This Row],[Ticker]],tblTickers[Ticker],tblTickers[Ticker],NA(),0,1)))</f>
        <v>0</v>
      </c>
      <c r="K5386" t="s">
        <v>14472</v>
      </c>
      <c r="L5386" s="122">
        <v>14.58</v>
      </c>
    </row>
    <row r="5387" spans="4:12" x14ac:dyDescent="0.25">
      <c r="D5387" t="s">
        <v>9444</v>
      </c>
      <c r="E5387" t="s">
        <v>9445</v>
      </c>
      <c r="F5387" t="s">
        <v>15368</v>
      </c>
      <c r="G5387" s="59">
        <v>32845000</v>
      </c>
      <c r="H5387" s="122">
        <v>2.79</v>
      </c>
      <c r="I5387" s="97" t="b">
        <f>NOT(ISERROR(_xlfn.XLOOKUP(tblStocks2022[[#This Row],[Ticker]],tblTickers[Ticker],tblTickers[Ticker],NA(),0,1)))</f>
        <v>0</v>
      </c>
      <c r="K5387" t="s">
        <v>1180</v>
      </c>
      <c r="L5387" s="122">
        <v>19.53</v>
      </c>
    </row>
    <row r="5388" spans="4:12" x14ac:dyDescent="0.25">
      <c r="D5388" t="s">
        <v>1714</v>
      </c>
      <c r="E5388" t="s">
        <v>1715</v>
      </c>
      <c r="F5388" t="s">
        <v>2235</v>
      </c>
      <c r="G5388" s="59">
        <v>86535000</v>
      </c>
      <c r="H5388" s="122">
        <v>70.09</v>
      </c>
      <c r="I5388" s="97" t="b">
        <f>NOT(ISERROR(_xlfn.XLOOKUP(tblStocks2022[[#This Row],[Ticker]],tblTickers[Ticker],tblTickers[Ticker],NA(),0,1)))</f>
        <v>0</v>
      </c>
      <c r="K5388" t="s">
        <v>13904</v>
      </c>
      <c r="L5388" s="122">
        <v>26.03</v>
      </c>
    </row>
    <row r="5389" spans="4:12" x14ac:dyDescent="0.25">
      <c r="D5389" t="s">
        <v>4746</v>
      </c>
      <c r="E5389" t="s">
        <v>4747</v>
      </c>
      <c r="F5389" t="s">
        <v>15365</v>
      </c>
      <c r="G5389" s="59">
        <v>10297000</v>
      </c>
      <c r="H5389" s="122">
        <v>1.1599999999999999</v>
      </c>
      <c r="I5389" s="97" t="b">
        <f>NOT(ISERROR(_xlfn.XLOOKUP(tblStocks2022[[#This Row],[Ticker]],tblTickers[Ticker],tblTickers[Ticker],NA(),0,1)))</f>
        <v>0</v>
      </c>
      <c r="K5389" t="s">
        <v>4820</v>
      </c>
      <c r="L5389" s="122">
        <v>37.18</v>
      </c>
    </row>
    <row r="5390" spans="4:12" x14ac:dyDescent="0.25">
      <c r="D5390" t="s">
        <v>14750</v>
      </c>
      <c r="E5390" t="s">
        <v>14751</v>
      </c>
      <c r="F5390" t="s">
        <v>15392</v>
      </c>
      <c r="G5390" s="59">
        <v>11778000</v>
      </c>
      <c r="H5390" s="122">
        <v>12.6</v>
      </c>
      <c r="I5390" s="97" t="b">
        <f>NOT(ISERROR(_xlfn.XLOOKUP(tblStocks2022[[#This Row],[Ticker]],tblTickers[Ticker],tblTickers[Ticker],NA(),0,1)))</f>
        <v>0</v>
      </c>
      <c r="K5390" t="s">
        <v>13990</v>
      </c>
      <c r="L5390" s="122">
        <v>7.5</v>
      </c>
    </row>
    <row r="5391" spans="4:12" x14ac:dyDescent="0.25">
      <c r="D5391" t="s">
        <v>4615</v>
      </c>
      <c r="E5391" t="s">
        <v>4616</v>
      </c>
      <c r="F5391" t="s">
        <v>15391</v>
      </c>
      <c r="G5391" s="59">
        <v>1800000</v>
      </c>
      <c r="H5391" s="122">
        <v>13.99</v>
      </c>
      <c r="I5391" s="97" t="b">
        <f>NOT(ISERROR(_xlfn.XLOOKUP(tblStocks2022[[#This Row],[Ticker]],tblTickers[Ticker],tblTickers[Ticker],NA(),0,1)))</f>
        <v>0</v>
      </c>
      <c r="K5391" t="s">
        <v>10614</v>
      </c>
      <c r="L5391" s="122">
        <v>159.28</v>
      </c>
    </row>
    <row r="5392" spans="4:12" x14ac:dyDescent="0.25">
      <c r="D5392" t="s">
        <v>1774</v>
      </c>
      <c r="E5392" t="s">
        <v>1775</v>
      </c>
      <c r="F5392" t="s">
        <v>14252</v>
      </c>
      <c r="G5392" s="59">
        <v>5340000</v>
      </c>
      <c r="H5392" s="122">
        <v>1.59</v>
      </c>
      <c r="I5392" s="97" t="b">
        <f>NOT(ISERROR(_xlfn.XLOOKUP(tblStocks2022[[#This Row],[Ticker]],tblTickers[Ticker],tblTickers[Ticker],NA(),0,1)))</f>
        <v>0</v>
      </c>
      <c r="K5392" t="s">
        <v>1921</v>
      </c>
      <c r="L5392" s="122">
        <v>5.17</v>
      </c>
    </row>
    <row r="5393" spans="4:12" x14ac:dyDescent="0.25">
      <c r="D5393" t="s">
        <v>3103</v>
      </c>
      <c r="E5393" t="s">
        <v>3104</v>
      </c>
      <c r="F5393" t="s">
        <v>14201</v>
      </c>
      <c r="G5393" s="59">
        <v>90900000</v>
      </c>
      <c r="H5393" s="122">
        <v>6.94</v>
      </c>
      <c r="I5393" s="97" t="b">
        <f>NOT(ISERROR(_xlfn.XLOOKUP(tblStocks2022[[#This Row],[Ticker]],tblTickers[Ticker],tblTickers[Ticker],NA(),0,1)))</f>
        <v>0</v>
      </c>
      <c r="K5393" t="s">
        <v>7031</v>
      </c>
      <c r="L5393" s="122">
        <v>28.97</v>
      </c>
    </row>
    <row r="5394" spans="4:12" x14ac:dyDescent="0.25">
      <c r="D5394" t="s">
        <v>4760</v>
      </c>
      <c r="E5394" t="s">
        <v>4761</v>
      </c>
      <c r="F5394" t="s">
        <v>15368</v>
      </c>
      <c r="G5394" s="59">
        <v>284682000</v>
      </c>
      <c r="H5394" s="122">
        <v>45.21</v>
      </c>
      <c r="I5394" s="97" t="b">
        <f>NOT(ISERROR(_xlfn.XLOOKUP(tblStocks2022[[#This Row],[Ticker]],tblTickers[Ticker],tblTickers[Ticker],NA(),0,1)))</f>
        <v>0</v>
      </c>
      <c r="K5394" t="s">
        <v>9140</v>
      </c>
      <c r="L5394" s="122">
        <v>3.34</v>
      </c>
    </row>
    <row r="5395" spans="4:12" x14ac:dyDescent="0.25">
      <c r="D5395" t="s">
        <v>8847</v>
      </c>
      <c r="E5395" t="s">
        <v>8848</v>
      </c>
      <c r="F5395" t="s">
        <v>15382</v>
      </c>
      <c r="G5395" s="59">
        <v>27600000</v>
      </c>
      <c r="H5395" s="122">
        <v>10.27</v>
      </c>
      <c r="I5395" s="97" t="b">
        <f>NOT(ISERROR(_xlfn.XLOOKUP(tblStocks2022[[#This Row],[Ticker]],tblTickers[Ticker],tblTickers[Ticker],NA(),0,1)))</f>
        <v>0</v>
      </c>
      <c r="K5395" t="s">
        <v>8513</v>
      </c>
      <c r="L5395" s="122">
        <v>11.05</v>
      </c>
    </row>
    <row r="5396" spans="4:12" x14ac:dyDescent="0.25">
      <c r="D5396" t="s">
        <v>1427</v>
      </c>
      <c r="E5396" t="s">
        <v>1428</v>
      </c>
      <c r="F5396" t="s">
        <v>15382</v>
      </c>
      <c r="G5396" s="59">
        <v>38446000</v>
      </c>
      <c r="H5396" s="122">
        <v>10.050000000000001</v>
      </c>
      <c r="I5396" s="97" t="b">
        <f>NOT(ISERROR(_xlfn.XLOOKUP(tblStocks2022[[#This Row],[Ticker]],tblTickers[Ticker],tblTickers[Ticker],NA(),0,1)))</f>
        <v>0</v>
      </c>
      <c r="K5396" t="s">
        <v>14328</v>
      </c>
      <c r="L5396" s="122">
        <v>40.700000000000003</v>
      </c>
    </row>
    <row r="5397" spans="4:12" x14ac:dyDescent="0.25">
      <c r="D5397" t="s">
        <v>4389</v>
      </c>
      <c r="E5397" t="s">
        <v>1369</v>
      </c>
      <c r="F5397" t="s">
        <v>15391</v>
      </c>
      <c r="G5397" s="59">
        <v>3675000</v>
      </c>
      <c r="H5397" s="122">
        <v>25.51</v>
      </c>
      <c r="I5397" s="97" t="b">
        <f>NOT(ISERROR(_xlfn.XLOOKUP(tblStocks2022[[#This Row],[Ticker]],tblTickers[Ticker],tblTickers[Ticker],NA(),0,1)))</f>
        <v>0</v>
      </c>
      <c r="K5397" t="s">
        <v>14889</v>
      </c>
      <c r="L5397" s="122">
        <v>11.47</v>
      </c>
    </row>
    <row r="5398" spans="4:12" x14ac:dyDescent="0.25">
      <c r="D5398" t="s">
        <v>8997</v>
      </c>
      <c r="E5398" t="s">
        <v>7227</v>
      </c>
      <c r="F5398" t="s">
        <v>15368</v>
      </c>
      <c r="G5398" s="59">
        <v>1840000</v>
      </c>
      <c r="H5398" s="122">
        <v>47.36</v>
      </c>
      <c r="I5398" s="97" t="b">
        <f>NOT(ISERROR(_xlfn.XLOOKUP(tblStocks2022[[#This Row],[Ticker]],tblTickers[Ticker],tblTickers[Ticker],NA(),0,1)))</f>
        <v>0</v>
      </c>
      <c r="K5398" t="s">
        <v>9389</v>
      </c>
      <c r="L5398" s="122">
        <v>1.38</v>
      </c>
    </row>
    <row r="5399" spans="4:12" x14ac:dyDescent="0.25">
      <c r="D5399" t="s">
        <v>10160</v>
      </c>
      <c r="E5399" t="s">
        <v>10161</v>
      </c>
      <c r="F5399" t="s">
        <v>15370</v>
      </c>
      <c r="G5399" s="59">
        <v>9871000</v>
      </c>
      <c r="H5399" s="122">
        <v>311.11</v>
      </c>
      <c r="I5399" s="97" t="b">
        <f>NOT(ISERROR(_xlfn.XLOOKUP(tblStocks2022[[#This Row],[Ticker]],tblTickers[Ticker],tblTickers[Ticker],NA(),0,1)))</f>
        <v>0</v>
      </c>
      <c r="K5399" t="s">
        <v>1181</v>
      </c>
      <c r="L5399" s="122">
        <v>9.4499999999999993</v>
      </c>
    </row>
    <row r="5400" spans="4:12" x14ac:dyDescent="0.25">
      <c r="D5400" t="s">
        <v>7015</v>
      </c>
      <c r="E5400" t="s">
        <v>7016</v>
      </c>
      <c r="F5400" t="s">
        <v>96</v>
      </c>
      <c r="G5400" s="59">
        <v>156723000</v>
      </c>
      <c r="H5400" s="122">
        <v>2.25</v>
      </c>
      <c r="I5400" s="97" t="b">
        <f>NOT(ISERROR(_xlfn.XLOOKUP(tblStocks2022[[#This Row],[Ticker]],tblTickers[Ticker],tblTickers[Ticker],NA(),0,1)))</f>
        <v>0</v>
      </c>
      <c r="K5400" t="s">
        <v>10146</v>
      </c>
      <c r="L5400" s="122">
        <v>460.7</v>
      </c>
    </row>
    <row r="5401" spans="4:12" x14ac:dyDescent="0.25">
      <c r="D5401" t="s">
        <v>1971</v>
      </c>
      <c r="E5401" t="s">
        <v>1972</v>
      </c>
      <c r="F5401" t="s">
        <v>15368</v>
      </c>
      <c r="G5401" s="59">
        <v>68338000</v>
      </c>
      <c r="H5401" s="122">
        <v>56.45</v>
      </c>
      <c r="I5401" s="97" t="b">
        <f>NOT(ISERROR(_xlfn.XLOOKUP(tblStocks2022[[#This Row],[Ticker]],tblTickers[Ticker],tblTickers[Ticker],NA(),0,1)))</f>
        <v>0</v>
      </c>
      <c r="K5401" t="s">
        <v>6068</v>
      </c>
      <c r="L5401" s="122">
        <v>11.43</v>
      </c>
    </row>
    <row r="5402" spans="4:12" x14ac:dyDescent="0.25">
      <c r="D5402" t="s">
        <v>10467</v>
      </c>
      <c r="E5402" t="s">
        <v>10468</v>
      </c>
      <c r="F5402" t="s">
        <v>2235</v>
      </c>
      <c r="G5402" s="59">
        <v>24609000</v>
      </c>
      <c r="H5402" s="122">
        <v>16.25</v>
      </c>
      <c r="I5402" s="97" t="b">
        <f>NOT(ISERROR(_xlfn.XLOOKUP(tblStocks2022[[#This Row],[Ticker]],tblTickers[Ticker],tblTickers[Ticker],NA(),0,1)))</f>
        <v>0</v>
      </c>
      <c r="K5402" t="s">
        <v>4870</v>
      </c>
      <c r="L5402" s="122">
        <v>9.1300000000000008</v>
      </c>
    </row>
    <row r="5403" spans="4:12" x14ac:dyDescent="0.25">
      <c r="D5403" t="s">
        <v>2892</v>
      </c>
      <c r="E5403" t="s">
        <v>2893</v>
      </c>
      <c r="F5403" t="s">
        <v>14201</v>
      </c>
      <c r="G5403" s="59">
        <v>245530000</v>
      </c>
      <c r="H5403" s="122">
        <v>9.24</v>
      </c>
      <c r="I5403" s="97" t="b">
        <f>NOT(ISERROR(_xlfn.XLOOKUP(tblStocks2022[[#This Row],[Ticker]],tblTickers[Ticker],tblTickers[Ticker],NA(),0,1)))</f>
        <v>0</v>
      </c>
      <c r="K5403" t="s">
        <v>14820</v>
      </c>
      <c r="L5403" s="122">
        <v>18.13</v>
      </c>
    </row>
    <row r="5404" spans="4:12" x14ac:dyDescent="0.25">
      <c r="D5404" t="s">
        <v>3291</v>
      </c>
      <c r="E5404" t="s">
        <v>3292</v>
      </c>
      <c r="F5404" t="s">
        <v>15382</v>
      </c>
      <c r="G5404" s="59">
        <v>132439000</v>
      </c>
      <c r="H5404" s="122">
        <v>6.03</v>
      </c>
      <c r="I5404" s="97" t="b">
        <f>NOT(ISERROR(_xlfn.XLOOKUP(tblStocks2022[[#This Row],[Ticker]],tblTickers[Ticker],tblTickers[Ticker],NA(),0,1)))</f>
        <v>0</v>
      </c>
      <c r="K5404" t="s">
        <v>990</v>
      </c>
      <c r="L5404" s="122">
        <v>34.229999999999997</v>
      </c>
    </row>
    <row r="5405" spans="4:12" x14ac:dyDescent="0.25">
      <c r="D5405" t="s">
        <v>6364</v>
      </c>
      <c r="E5405" t="s">
        <v>6365</v>
      </c>
      <c r="F5405" t="s">
        <v>11941</v>
      </c>
      <c r="G5405" s="59">
        <v>26078000</v>
      </c>
      <c r="H5405" s="122">
        <v>6.08</v>
      </c>
      <c r="I5405" s="97" t="b">
        <f>NOT(ISERROR(_xlfn.XLOOKUP(tblStocks2022[[#This Row],[Ticker]],tblTickers[Ticker],tblTickers[Ticker],NA(),0,1)))</f>
        <v>0</v>
      </c>
      <c r="K5405" t="s">
        <v>13056</v>
      </c>
      <c r="L5405" s="122">
        <v>23.33</v>
      </c>
    </row>
    <row r="5406" spans="4:12" x14ac:dyDescent="0.25">
      <c r="D5406" t="s">
        <v>2100</v>
      </c>
      <c r="E5406" t="s">
        <v>2101</v>
      </c>
      <c r="F5406" t="s">
        <v>14201</v>
      </c>
      <c r="G5406" s="59">
        <v>143500000</v>
      </c>
      <c r="H5406" s="122">
        <v>4.9400000000000004</v>
      </c>
      <c r="I5406" s="97" t="b">
        <f>NOT(ISERROR(_xlfn.XLOOKUP(tblStocks2022[[#This Row],[Ticker]],tblTickers[Ticker],tblTickers[Ticker],NA(),0,1)))</f>
        <v>0</v>
      </c>
      <c r="K5406" t="s">
        <v>4370</v>
      </c>
      <c r="L5406" s="122">
        <v>0.28000000000000003</v>
      </c>
    </row>
    <row r="5407" spans="4:12" x14ac:dyDescent="0.25">
      <c r="D5407" t="s">
        <v>14835</v>
      </c>
      <c r="E5407" t="s">
        <v>14836</v>
      </c>
      <c r="F5407" t="s">
        <v>15365</v>
      </c>
      <c r="G5407" s="59">
        <v>47442000</v>
      </c>
      <c r="H5407" s="122">
        <v>15.73</v>
      </c>
      <c r="I5407" s="97" t="b">
        <f>NOT(ISERROR(_xlfn.XLOOKUP(tblStocks2022[[#This Row],[Ticker]],tblTickers[Ticker],tblTickers[Ticker],NA(),0,1)))</f>
        <v>0</v>
      </c>
      <c r="K5407" t="s">
        <v>11797</v>
      </c>
      <c r="L5407" s="122">
        <v>23.43</v>
      </c>
    </row>
    <row r="5408" spans="4:12" x14ac:dyDescent="0.25">
      <c r="D5408" t="s">
        <v>4322</v>
      </c>
      <c r="E5408" t="s">
        <v>4323</v>
      </c>
      <c r="F5408" t="s">
        <v>15371</v>
      </c>
      <c r="G5408" s="59">
        <v>208800000</v>
      </c>
      <c r="H5408" s="122">
        <v>42.42</v>
      </c>
      <c r="I5408" s="97" t="b">
        <f>NOT(ISERROR(_xlfn.XLOOKUP(tblStocks2022[[#This Row],[Ticker]],tblTickers[Ticker],tblTickers[Ticker],NA(),0,1)))</f>
        <v>0</v>
      </c>
      <c r="K5408" t="s">
        <v>1489</v>
      </c>
      <c r="L5408" s="122">
        <v>0.76</v>
      </c>
    </row>
    <row r="5409" spans="4:12" x14ac:dyDescent="0.25">
      <c r="D5409" t="s">
        <v>9900</v>
      </c>
      <c r="E5409" t="s">
        <v>9901</v>
      </c>
      <c r="F5409" t="s">
        <v>15371</v>
      </c>
      <c r="G5409" s="59">
        <v>91485000</v>
      </c>
      <c r="H5409" s="122">
        <v>63.3</v>
      </c>
      <c r="I5409" s="97" t="b">
        <f>NOT(ISERROR(_xlfn.XLOOKUP(tblStocks2022[[#This Row],[Ticker]],tblTickers[Ticker],tblTickers[Ticker],NA(),0,1)))</f>
        <v>0</v>
      </c>
      <c r="K5409" t="s">
        <v>13505</v>
      </c>
      <c r="L5409" s="122">
        <v>4.99</v>
      </c>
    </row>
    <row r="5410" spans="4:12" x14ac:dyDescent="0.25">
      <c r="D5410" t="s">
        <v>7952</v>
      </c>
      <c r="E5410" t="s">
        <v>7953</v>
      </c>
      <c r="F5410" t="s">
        <v>96</v>
      </c>
      <c r="G5410" s="59">
        <v>169022000</v>
      </c>
      <c r="H5410" s="122">
        <v>4.04</v>
      </c>
      <c r="I5410" s="97" t="b">
        <f>NOT(ISERROR(_xlfn.XLOOKUP(tblStocks2022[[#This Row],[Ticker]],tblTickers[Ticker],tblTickers[Ticker],NA(),0,1)))</f>
        <v>0</v>
      </c>
      <c r="K5410" t="s">
        <v>10379</v>
      </c>
      <c r="L5410" s="122">
        <v>103.22</v>
      </c>
    </row>
    <row r="5411" spans="4:12" x14ac:dyDescent="0.25">
      <c r="D5411" t="s">
        <v>2318</v>
      </c>
      <c r="E5411" t="s">
        <v>1862</v>
      </c>
      <c r="F5411" t="s">
        <v>15371</v>
      </c>
      <c r="G5411" s="59">
        <v>2950000</v>
      </c>
      <c r="H5411" s="122">
        <v>21.84</v>
      </c>
      <c r="I5411" s="97" t="b">
        <f>NOT(ISERROR(_xlfn.XLOOKUP(tblStocks2022[[#This Row],[Ticker]],tblTickers[Ticker],tblTickers[Ticker],NA(),0,1)))</f>
        <v>0</v>
      </c>
      <c r="K5411" t="s">
        <v>14167</v>
      </c>
      <c r="L5411" s="122">
        <v>60.86</v>
      </c>
    </row>
    <row r="5412" spans="4:12" x14ac:dyDescent="0.25">
      <c r="D5412" t="s">
        <v>13344</v>
      </c>
      <c r="E5412" t="s">
        <v>13345</v>
      </c>
      <c r="F5412" t="s">
        <v>15368</v>
      </c>
      <c r="G5412" s="59">
        <v>445347000</v>
      </c>
      <c r="H5412" s="122">
        <v>294.88</v>
      </c>
      <c r="I5412" s="97" t="b">
        <f>NOT(ISERROR(_xlfn.XLOOKUP(tblStocks2022[[#This Row],[Ticker]],tblTickers[Ticker],tblTickers[Ticker],NA(),0,1)))</f>
        <v>1</v>
      </c>
      <c r="K5412" t="s">
        <v>4672</v>
      </c>
      <c r="L5412" s="122">
        <v>23.15</v>
      </c>
    </row>
    <row r="5413" spans="4:12" x14ac:dyDescent="0.25">
      <c r="D5413" t="s">
        <v>8868</v>
      </c>
      <c r="E5413" t="s">
        <v>8869</v>
      </c>
      <c r="F5413" t="s">
        <v>15382</v>
      </c>
      <c r="G5413" s="59">
        <v>27600000</v>
      </c>
      <c r="H5413" s="122">
        <v>10.25</v>
      </c>
      <c r="I5413" s="97" t="b">
        <f>NOT(ISERROR(_xlfn.XLOOKUP(tblStocks2022[[#This Row],[Ticker]],tblTickers[Ticker],tblTickers[Ticker],NA(),0,1)))</f>
        <v>0</v>
      </c>
      <c r="K5413" t="s">
        <v>13338</v>
      </c>
      <c r="L5413" s="122">
        <v>7.15</v>
      </c>
    </row>
    <row r="5414" spans="4:12" x14ac:dyDescent="0.25">
      <c r="D5414" t="s">
        <v>1327</v>
      </c>
      <c r="E5414" t="s">
        <v>617</v>
      </c>
      <c r="F5414" t="s">
        <v>15375</v>
      </c>
      <c r="G5414" s="59">
        <v>48000000</v>
      </c>
      <c r="H5414" s="122">
        <v>50.41</v>
      </c>
      <c r="I5414" s="97" t="b">
        <f>NOT(ISERROR(_xlfn.XLOOKUP(tblStocks2022[[#This Row],[Ticker]],tblTickers[Ticker],tblTickers[Ticker],NA(),0,1)))</f>
        <v>0</v>
      </c>
      <c r="K5414" t="s">
        <v>2790</v>
      </c>
      <c r="L5414" s="122">
        <v>0.08</v>
      </c>
    </row>
    <row r="5415" spans="4:12" x14ac:dyDescent="0.25">
      <c r="D5415" t="s">
        <v>8469</v>
      </c>
      <c r="E5415" t="s">
        <v>1369</v>
      </c>
      <c r="F5415" t="s">
        <v>2235</v>
      </c>
      <c r="G5415" s="59">
        <v>900000</v>
      </c>
      <c r="H5415" s="122">
        <v>4.33</v>
      </c>
      <c r="I5415" s="97" t="b">
        <f>NOT(ISERROR(_xlfn.XLOOKUP(tblStocks2022[[#This Row],[Ticker]],tblTickers[Ticker],tblTickers[Ticker],NA(),0,1)))</f>
        <v>0</v>
      </c>
      <c r="K5415" t="s">
        <v>6368</v>
      </c>
      <c r="L5415" s="122">
        <v>28.05</v>
      </c>
    </row>
    <row r="5416" spans="4:12" x14ac:dyDescent="0.25">
      <c r="D5416" t="s">
        <v>8430</v>
      </c>
      <c r="E5416" t="s">
        <v>8431</v>
      </c>
      <c r="F5416" t="s">
        <v>15382</v>
      </c>
      <c r="G5416" s="59">
        <v>34500000</v>
      </c>
      <c r="H5416" s="122">
        <v>10.029999999999999</v>
      </c>
      <c r="I5416" s="97" t="b">
        <f>NOT(ISERROR(_xlfn.XLOOKUP(tblStocks2022[[#This Row],[Ticker]],tblTickers[Ticker],tblTickers[Ticker],NA(),0,1)))</f>
        <v>0</v>
      </c>
      <c r="K5416" t="s">
        <v>11167</v>
      </c>
      <c r="L5416" s="122">
        <v>3.22</v>
      </c>
    </row>
    <row r="5417" spans="4:12" x14ac:dyDescent="0.25">
      <c r="D5417" t="s">
        <v>13639</v>
      </c>
      <c r="E5417" t="s">
        <v>13640</v>
      </c>
      <c r="F5417" t="s">
        <v>96</v>
      </c>
      <c r="G5417" s="59">
        <v>333390000</v>
      </c>
      <c r="H5417" s="122">
        <v>5.98</v>
      </c>
      <c r="I5417" s="97" t="b">
        <f>NOT(ISERROR(_xlfn.XLOOKUP(tblStocks2022[[#This Row],[Ticker]],tblTickers[Ticker],tblTickers[Ticker],NA(),0,1)))</f>
        <v>0</v>
      </c>
      <c r="K5417" t="s">
        <v>244</v>
      </c>
      <c r="L5417" s="122">
        <v>15.93</v>
      </c>
    </row>
    <row r="5418" spans="4:12" x14ac:dyDescent="0.25">
      <c r="D5418" t="s">
        <v>7017</v>
      </c>
      <c r="E5418" t="s">
        <v>7018</v>
      </c>
      <c r="F5418" t="s">
        <v>15382</v>
      </c>
      <c r="G5418" s="59">
        <v>21556000</v>
      </c>
      <c r="H5418" s="122">
        <v>10.039999999999999</v>
      </c>
      <c r="I5418" s="97" t="b">
        <f>NOT(ISERROR(_xlfn.XLOOKUP(tblStocks2022[[#This Row],[Ticker]],tblTickers[Ticker],tblTickers[Ticker],NA(),0,1)))</f>
        <v>0</v>
      </c>
      <c r="K5418" t="s">
        <v>8515</v>
      </c>
      <c r="L5418" s="122">
        <v>11.02</v>
      </c>
    </row>
    <row r="5419" spans="4:12" x14ac:dyDescent="0.25">
      <c r="D5419" t="s">
        <v>13867</v>
      </c>
      <c r="E5419" t="s">
        <v>13868</v>
      </c>
      <c r="F5419" t="s">
        <v>12944</v>
      </c>
      <c r="G5419" s="59">
        <v>682300000</v>
      </c>
      <c r="H5419" s="122">
        <v>0.98</v>
      </c>
      <c r="I5419" s="97" t="b">
        <f>NOT(ISERROR(_xlfn.XLOOKUP(tblStocks2022[[#This Row],[Ticker]],tblTickers[Ticker],tblTickers[Ticker],NA(),0,1)))</f>
        <v>0</v>
      </c>
      <c r="K5419" t="s">
        <v>2681</v>
      </c>
      <c r="L5419" s="122">
        <v>90.03</v>
      </c>
    </row>
    <row r="5420" spans="4:12" x14ac:dyDescent="0.25">
      <c r="D5420" t="s">
        <v>1082</v>
      </c>
      <c r="E5420" t="s">
        <v>161</v>
      </c>
      <c r="F5420" t="s">
        <v>15371</v>
      </c>
      <c r="G5420" s="59">
        <v>2962000</v>
      </c>
      <c r="H5420" s="122">
        <v>7.38</v>
      </c>
      <c r="I5420" s="97" t="b">
        <f>NOT(ISERROR(_xlfn.XLOOKUP(tblStocks2022[[#This Row],[Ticker]],tblTickers[Ticker],tblTickers[Ticker],NA(),0,1)))</f>
        <v>0</v>
      </c>
      <c r="K5420" t="s">
        <v>15349</v>
      </c>
      <c r="L5420" s="122">
        <v>23.05</v>
      </c>
    </row>
    <row r="5421" spans="4:12" x14ac:dyDescent="0.25">
      <c r="D5421" t="s">
        <v>12827</v>
      </c>
      <c r="E5421" t="s">
        <v>12828</v>
      </c>
      <c r="F5421" t="s">
        <v>15382</v>
      </c>
      <c r="G5421" s="59">
        <v>18285000</v>
      </c>
      <c r="H5421" s="122">
        <v>60.32</v>
      </c>
      <c r="I5421" s="97" t="b">
        <f>NOT(ISERROR(_xlfn.XLOOKUP(tblStocks2022[[#This Row],[Ticker]],tblTickers[Ticker],tblTickers[Ticker],NA(),0,1)))</f>
        <v>0</v>
      </c>
      <c r="K5421" t="s">
        <v>724</v>
      </c>
      <c r="L5421" s="122">
        <v>43.07</v>
      </c>
    </row>
    <row r="5422" spans="4:12" x14ac:dyDescent="0.25">
      <c r="D5422" t="s">
        <v>538</v>
      </c>
      <c r="E5422" t="s">
        <v>539</v>
      </c>
      <c r="F5422" t="s">
        <v>15391</v>
      </c>
      <c r="G5422" s="59">
        <v>130696000</v>
      </c>
      <c r="H5422" s="122">
        <v>1.21</v>
      </c>
      <c r="I5422" s="97" t="b">
        <f>NOT(ISERROR(_xlfn.XLOOKUP(tblStocks2022[[#This Row],[Ticker]],tblTickers[Ticker],tblTickers[Ticker],NA(),0,1)))</f>
        <v>0</v>
      </c>
      <c r="K5422" t="s">
        <v>14088</v>
      </c>
      <c r="L5422" s="122">
        <v>18.46</v>
      </c>
    </row>
    <row r="5423" spans="4:12" x14ac:dyDescent="0.25">
      <c r="D5423" t="s">
        <v>4478</v>
      </c>
      <c r="E5423" t="s">
        <v>4479</v>
      </c>
      <c r="F5423" t="s">
        <v>15368</v>
      </c>
      <c r="G5423" s="59">
        <v>81885000</v>
      </c>
      <c r="H5423" s="122">
        <v>5.0199999999999996</v>
      </c>
      <c r="I5423" s="97" t="b">
        <f>NOT(ISERROR(_xlfn.XLOOKUP(tblStocks2022[[#This Row],[Ticker]],tblTickers[Ticker],tblTickers[Ticker],NA(),0,1)))</f>
        <v>0</v>
      </c>
      <c r="K5423" t="s">
        <v>14867</v>
      </c>
      <c r="L5423" s="122">
        <v>19.690000000000001</v>
      </c>
    </row>
    <row r="5424" spans="4:12" x14ac:dyDescent="0.25">
      <c r="D5424" t="s">
        <v>5914</v>
      </c>
      <c r="E5424" t="s">
        <v>5915</v>
      </c>
      <c r="F5424" t="s">
        <v>15382</v>
      </c>
      <c r="G5424" s="59">
        <v>33482000</v>
      </c>
      <c r="H5424" s="122">
        <v>12.19</v>
      </c>
      <c r="I5424" s="97" t="b">
        <f>NOT(ISERROR(_xlfn.XLOOKUP(tblStocks2022[[#This Row],[Ticker]],tblTickers[Ticker],tblTickers[Ticker],NA(),0,1)))</f>
        <v>0</v>
      </c>
      <c r="K5424" t="s">
        <v>5686</v>
      </c>
      <c r="L5424" s="122">
        <v>92.42</v>
      </c>
    </row>
    <row r="5425" spans="4:12" x14ac:dyDescent="0.25">
      <c r="D5425" t="s">
        <v>13423</v>
      </c>
      <c r="E5425" t="s">
        <v>13424</v>
      </c>
      <c r="F5425" t="s">
        <v>14201</v>
      </c>
      <c r="G5425" s="59">
        <v>12424000</v>
      </c>
      <c r="H5425" s="122">
        <v>11.46</v>
      </c>
      <c r="I5425" s="97" t="b">
        <f>NOT(ISERROR(_xlfn.XLOOKUP(tblStocks2022[[#This Row],[Ticker]],tblTickers[Ticker],tblTickers[Ticker],NA(),0,1)))</f>
        <v>0</v>
      </c>
      <c r="K5425" t="s">
        <v>10838</v>
      </c>
      <c r="L5425" s="122">
        <v>94.77</v>
      </c>
    </row>
    <row r="5426" spans="4:12" x14ac:dyDescent="0.25">
      <c r="D5426" t="s">
        <v>844</v>
      </c>
      <c r="E5426" t="s">
        <v>845</v>
      </c>
      <c r="F5426" t="s">
        <v>15367</v>
      </c>
      <c r="G5426" s="59">
        <v>22712000</v>
      </c>
      <c r="H5426" s="122">
        <v>9.14</v>
      </c>
      <c r="I5426" s="97" t="b">
        <f>NOT(ISERROR(_xlfn.XLOOKUP(tblStocks2022[[#This Row],[Ticker]],tblTickers[Ticker],tblTickers[Ticker],NA(),0,1)))</f>
        <v>0</v>
      </c>
      <c r="K5426" t="s">
        <v>6866</v>
      </c>
      <c r="L5426" s="122">
        <v>1.41</v>
      </c>
    </row>
    <row r="5427" spans="4:12" x14ac:dyDescent="0.25">
      <c r="D5427" t="s">
        <v>2571</v>
      </c>
      <c r="E5427" t="s">
        <v>2572</v>
      </c>
      <c r="F5427" t="s">
        <v>15379</v>
      </c>
      <c r="G5427" s="59">
        <v>37372000</v>
      </c>
      <c r="H5427" s="122">
        <v>70.44</v>
      </c>
      <c r="I5427" s="97" t="b">
        <f>NOT(ISERROR(_xlfn.XLOOKUP(tblStocks2022[[#This Row],[Ticker]],tblTickers[Ticker],tblTickers[Ticker],NA(),0,1)))</f>
        <v>0</v>
      </c>
      <c r="K5427" t="s">
        <v>8336</v>
      </c>
      <c r="L5427" s="122">
        <v>0.37</v>
      </c>
    </row>
    <row r="5428" spans="4:12" x14ac:dyDescent="0.25">
      <c r="D5428" t="s">
        <v>2622</v>
      </c>
      <c r="E5428" t="s">
        <v>2623</v>
      </c>
      <c r="F5428" t="s">
        <v>9954</v>
      </c>
      <c r="G5428" s="59">
        <v>7703000</v>
      </c>
      <c r="H5428" s="122">
        <v>3.65</v>
      </c>
      <c r="I5428" s="97" t="b">
        <f>NOT(ISERROR(_xlfn.XLOOKUP(tblStocks2022[[#This Row],[Ticker]],tblTickers[Ticker],tblTickers[Ticker],NA(),0,1)))</f>
        <v>0</v>
      </c>
      <c r="K5428" t="s">
        <v>3311</v>
      </c>
      <c r="L5428" s="122">
        <v>7.75</v>
      </c>
    </row>
    <row r="5429" spans="4:12" x14ac:dyDescent="0.25">
      <c r="D5429" t="s">
        <v>10778</v>
      </c>
      <c r="E5429" t="s">
        <v>10779</v>
      </c>
      <c r="F5429" t="s">
        <v>15373</v>
      </c>
      <c r="G5429" s="59">
        <v>15344000</v>
      </c>
      <c r="H5429" s="122">
        <v>59.5</v>
      </c>
      <c r="I5429" s="97" t="b">
        <f>NOT(ISERROR(_xlfn.XLOOKUP(tblStocks2022[[#This Row],[Ticker]],tblTickers[Ticker],tblTickers[Ticker],NA(),0,1)))</f>
        <v>0</v>
      </c>
      <c r="K5429" t="s">
        <v>10866</v>
      </c>
      <c r="L5429" s="122">
        <v>3.19</v>
      </c>
    </row>
    <row r="5430" spans="4:12" x14ac:dyDescent="0.25">
      <c r="D5430" t="s">
        <v>11133</v>
      </c>
      <c r="E5430" t="s">
        <v>11134</v>
      </c>
      <c r="F5430" t="s">
        <v>15373</v>
      </c>
      <c r="G5430" s="59">
        <v>43389000</v>
      </c>
      <c r="H5430" s="122">
        <v>52.22</v>
      </c>
      <c r="I5430" s="97" t="b">
        <f>NOT(ISERROR(_xlfn.XLOOKUP(tblStocks2022[[#This Row],[Ticker]],tblTickers[Ticker],tblTickers[Ticker],NA(),0,1)))</f>
        <v>0</v>
      </c>
      <c r="K5430" t="s">
        <v>14927</v>
      </c>
      <c r="L5430" s="122">
        <v>25.6</v>
      </c>
    </row>
    <row r="5431" spans="4:12" x14ac:dyDescent="0.25">
      <c r="D5431" t="s">
        <v>8639</v>
      </c>
      <c r="E5431" t="s">
        <v>8640</v>
      </c>
      <c r="F5431" t="s">
        <v>15382</v>
      </c>
      <c r="G5431" s="59">
        <v>19490000</v>
      </c>
      <c r="H5431" s="122">
        <v>9.9499999999999993</v>
      </c>
      <c r="I5431" s="97" t="b">
        <f>NOT(ISERROR(_xlfn.XLOOKUP(tblStocks2022[[#This Row],[Ticker]],tblTickers[Ticker],tblTickers[Ticker],NA(),0,1)))</f>
        <v>0</v>
      </c>
      <c r="K5431" t="s">
        <v>1287</v>
      </c>
      <c r="L5431" s="122">
        <v>22.36</v>
      </c>
    </row>
    <row r="5432" spans="4:12" x14ac:dyDescent="0.25">
      <c r="D5432" t="s">
        <v>13530</v>
      </c>
      <c r="E5432" t="s">
        <v>13531</v>
      </c>
      <c r="F5432" t="s">
        <v>15371</v>
      </c>
      <c r="G5432" s="59">
        <v>19433000</v>
      </c>
      <c r="H5432" s="122">
        <v>8.31</v>
      </c>
      <c r="I5432" s="97" t="b">
        <f>NOT(ISERROR(_xlfn.XLOOKUP(tblStocks2022[[#This Row],[Ticker]],tblTickers[Ticker],tblTickers[Ticker],NA(),0,1)))</f>
        <v>0</v>
      </c>
      <c r="K5432" t="s">
        <v>4890</v>
      </c>
      <c r="L5432" s="122">
        <v>16.91</v>
      </c>
    </row>
    <row r="5433" spans="4:12" x14ac:dyDescent="0.25">
      <c r="D5433" t="s">
        <v>11893</v>
      </c>
      <c r="E5433" t="s">
        <v>11894</v>
      </c>
      <c r="F5433" t="s">
        <v>15382</v>
      </c>
      <c r="G5433" s="59">
        <v>11423000</v>
      </c>
      <c r="H5433" s="122">
        <v>3.43</v>
      </c>
      <c r="I5433" s="97" t="b">
        <f>NOT(ISERROR(_xlfn.XLOOKUP(tblStocks2022[[#This Row],[Ticker]],tblTickers[Ticker],tblTickers[Ticker],NA(),0,1)))</f>
        <v>0</v>
      </c>
      <c r="K5433" t="s">
        <v>8066</v>
      </c>
      <c r="L5433" s="122">
        <v>27.34</v>
      </c>
    </row>
    <row r="5434" spans="4:12" x14ac:dyDescent="0.25">
      <c r="D5434" t="s">
        <v>1208</v>
      </c>
      <c r="E5434" t="s">
        <v>1209</v>
      </c>
      <c r="F5434" t="s">
        <v>9954</v>
      </c>
      <c r="G5434" s="59">
        <v>25661000</v>
      </c>
      <c r="H5434" s="122">
        <v>0.81</v>
      </c>
      <c r="I5434" s="97" t="b">
        <f>NOT(ISERROR(_xlfn.XLOOKUP(tblStocks2022[[#This Row],[Ticker]],tblTickers[Ticker],tblTickers[Ticker],NA(),0,1)))</f>
        <v>0</v>
      </c>
      <c r="K5434" t="s">
        <v>4432</v>
      </c>
      <c r="L5434" s="122">
        <v>37.04</v>
      </c>
    </row>
    <row r="5435" spans="4:12" x14ac:dyDescent="0.25">
      <c r="D5435" t="s">
        <v>10110</v>
      </c>
      <c r="E5435" t="s">
        <v>10111</v>
      </c>
      <c r="F5435" t="s">
        <v>15385</v>
      </c>
      <c r="G5435" s="59">
        <v>406134000</v>
      </c>
      <c r="H5435" s="122">
        <v>27.42</v>
      </c>
      <c r="I5435" s="97" t="b">
        <f>NOT(ISERROR(_xlfn.XLOOKUP(tblStocks2022[[#This Row],[Ticker]],tblTickers[Ticker],tblTickers[Ticker],NA(),0,1)))</f>
        <v>1</v>
      </c>
      <c r="K5435" t="s">
        <v>14723</v>
      </c>
      <c r="L5435" s="122">
        <v>39.53</v>
      </c>
    </row>
    <row r="5436" spans="4:12" x14ac:dyDescent="0.25">
      <c r="D5436" t="s">
        <v>2512</v>
      </c>
      <c r="E5436" t="s">
        <v>2513</v>
      </c>
      <c r="F5436" t="s">
        <v>15366</v>
      </c>
      <c r="G5436" s="59">
        <v>14677000</v>
      </c>
      <c r="H5436" s="122">
        <v>79.790000000000006</v>
      </c>
      <c r="I5436" s="97" t="b">
        <f>NOT(ISERROR(_xlfn.XLOOKUP(tblStocks2022[[#This Row],[Ticker]],tblTickers[Ticker],tblTickers[Ticker],NA(),0,1)))</f>
        <v>0</v>
      </c>
      <c r="K5436" t="s">
        <v>13641</v>
      </c>
      <c r="L5436" s="122">
        <v>174.87</v>
      </c>
    </row>
    <row r="5437" spans="4:12" x14ac:dyDescent="0.25">
      <c r="D5437" t="s">
        <v>12032</v>
      </c>
      <c r="E5437" t="s">
        <v>12033</v>
      </c>
      <c r="F5437" t="s">
        <v>15382</v>
      </c>
      <c r="G5437" s="59">
        <v>50420000</v>
      </c>
      <c r="H5437" s="122">
        <v>192.3</v>
      </c>
      <c r="I5437" s="97" t="b">
        <f>NOT(ISERROR(_xlfn.XLOOKUP(tblStocks2022[[#This Row],[Ticker]],tblTickers[Ticker],tblTickers[Ticker],NA(),0,1)))</f>
        <v>0</v>
      </c>
      <c r="K5437" t="s">
        <v>2220</v>
      </c>
      <c r="L5437" s="122">
        <v>0.18</v>
      </c>
    </row>
    <row r="5438" spans="4:12" x14ac:dyDescent="0.25">
      <c r="D5438" t="s">
        <v>12490</v>
      </c>
      <c r="E5438" t="s">
        <v>12491</v>
      </c>
      <c r="F5438" t="s">
        <v>2235</v>
      </c>
      <c r="G5438" s="59">
        <v>7290000</v>
      </c>
      <c r="H5438" s="122">
        <v>6.3</v>
      </c>
      <c r="I5438" s="97" t="b">
        <f>NOT(ISERROR(_xlfn.XLOOKUP(tblStocks2022[[#This Row],[Ticker]],tblTickers[Ticker],tblTickers[Ticker],NA(),0,1)))</f>
        <v>0</v>
      </c>
      <c r="K5438" t="s">
        <v>9810</v>
      </c>
      <c r="L5438" s="122">
        <v>45.95</v>
      </c>
    </row>
    <row r="5439" spans="4:12" x14ac:dyDescent="0.25">
      <c r="D5439" t="s">
        <v>986</v>
      </c>
      <c r="E5439" t="s">
        <v>987</v>
      </c>
      <c r="F5439" t="s">
        <v>15375</v>
      </c>
      <c r="G5439" s="59">
        <v>46924000</v>
      </c>
      <c r="H5439" s="122">
        <v>13.12</v>
      </c>
      <c r="I5439" s="97" t="b">
        <f>NOT(ISERROR(_xlfn.XLOOKUP(tblStocks2022[[#This Row],[Ticker]],tblTickers[Ticker],tblTickers[Ticker],NA(),0,1)))</f>
        <v>0</v>
      </c>
      <c r="K5439" t="s">
        <v>3105</v>
      </c>
      <c r="L5439" s="122">
        <v>5.46</v>
      </c>
    </row>
    <row r="5440" spans="4:12" x14ac:dyDescent="0.25">
      <c r="D5440" t="s">
        <v>12232</v>
      </c>
      <c r="E5440" t="s">
        <v>12233</v>
      </c>
      <c r="F5440" t="s">
        <v>15388</v>
      </c>
      <c r="G5440" s="59">
        <v>356761000</v>
      </c>
      <c r="H5440" s="122">
        <v>36.75</v>
      </c>
      <c r="I5440" s="97" t="b">
        <f>NOT(ISERROR(_xlfn.XLOOKUP(tblStocks2022[[#This Row],[Ticker]],tblTickers[Ticker],tblTickers[Ticker],NA(),0,1)))</f>
        <v>0</v>
      </c>
      <c r="K5440" t="s">
        <v>14866</v>
      </c>
      <c r="L5440" s="122">
        <v>31.76</v>
      </c>
    </row>
    <row r="5441" spans="4:12" x14ac:dyDescent="0.25">
      <c r="D5441" t="s">
        <v>11305</v>
      </c>
      <c r="E5441" t="s">
        <v>11306</v>
      </c>
      <c r="F5441" t="s">
        <v>15375</v>
      </c>
      <c r="G5441" s="59">
        <v>12447000</v>
      </c>
      <c r="H5441" s="122">
        <v>9.06</v>
      </c>
      <c r="I5441" s="97" t="b">
        <f>NOT(ISERROR(_xlfn.XLOOKUP(tblStocks2022[[#This Row],[Ticker]],tblTickers[Ticker],tblTickers[Ticker],NA(),0,1)))</f>
        <v>0</v>
      </c>
      <c r="K5441" t="s">
        <v>4302</v>
      </c>
      <c r="L5441" s="122">
        <v>37.24</v>
      </c>
    </row>
    <row r="5442" spans="4:12" x14ac:dyDescent="0.25">
      <c r="D5442" t="s">
        <v>3474</v>
      </c>
      <c r="E5442" t="s">
        <v>3475</v>
      </c>
      <c r="F5442" t="s">
        <v>14201</v>
      </c>
      <c r="G5442" s="59">
        <v>33221000</v>
      </c>
      <c r="H5442" s="122">
        <v>14.53</v>
      </c>
      <c r="I5442" s="97" t="b">
        <f>NOT(ISERROR(_xlfn.XLOOKUP(tblStocks2022[[#This Row],[Ticker]],tblTickers[Ticker],tblTickers[Ticker],NA(),0,1)))</f>
        <v>0</v>
      </c>
      <c r="K5442" t="s">
        <v>9798</v>
      </c>
      <c r="L5442" s="122">
        <v>72.28</v>
      </c>
    </row>
    <row r="5443" spans="4:12" x14ac:dyDescent="0.25">
      <c r="D5443" t="s">
        <v>4081</v>
      </c>
      <c r="E5443" t="s">
        <v>4082</v>
      </c>
      <c r="F5443" t="s">
        <v>15382</v>
      </c>
      <c r="G5443" s="59">
        <v>160000000</v>
      </c>
      <c r="H5443" s="122">
        <v>9.75</v>
      </c>
      <c r="I5443" s="97" t="b">
        <f>NOT(ISERROR(_xlfn.XLOOKUP(tblStocks2022[[#This Row],[Ticker]],tblTickers[Ticker],tblTickers[Ticker],NA(),0,1)))</f>
        <v>0</v>
      </c>
      <c r="K5443" t="s">
        <v>9797</v>
      </c>
      <c r="L5443" s="122">
        <v>57.3</v>
      </c>
    </row>
    <row r="5444" spans="4:12" x14ac:dyDescent="0.25">
      <c r="D5444" t="s">
        <v>1029</v>
      </c>
      <c r="E5444" t="s">
        <v>1030</v>
      </c>
      <c r="F5444" t="s">
        <v>15375</v>
      </c>
      <c r="G5444" s="59">
        <v>13099000</v>
      </c>
      <c r="H5444" s="122">
        <v>12.49</v>
      </c>
      <c r="I5444" s="97" t="b">
        <f>NOT(ISERROR(_xlfn.XLOOKUP(tblStocks2022[[#This Row],[Ticker]],tblTickers[Ticker],tblTickers[Ticker],NA(),0,1)))</f>
        <v>0</v>
      </c>
      <c r="K5444" t="s">
        <v>14031</v>
      </c>
      <c r="L5444" s="122">
        <v>76.099999999999994</v>
      </c>
    </row>
    <row r="5445" spans="4:12" x14ac:dyDescent="0.25">
      <c r="D5445" t="s">
        <v>2858</v>
      </c>
      <c r="E5445" t="s">
        <v>2859</v>
      </c>
      <c r="F5445" t="s">
        <v>15382</v>
      </c>
      <c r="G5445" s="59">
        <v>40057000</v>
      </c>
      <c r="H5445" s="122">
        <v>5.7</v>
      </c>
      <c r="I5445" s="97" t="b">
        <f>NOT(ISERROR(_xlfn.XLOOKUP(tblStocks2022[[#This Row],[Ticker]],tblTickers[Ticker],tblTickers[Ticker],NA(),0,1)))</f>
        <v>0</v>
      </c>
      <c r="K5445" t="s">
        <v>2342</v>
      </c>
      <c r="L5445" s="122">
        <v>101.87</v>
      </c>
    </row>
    <row r="5446" spans="4:12" x14ac:dyDescent="0.25">
      <c r="D5446" t="s">
        <v>4202</v>
      </c>
      <c r="E5446" t="s">
        <v>4203</v>
      </c>
      <c r="F5446" t="s">
        <v>15382</v>
      </c>
      <c r="G5446" s="59">
        <v>50773000</v>
      </c>
      <c r="H5446" s="122">
        <v>5.23</v>
      </c>
      <c r="I5446" s="97" t="b">
        <f>NOT(ISERROR(_xlfn.XLOOKUP(tblStocks2022[[#This Row],[Ticker]],tblTickers[Ticker],tblTickers[Ticker],NA(),0,1)))</f>
        <v>0</v>
      </c>
      <c r="K5446" t="s">
        <v>4021</v>
      </c>
      <c r="L5446" s="122">
        <v>36.19</v>
      </c>
    </row>
    <row r="5447" spans="4:12" x14ac:dyDescent="0.25">
      <c r="D5447" t="s">
        <v>9346</v>
      </c>
      <c r="E5447" t="s">
        <v>5026</v>
      </c>
      <c r="F5447" t="s">
        <v>15391</v>
      </c>
      <c r="G5447" s="59">
        <v>225000</v>
      </c>
      <c r="H5447" s="122">
        <v>28.51</v>
      </c>
      <c r="I5447" s="97" t="b">
        <f>NOT(ISERROR(_xlfn.XLOOKUP(tblStocks2022[[#This Row],[Ticker]],tblTickers[Ticker],tblTickers[Ticker],NA(),0,1)))</f>
        <v>0</v>
      </c>
      <c r="K5447" t="s">
        <v>4610</v>
      </c>
      <c r="L5447" s="122">
        <v>33.380000000000003</v>
      </c>
    </row>
    <row r="5448" spans="4:12" x14ac:dyDescent="0.25">
      <c r="D5448" t="s">
        <v>5006</v>
      </c>
      <c r="E5448" t="s">
        <v>2118</v>
      </c>
      <c r="F5448" t="s">
        <v>15375</v>
      </c>
      <c r="G5448" s="59">
        <v>2050000</v>
      </c>
      <c r="H5448" s="122">
        <v>34.47</v>
      </c>
      <c r="I5448" s="97" t="b">
        <f>NOT(ISERROR(_xlfn.XLOOKUP(tblStocks2022[[#This Row],[Ticker]],tblTickers[Ticker],tblTickers[Ticker],NA(),0,1)))</f>
        <v>0</v>
      </c>
      <c r="K5448" t="s">
        <v>14109</v>
      </c>
      <c r="L5448" s="122">
        <v>63.12</v>
      </c>
    </row>
    <row r="5449" spans="4:12" x14ac:dyDescent="0.25">
      <c r="D5449" t="s">
        <v>10616</v>
      </c>
      <c r="E5449" t="s">
        <v>10617</v>
      </c>
      <c r="F5449" t="s">
        <v>15365</v>
      </c>
      <c r="G5449" s="59">
        <v>96386000</v>
      </c>
      <c r="H5449" s="122">
        <v>49.62</v>
      </c>
      <c r="I5449" s="97" t="b">
        <f>NOT(ISERROR(_xlfn.XLOOKUP(tblStocks2022[[#This Row],[Ticker]],tblTickers[Ticker],tblTickers[Ticker],NA(),0,1)))</f>
        <v>0</v>
      </c>
      <c r="K5449" t="s">
        <v>13441</v>
      </c>
      <c r="L5449" s="122">
        <v>20.25</v>
      </c>
    </row>
    <row r="5450" spans="4:12" x14ac:dyDescent="0.25">
      <c r="D5450" t="s">
        <v>5358</v>
      </c>
      <c r="E5450" t="s">
        <v>2118</v>
      </c>
      <c r="F5450" t="s">
        <v>15375</v>
      </c>
      <c r="G5450" s="59">
        <v>2650000</v>
      </c>
      <c r="H5450" s="122">
        <v>42.55</v>
      </c>
      <c r="I5450" s="97" t="b">
        <f>NOT(ISERROR(_xlfn.XLOOKUP(tblStocks2022[[#This Row],[Ticker]],tblTickers[Ticker],tblTickers[Ticker],NA(),0,1)))</f>
        <v>0</v>
      </c>
      <c r="K5450" t="s">
        <v>10060</v>
      </c>
      <c r="L5450" s="122">
        <v>14.7</v>
      </c>
    </row>
    <row r="5451" spans="4:12" x14ac:dyDescent="0.25">
      <c r="D5451" t="s">
        <v>10439</v>
      </c>
      <c r="E5451" t="s">
        <v>10440</v>
      </c>
      <c r="F5451" t="s">
        <v>2662</v>
      </c>
      <c r="G5451" s="59">
        <v>1259688000</v>
      </c>
      <c r="H5451" s="122">
        <v>117.01</v>
      </c>
      <c r="I5451" s="97" t="b">
        <f>NOT(ISERROR(_xlfn.XLOOKUP(tblStocks2022[[#This Row],[Ticker]],tblTickers[Ticker],tblTickers[Ticker],NA(),0,1)))</f>
        <v>1</v>
      </c>
      <c r="K5451" t="s">
        <v>12892</v>
      </c>
      <c r="L5451" s="122">
        <v>162.91</v>
      </c>
    </row>
    <row r="5452" spans="4:12" x14ac:dyDescent="0.25">
      <c r="D5452" t="s">
        <v>9446</v>
      </c>
      <c r="E5452" t="s">
        <v>8484</v>
      </c>
      <c r="F5452" t="s">
        <v>15371</v>
      </c>
      <c r="G5452" s="59">
        <v>35000</v>
      </c>
      <c r="H5452" s="122">
        <v>30.21</v>
      </c>
      <c r="I5452" s="97" t="b">
        <f>NOT(ISERROR(_xlfn.XLOOKUP(tblStocks2022[[#This Row],[Ticker]],tblTickers[Ticker],tblTickers[Ticker],NA(),0,1)))</f>
        <v>0</v>
      </c>
      <c r="K5452" t="s">
        <v>10152</v>
      </c>
      <c r="L5452" s="122">
        <v>109.31</v>
      </c>
    </row>
    <row r="5453" spans="4:12" x14ac:dyDescent="0.25">
      <c r="D5453" t="s">
        <v>13409</v>
      </c>
      <c r="E5453" t="s">
        <v>13410</v>
      </c>
      <c r="F5453" t="s">
        <v>15375</v>
      </c>
      <c r="G5453" s="59">
        <v>10400000</v>
      </c>
      <c r="H5453" s="122">
        <v>10.130000000000001</v>
      </c>
      <c r="I5453" s="97" t="b">
        <f>NOT(ISERROR(_xlfn.XLOOKUP(tblStocks2022[[#This Row],[Ticker]],tblTickers[Ticker],tblTickers[Ticker],NA(),0,1)))</f>
        <v>0</v>
      </c>
      <c r="K5453" t="s">
        <v>10541</v>
      </c>
      <c r="L5453" s="122">
        <v>26.96</v>
      </c>
    </row>
    <row r="5454" spans="4:12" x14ac:dyDescent="0.25">
      <c r="D5454" t="s">
        <v>3914</v>
      </c>
      <c r="E5454" t="s">
        <v>3915</v>
      </c>
      <c r="F5454" t="s">
        <v>8710</v>
      </c>
      <c r="G5454" s="59">
        <v>512935000</v>
      </c>
      <c r="H5454" s="122">
        <v>2.16</v>
      </c>
      <c r="I5454" s="97" t="b">
        <f>NOT(ISERROR(_xlfn.XLOOKUP(tblStocks2022[[#This Row],[Ticker]],tblTickers[Ticker],tblTickers[Ticker],NA(),0,1)))</f>
        <v>0</v>
      </c>
      <c r="K5454" t="s">
        <v>14473</v>
      </c>
      <c r="L5454" s="122">
        <v>99.02</v>
      </c>
    </row>
    <row r="5455" spans="4:12" x14ac:dyDescent="0.25">
      <c r="D5455" t="s">
        <v>12883</v>
      </c>
      <c r="E5455" t="s">
        <v>12884</v>
      </c>
      <c r="F5455" t="s">
        <v>15370</v>
      </c>
      <c r="G5455" s="59">
        <v>5890000</v>
      </c>
      <c r="H5455" s="122">
        <v>40.299999999999997</v>
      </c>
      <c r="I5455" s="97" t="b">
        <f>NOT(ISERROR(_xlfn.XLOOKUP(tblStocks2022[[#This Row],[Ticker]],tblTickers[Ticker],tblTickers[Ticker],NA(),0,1)))</f>
        <v>0</v>
      </c>
      <c r="K5455" t="s">
        <v>11799</v>
      </c>
      <c r="L5455" s="122">
        <v>95.11</v>
      </c>
    </row>
    <row r="5456" spans="4:12" x14ac:dyDescent="0.25">
      <c r="D5456" t="s">
        <v>11725</v>
      </c>
      <c r="E5456" t="s">
        <v>11726</v>
      </c>
      <c r="F5456" t="s">
        <v>15368</v>
      </c>
      <c r="G5456" s="59">
        <v>188560000</v>
      </c>
      <c r="H5456" s="122">
        <v>2.2599999999999998</v>
      </c>
      <c r="I5456" s="97" t="b">
        <f>NOT(ISERROR(_xlfn.XLOOKUP(tblStocks2022[[#This Row],[Ticker]],tblTickers[Ticker],tblTickers[Ticker],NA(),0,1)))</f>
        <v>0</v>
      </c>
      <c r="K5456" t="s">
        <v>6722</v>
      </c>
      <c r="L5456" s="122">
        <v>2.4700000000000002</v>
      </c>
    </row>
    <row r="5457" spans="4:12" x14ac:dyDescent="0.25">
      <c r="D5457" t="s">
        <v>5329</v>
      </c>
      <c r="E5457" t="s">
        <v>5330</v>
      </c>
      <c r="F5457" t="s">
        <v>15368</v>
      </c>
      <c r="G5457" s="59">
        <v>48878000</v>
      </c>
      <c r="H5457" s="122">
        <v>5.99</v>
      </c>
      <c r="I5457" s="97" t="b">
        <f>NOT(ISERROR(_xlfn.XLOOKUP(tblStocks2022[[#This Row],[Ticker]],tblTickers[Ticker],tblTickers[Ticker],NA(),0,1)))</f>
        <v>0</v>
      </c>
      <c r="K5457" t="s">
        <v>122</v>
      </c>
      <c r="L5457" s="122">
        <v>31.37</v>
      </c>
    </row>
    <row r="5458" spans="4:12" x14ac:dyDescent="0.25">
      <c r="D5458" t="s">
        <v>13453</v>
      </c>
      <c r="E5458" t="s">
        <v>13454</v>
      </c>
      <c r="F5458" t="s">
        <v>15375</v>
      </c>
      <c r="G5458" s="59">
        <v>47520000</v>
      </c>
      <c r="H5458" s="122">
        <v>12.3</v>
      </c>
      <c r="I5458" s="97" t="b">
        <f>NOT(ISERROR(_xlfn.XLOOKUP(tblStocks2022[[#This Row],[Ticker]],tblTickers[Ticker],tblTickers[Ticker],NA(),0,1)))</f>
        <v>0</v>
      </c>
      <c r="K5458" t="s">
        <v>15121</v>
      </c>
      <c r="L5458" s="122">
        <v>0.49</v>
      </c>
    </row>
    <row r="5459" spans="4:12" x14ac:dyDescent="0.25">
      <c r="D5459" t="s">
        <v>755</v>
      </c>
      <c r="E5459" t="s">
        <v>756</v>
      </c>
      <c r="F5459" t="s">
        <v>14201</v>
      </c>
      <c r="G5459" s="59">
        <v>48816000</v>
      </c>
      <c r="H5459" s="122">
        <v>6.81</v>
      </c>
      <c r="I5459" s="97" t="b">
        <f>NOT(ISERROR(_xlfn.XLOOKUP(tblStocks2022[[#This Row],[Ticker]],tblTickers[Ticker],tblTickers[Ticker],NA(),0,1)))</f>
        <v>0</v>
      </c>
      <c r="K5459" t="s">
        <v>9309</v>
      </c>
      <c r="L5459" s="122">
        <v>11.1</v>
      </c>
    </row>
    <row r="5460" spans="4:12" x14ac:dyDescent="0.25">
      <c r="D5460" t="s">
        <v>14763</v>
      </c>
      <c r="E5460" t="s">
        <v>257</v>
      </c>
      <c r="F5460" t="s">
        <v>15371</v>
      </c>
      <c r="G5460" s="59">
        <v>992000</v>
      </c>
      <c r="H5460" s="122">
        <v>54.89</v>
      </c>
      <c r="I5460" s="97" t="b">
        <f>NOT(ISERROR(_xlfn.XLOOKUP(tblStocks2022[[#This Row],[Ticker]],tblTickers[Ticker],tblTickers[Ticker],NA(),0,1)))</f>
        <v>0</v>
      </c>
      <c r="K5460" t="s">
        <v>1897</v>
      </c>
      <c r="L5460" s="122">
        <v>53.85</v>
      </c>
    </row>
    <row r="5461" spans="4:12" x14ac:dyDescent="0.25">
      <c r="D5461" t="s">
        <v>12743</v>
      </c>
      <c r="E5461" t="s">
        <v>12744</v>
      </c>
      <c r="F5461" t="s">
        <v>15369</v>
      </c>
      <c r="G5461" s="59">
        <v>31719000</v>
      </c>
      <c r="H5461" s="122">
        <v>1.53</v>
      </c>
      <c r="I5461" s="97" t="b">
        <f>NOT(ISERROR(_xlfn.XLOOKUP(tblStocks2022[[#This Row],[Ticker]],tblTickers[Ticker],tblTickers[Ticker],NA(),0,1)))</f>
        <v>0</v>
      </c>
      <c r="K5461" t="s">
        <v>14000</v>
      </c>
      <c r="L5461" s="122">
        <v>41.35</v>
      </c>
    </row>
    <row r="5462" spans="4:12" x14ac:dyDescent="0.25">
      <c r="D5462" t="s">
        <v>6207</v>
      </c>
      <c r="E5462" t="s">
        <v>6208</v>
      </c>
      <c r="F5462" t="s">
        <v>15382</v>
      </c>
      <c r="G5462" s="59">
        <v>32429000</v>
      </c>
      <c r="H5462" s="122">
        <v>1.29</v>
      </c>
      <c r="I5462" s="97" t="b">
        <f>NOT(ISERROR(_xlfn.XLOOKUP(tblStocks2022[[#This Row],[Ticker]],tblTickers[Ticker],tblTickers[Ticker],NA(),0,1)))</f>
        <v>0</v>
      </c>
      <c r="K5462" t="s">
        <v>5506</v>
      </c>
      <c r="L5462" s="122">
        <v>1</v>
      </c>
    </row>
    <row r="5463" spans="4:12" x14ac:dyDescent="0.25">
      <c r="D5463" t="s">
        <v>1536</v>
      </c>
      <c r="E5463" t="s">
        <v>1537</v>
      </c>
      <c r="F5463" t="s">
        <v>15371</v>
      </c>
      <c r="G5463" s="59">
        <v>42648000</v>
      </c>
      <c r="H5463" s="122">
        <v>10.18</v>
      </c>
      <c r="I5463" s="97" t="b">
        <f>NOT(ISERROR(_xlfn.XLOOKUP(tblStocks2022[[#This Row],[Ticker]],tblTickers[Ticker],tblTickers[Ticker],NA(),0,1)))</f>
        <v>0</v>
      </c>
      <c r="K5463" t="s">
        <v>12408</v>
      </c>
      <c r="L5463" s="122">
        <v>23.22</v>
      </c>
    </row>
    <row r="5464" spans="4:12" x14ac:dyDescent="0.25">
      <c r="D5464" t="s">
        <v>12418</v>
      </c>
      <c r="E5464" t="s">
        <v>12419</v>
      </c>
      <c r="F5464" t="s">
        <v>15371</v>
      </c>
      <c r="G5464" s="59">
        <v>467866000</v>
      </c>
      <c r="H5464" s="122">
        <v>21.08</v>
      </c>
      <c r="I5464" s="97" t="b">
        <f>NOT(ISERROR(_xlfn.XLOOKUP(tblStocks2022[[#This Row],[Ticker]],tblTickers[Ticker],tblTickers[Ticker],NA(),0,1)))</f>
        <v>0</v>
      </c>
      <c r="K5464" t="s">
        <v>12464</v>
      </c>
      <c r="L5464" s="122">
        <v>133.30000000000001</v>
      </c>
    </row>
    <row r="5465" spans="4:12" x14ac:dyDescent="0.25">
      <c r="D5465" t="s">
        <v>14121</v>
      </c>
      <c r="E5465" t="s">
        <v>14122</v>
      </c>
      <c r="F5465" t="s">
        <v>15382</v>
      </c>
      <c r="G5465" s="59">
        <v>22824000</v>
      </c>
      <c r="H5465" s="122">
        <v>1.75</v>
      </c>
      <c r="I5465" s="97" t="b">
        <f>NOT(ISERROR(_xlfn.XLOOKUP(tblStocks2022[[#This Row],[Ticker]],tblTickers[Ticker],tblTickers[Ticker],NA(),0,1)))</f>
        <v>0</v>
      </c>
      <c r="K5465" t="s">
        <v>7028</v>
      </c>
      <c r="L5465" s="122">
        <v>27.1</v>
      </c>
    </row>
    <row r="5466" spans="4:12" x14ac:dyDescent="0.25">
      <c r="D5466" t="s">
        <v>8410</v>
      </c>
      <c r="E5466" t="s">
        <v>8411</v>
      </c>
      <c r="F5466" t="s">
        <v>15382</v>
      </c>
      <c r="G5466" s="59">
        <v>33426000</v>
      </c>
      <c r="H5466" s="122">
        <v>11.49</v>
      </c>
      <c r="I5466" s="97" t="b">
        <f>NOT(ISERROR(_xlfn.XLOOKUP(tblStocks2022[[#This Row],[Ticker]],tblTickers[Ticker],tblTickers[Ticker],NA(),0,1)))</f>
        <v>0</v>
      </c>
      <c r="K5466" t="s">
        <v>14720</v>
      </c>
      <c r="L5466" s="122">
        <v>1.1399999999999999</v>
      </c>
    </row>
    <row r="5467" spans="4:12" x14ac:dyDescent="0.25">
      <c r="D5467" t="s">
        <v>4785</v>
      </c>
      <c r="E5467" t="s">
        <v>4786</v>
      </c>
      <c r="F5467" t="s">
        <v>15382</v>
      </c>
      <c r="G5467" s="59">
        <v>53317000</v>
      </c>
      <c r="H5467" s="122">
        <v>10.99</v>
      </c>
      <c r="I5467" s="97" t="b">
        <f>NOT(ISERROR(_xlfn.XLOOKUP(tblStocks2022[[#This Row],[Ticker]],tblTickers[Ticker],tblTickers[Ticker],NA(),0,1)))</f>
        <v>0</v>
      </c>
      <c r="K5467" t="s">
        <v>7145</v>
      </c>
      <c r="L5467" s="122">
        <v>28.23</v>
      </c>
    </row>
    <row r="5468" spans="4:12" x14ac:dyDescent="0.25">
      <c r="D5468" t="s">
        <v>540</v>
      </c>
      <c r="E5468" t="s">
        <v>541</v>
      </c>
      <c r="F5468" t="s">
        <v>15371</v>
      </c>
      <c r="G5468" s="59">
        <v>100937000</v>
      </c>
      <c r="H5468" s="122">
        <v>12.37</v>
      </c>
      <c r="I5468" s="97" t="b">
        <f>NOT(ISERROR(_xlfn.XLOOKUP(tblStocks2022[[#This Row],[Ticker]],tblTickers[Ticker],tblTickers[Ticker],NA(),0,1)))</f>
        <v>0</v>
      </c>
      <c r="K5468" t="s">
        <v>7147</v>
      </c>
      <c r="L5468" s="122">
        <v>10.85</v>
      </c>
    </row>
    <row r="5469" spans="4:12" x14ac:dyDescent="0.25">
      <c r="D5469" t="s">
        <v>7019</v>
      </c>
      <c r="E5469" t="s">
        <v>7020</v>
      </c>
      <c r="F5469" t="s">
        <v>15392</v>
      </c>
      <c r="G5469" s="59">
        <v>55764000</v>
      </c>
      <c r="H5469" s="122">
        <v>3.82</v>
      </c>
      <c r="I5469" s="97" t="b">
        <f>NOT(ISERROR(_xlfn.XLOOKUP(tblStocks2022[[#This Row],[Ticker]],tblTickers[Ticker],tblTickers[Ticker],NA(),0,1)))</f>
        <v>0</v>
      </c>
      <c r="K5469" t="s">
        <v>4482</v>
      </c>
      <c r="L5469" s="122">
        <v>55.5</v>
      </c>
    </row>
    <row r="5470" spans="4:12" x14ac:dyDescent="0.25">
      <c r="D5470" t="s">
        <v>10864</v>
      </c>
      <c r="E5470" t="s">
        <v>10865</v>
      </c>
      <c r="F5470" t="s">
        <v>15375</v>
      </c>
      <c r="G5470" s="59">
        <v>10046000</v>
      </c>
      <c r="H5470" s="122">
        <v>9.4</v>
      </c>
      <c r="I5470" s="97" t="b">
        <f>NOT(ISERROR(_xlfn.XLOOKUP(tblStocks2022[[#This Row],[Ticker]],tblTickers[Ticker],tblTickers[Ticker],NA(),0,1)))</f>
        <v>0</v>
      </c>
      <c r="K5470" t="s">
        <v>2322</v>
      </c>
      <c r="L5470" s="122">
        <v>73</v>
      </c>
    </row>
    <row r="5471" spans="4:12" x14ac:dyDescent="0.25">
      <c r="D5471" t="s">
        <v>1407</v>
      </c>
      <c r="E5471" t="s">
        <v>1408</v>
      </c>
      <c r="F5471" t="s">
        <v>15368</v>
      </c>
      <c r="G5471" s="59">
        <v>86473000</v>
      </c>
      <c r="H5471" s="122">
        <v>20.9</v>
      </c>
      <c r="I5471" s="97" t="b">
        <f>NOT(ISERROR(_xlfn.XLOOKUP(tblStocks2022[[#This Row],[Ticker]],tblTickers[Ticker],tblTickers[Ticker],NA(),0,1)))</f>
        <v>0</v>
      </c>
      <c r="K5471" t="s">
        <v>15329</v>
      </c>
      <c r="L5471" s="122">
        <v>29.68</v>
      </c>
    </row>
    <row r="5472" spans="4:12" x14ac:dyDescent="0.25">
      <c r="D5472" t="s">
        <v>1065</v>
      </c>
      <c r="E5472" t="s">
        <v>1066</v>
      </c>
      <c r="F5472" t="s">
        <v>15382</v>
      </c>
      <c r="G5472" s="59">
        <v>56659000</v>
      </c>
      <c r="H5472" s="122">
        <v>6.66</v>
      </c>
      <c r="I5472" s="97" t="b">
        <f>NOT(ISERROR(_xlfn.XLOOKUP(tblStocks2022[[#This Row],[Ticker]],tblTickers[Ticker],tblTickers[Ticker],NA(),0,1)))</f>
        <v>0</v>
      </c>
      <c r="K5472" t="s">
        <v>13246</v>
      </c>
      <c r="L5472" s="122">
        <v>133.86000000000001</v>
      </c>
    </row>
    <row r="5473" spans="4:12" x14ac:dyDescent="0.25">
      <c r="D5473" t="s">
        <v>14825</v>
      </c>
      <c r="E5473" t="s">
        <v>14826</v>
      </c>
      <c r="F5473" t="s">
        <v>15382</v>
      </c>
      <c r="G5473" s="59">
        <v>30184000</v>
      </c>
      <c r="H5473" s="122">
        <v>25.96</v>
      </c>
      <c r="I5473" s="97" t="b">
        <f>NOT(ISERROR(_xlfn.XLOOKUP(tblStocks2022[[#This Row],[Ticker]],tblTickers[Ticker],tblTickers[Ticker],NA(),0,1)))</f>
        <v>0</v>
      </c>
      <c r="K5473" t="s">
        <v>5304</v>
      </c>
      <c r="L5473" s="122">
        <v>18.11</v>
      </c>
    </row>
    <row r="5474" spans="4:12" x14ac:dyDescent="0.25">
      <c r="D5474" t="s">
        <v>13297</v>
      </c>
      <c r="E5474" t="s">
        <v>13298</v>
      </c>
      <c r="F5474" t="s">
        <v>15382</v>
      </c>
      <c r="G5474" s="59">
        <v>29188000</v>
      </c>
      <c r="H5474" s="122">
        <v>3.75</v>
      </c>
      <c r="I5474" s="97" t="b">
        <f>NOT(ISERROR(_xlfn.XLOOKUP(tblStocks2022[[#This Row],[Ticker]],tblTickers[Ticker],tblTickers[Ticker],NA(),0,1)))</f>
        <v>0</v>
      </c>
      <c r="K5474" t="s">
        <v>2587</v>
      </c>
      <c r="L5474" s="122">
        <v>12.24</v>
      </c>
    </row>
    <row r="5475" spans="4:12" x14ac:dyDescent="0.25">
      <c r="D5475" t="s">
        <v>3491</v>
      </c>
      <c r="E5475" t="s">
        <v>3492</v>
      </c>
      <c r="F5475" t="s">
        <v>15371</v>
      </c>
      <c r="G5475" s="59">
        <v>24103000</v>
      </c>
      <c r="H5475" s="122">
        <v>1.72</v>
      </c>
      <c r="I5475" s="97" t="b">
        <f>NOT(ISERROR(_xlfn.XLOOKUP(tblStocks2022[[#This Row],[Ticker]],tblTickers[Ticker],tblTickers[Ticker],NA(),0,1)))</f>
        <v>0</v>
      </c>
      <c r="K5475" t="s">
        <v>6211</v>
      </c>
      <c r="L5475" s="122">
        <v>8.7200000000000006</v>
      </c>
    </row>
    <row r="5476" spans="4:12" x14ac:dyDescent="0.25">
      <c r="D5476" t="s">
        <v>3392</v>
      </c>
      <c r="E5476" t="s">
        <v>3393</v>
      </c>
      <c r="F5476" t="s">
        <v>15371</v>
      </c>
      <c r="G5476" s="59">
        <v>150201000</v>
      </c>
      <c r="H5476" s="122">
        <v>7.97</v>
      </c>
      <c r="I5476" s="97" t="b">
        <f>NOT(ISERROR(_xlfn.XLOOKUP(tblStocks2022[[#This Row],[Ticker]],tblTickers[Ticker],tblTickers[Ticker],NA(),0,1)))</f>
        <v>0</v>
      </c>
      <c r="K5476" t="s">
        <v>3469</v>
      </c>
      <c r="L5476" s="122">
        <v>9.65</v>
      </c>
    </row>
    <row r="5477" spans="4:12" x14ac:dyDescent="0.25">
      <c r="D5477" t="s">
        <v>1873</v>
      </c>
      <c r="E5477" t="s">
        <v>1874</v>
      </c>
      <c r="F5477" t="s">
        <v>15375</v>
      </c>
      <c r="G5477" s="59">
        <v>5782000</v>
      </c>
      <c r="H5477" s="122">
        <v>11.25</v>
      </c>
      <c r="I5477" s="97" t="b">
        <f>NOT(ISERROR(_xlfn.XLOOKUP(tblStocks2022[[#This Row],[Ticker]],tblTickers[Ticker],tblTickers[Ticker],NA(),0,1)))</f>
        <v>0</v>
      </c>
      <c r="K5477" t="s">
        <v>5584</v>
      </c>
      <c r="L5477" s="122">
        <v>17.170000000000002</v>
      </c>
    </row>
    <row r="5478" spans="4:12" x14ac:dyDescent="0.25">
      <c r="D5478" t="s">
        <v>11449</v>
      </c>
      <c r="E5478" t="s">
        <v>11450</v>
      </c>
      <c r="F5478" t="s">
        <v>15375</v>
      </c>
      <c r="G5478" s="59">
        <v>9325000</v>
      </c>
      <c r="H5478" s="122">
        <v>10.57</v>
      </c>
      <c r="I5478" s="97" t="b">
        <f>NOT(ISERROR(_xlfn.XLOOKUP(tblStocks2022[[#This Row],[Ticker]],tblTickers[Ticker],tblTickers[Ticker],NA(),0,1)))</f>
        <v>0</v>
      </c>
      <c r="K5478" t="s">
        <v>12843</v>
      </c>
      <c r="L5478" s="122">
        <v>4.5</v>
      </c>
    </row>
    <row r="5479" spans="4:12" x14ac:dyDescent="0.25">
      <c r="D5479" t="s">
        <v>7139</v>
      </c>
      <c r="E5479" t="s">
        <v>7140</v>
      </c>
      <c r="F5479" t="s">
        <v>15377</v>
      </c>
      <c r="G5479" s="59">
        <v>16238000</v>
      </c>
      <c r="H5479" s="122">
        <v>1.2</v>
      </c>
      <c r="I5479" s="97" t="b">
        <f>NOT(ISERROR(_xlfn.XLOOKUP(tblStocks2022[[#This Row],[Ticker]],tblTickers[Ticker],tblTickers[Ticker],NA(),0,1)))</f>
        <v>0</v>
      </c>
      <c r="K5479" t="s">
        <v>14845</v>
      </c>
      <c r="L5479" s="122">
        <v>0.57999999999999996</v>
      </c>
    </row>
    <row r="5480" spans="4:12" x14ac:dyDescent="0.25">
      <c r="D5480" t="s">
        <v>2675</v>
      </c>
      <c r="E5480" t="s">
        <v>2676</v>
      </c>
      <c r="F5480" t="s">
        <v>9954</v>
      </c>
      <c r="G5480" s="59">
        <v>14336000</v>
      </c>
      <c r="H5480" s="122">
        <v>1.26</v>
      </c>
      <c r="I5480" s="97" t="b">
        <f>NOT(ISERROR(_xlfn.XLOOKUP(tblStocks2022[[#This Row],[Ticker]],tblTickers[Ticker],tblTickers[Ticker],NA(),0,1)))</f>
        <v>0</v>
      </c>
      <c r="K5480" t="s">
        <v>12224</v>
      </c>
      <c r="L5480" s="122">
        <v>79.84</v>
      </c>
    </row>
    <row r="5481" spans="4:12" x14ac:dyDescent="0.25">
      <c r="D5481" t="s">
        <v>13603</v>
      </c>
      <c r="E5481" t="s">
        <v>13604</v>
      </c>
      <c r="F5481" t="s">
        <v>15375</v>
      </c>
      <c r="G5481" s="59">
        <v>105906000</v>
      </c>
      <c r="H5481" s="122">
        <v>10.34</v>
      </c>
      <c r="I5481" s="97" t="b">
        <f>NOT(ISERROR(_xlfn.XLOOKUP(tblStocks2022[[#This Row],[Ticker]],tblTickers[Ticker],tblTickers[Ticker],NA(),0,1)))</f>
        <v>0</v>
      </c>
      <c r="K5481" t="s">
        <v>14796</v>
      </c>
      <c r="L5481" s="122">
        <v>28.83</v>
      </c>
    </row>
    <row r="5482" spans="4:12" x14ac:dyDescent="0.25">
      <c r="D5482" t="s">
        <v>8166</v>
      </c>
      <c r="E5482" t="s">
        <v>8167</v>
      </c>
      <c r="F5482" t="s">
        <v>15370</v>
      </c>
      <c r="G5482" s="59">
        <v>106417000</v>
      </c>
      <c r="H5482" s="122">
        <v>2.93</v>
      </c>
      <c r="I5482" s="97" t="b">
        <f>NOT(ISERROR(_xlfn.XLOOKUP(tblStocks2022[[#This Row],[Ticker]],tblTickers[Ticker],tblTickers[Ticker],NA(),0,1)))</f>
        <v>0</v>
      </c>
      <c r="K5482" t="s">
        <v>12582</v>
      </c>
      <c r="L5482" s="122">
        <v>1.78</v>
      </c>
    </row>
    <row r="5483" spans="4:12" x14ac:dyDescent="0.25">
      <c r="D5483" t="s">
        <v>11699</v>
      </c>
      <c r="E5483" t="s">
        <v>11700</v>
      </c>
      <c r="F5483" t="s">
        <v>9954</v>
      </c>
      <c r="G5483" s="59">
        <v>43856000</v>
      </c>
      <c r="H5483" s="122">
        <v>1.5</v>
      </c>
      <c r="I5483" s="97" t="b">
        <f>NOT(ISERROR(_xlfn.XLOOKUP(tblStocks2022[[#This Row],[Ticker]],tblTickers[Ticker],tblTickers[Ticker],NA(),0,1)))</f>
        <v>0</v>
      </c>
      <c r="K5483" t="s">
        <v>4</v>
      </c>
      <c r="L5483" s="122">
        <v>108.13</v>
      </c>
    </row>
    <row r="5484" spans="4:12" x14ac:dyDescent="0.25">
      <c r="D5484" t="s">
        <v>2521</v>
      </c>
      <c r="E5484" t="s">
        <v>2522</v>
      </c>
      <c r="F5484" t="s">
        <v>15382</v>
      </c>
      <c r="G5484" s="59">
        <v>258514000</v>
      </c>
      <c r="H5484" s="122">
        <v>2.2999999999999998</v>
      </c>
      <c r="I5484" s="97" t="b">
        <f>NOT(ISERROR(_xlfn.XLOOKUP(tblStocks2022[[#This Row],[Ticker]],tblTickers[Ticker],tblTickers[Ticker],NA(),0,1)))</f>
        <v>0</v>
      </c>
      <c r="K5484" t="s">
        <v>2965</v>
      </c>
      <c r="L5484" s="122">
        <v>8.65</v>
      </c>
    </row>
    <row r="5485" spans="4:12" x14ac:dyDescent="0.25">
      <c r="D5485" t="s">
        <v>13637</v>
      </c>
      <c r="E5485" t="s">
        <v>13638</v>
      </c>
      <c r="F5485" t="s">
        <v>9552</v>
      </c>
      <c r="G5485" s="59">
        <v>26437000</v>
      </c>
      <c r="H5485" s="122">
        <v>90.75</v>
      </c>
      <c r="I5485" s="97" t="b">
        <f>NOT(ISERROR(_xlfn.XLOOKUP(tblStocks2022[[#This Row],[Ticker]],tblTickers[Ticker],tblTickers[Ticker],NA(),0,1)))</f>
        <v>0</v>
      </c>
      <c r="K5485" t="s">
        <v>3072</v>
      </c>
      <c r="L5485" s="122">
        <v>24.07</v>
      </c>
    </row>
    <row r="5486" spans="4:12" x14ac:dyDescent="0.25">
      <c r="D5486" t="s">
        <v>13016</v>
      </c>
      <c r="E5486" t="s">
        <v>13017</v>
      </c>
      <c r="F5486" t="s">
        <v>2235</v>
      </c>
      <c r="G5486" s="59">
        <v>178733000</v>
      </c>
      <c r="H5486" s="122">
        <v>45.76</v>
      </c>
      <c r="I5486" s="97" t="b">
        <f>NOT(ISERROR(_xlfn.XLOOKUP(tblStocks2022[[#This Row],[Ticker]],tblTickers[Ticker],tblTickers[Ticker],NA(),0,1)))</f>
        <v>0</v>
      </c>
      <c r="K5486" t="s">
        <v>14925</v>
      </c>
      <c r="L5486" s="122">
        <v>94.08</v>
      </c>
    </row>
    <row r="5487" spans="4:12" x14ac:dyDescent="0.25">
      <c r="D5487" t="s">
        <v>5512</v>
      </c>
      <c r="E5487" t="s">
        <v>5513</v>
      </c>
      <c r="F5487" t="s">
        <v>15382</v>
      </c>
      <c r="G5487" s="59">
        <v>55094000</v>
      </c>
      <c r="H5487" s="122">
        <v>7.38</v>
      </c>
      <c r="I5487" s="97" t="b">
        <f>NOT(ISERROR(_xlfn.XLOOKUP(tblStocks2022[[#This Row],[Ticker]],tblTickers[Ticker],tblTickers[Ticker],NA(),0,1)))</f>
        <v>0</v>
      </c>
      <c r="K5487" t="s">
        <v>5127</v>
      </c>
      <c r="L5487" s="122">
        <v>35.619999999999997</v>
      </c>
    </row>
    <row r="5488" spans="4:12" x14ac:dyDescent="0.25">
      <c r="D5488" t="s">
        <v>1261</v>
      </c>
      <c r="E5488" t="s">
        <v>1262</v>
      </c>
      <c r="F5488" t="s">
        <v>15381</v>
      </c>
      <c r="G5488" s="59">
        <v>11610000</v>
      </c>
      <c r="H5488" s="122">
        <v>1.1100000000000001</v>
      </c>
      <c r="I5488" s="97" t="b">
        <f>NOT(ISERROR(_xlfn.XLOOKUP(tblStocks2022[[#This Row],[Ticker]],tblTickers[Ticker],tblTickers[Ticker],NA(),0,1)))</f>
        <v>0</v>
      </c>
      <c r="K5488" t="s">
        <v>5200</v>
      </c>
      <c r="L5488" s="122">
        <v>31.47</v>
      </c>
    </row>
    <row r="5489" spans="4:12" x14ac:dyDescent="0.25">
      <c r="D5489" t="s">
        <v>10848</v>
      </c>
      <c r="E5489" t="s">
        <v>10849</v>
      </c>
      <c r="F5489" t="s">
        <v>15375</v>
      </c>
      <c r="G5489" s="59">
        <v>18886000</v>
      </c>
      <c r="H5489" s="122">
        <v>8.26</v>
      </c>
      <c r="I5489" s="97" t="b">
        <f>NOT(ISERROR(_xlfn.XLOOKUP(tblStocks2022[[#This Row],[Ticker]],tblTickers[Ticker],tblTickers[Ticker],NA(),0,1)))</f>
        <v>0</v>
      </c>
      <c r="K5489" t="s">
        <v>7751</v>
      </c>
      <c r="L5489" s="122">
        <v>2.16</v>
      </c>
    </row>
    <row r="5490" spans="4:12" x14ac:dyDescent="0.25">
      <c r="D5490" t="s">
        <v>14440</v>
      </c>
      <c r="E5490" t="s">
        <v>14441</v>
      </c>
      <c r="F5490" t="s">
        <v>10860</v>
      </c>
      <c r="G5490" s="59">
        <v>27827000</v>
      </c>
      <c r="H5490" s="122">
        <v>13.37</v>
      </c>
      <c r="I5490" s="97" t="b">
        <f>NOT(ISERROR(_xlfn.XLOOKUP(tblStocks2022[[#This Row],[Ticker]],tblTickers[Ticker],tblTickers[Ticker],NA(),0,1)))</f>
        <v>0</v>
      </c>
      <c r="K5490" t="s">
        <v>116</v>
      </c>
      <c r="L5490" s="122">
        <v>2.96</v>
      </c>
    </row>
    <row r="5491" spans="4:12" x14ac:dyDescent="0.25">
      <c r="D5491" t="s">
        <v>370</v>
      </c>
      <c r="E5491" t="s">
        <v>371</v>
      </c>
      <c r="F5491" t="s">
        <v>15382</v>
      </c>
      <c r="G5491" s="59">
        <v>26737000</v>
      </c>
      <c r="H5491" s="122">
        <v>15.5</v>
      </c>
      <c r="I5491" s="97" t="b">
        <f>NOT(ISERROR(_xlfn.XLOOKUP(tblStocks2022[[#This Row],[Ticker]],tblTickers[Ticker],tblTickers[Ticker],NA(),0,1)))</f>
        <v>0</v>
      </c>
      <c r="K5491" t="s">
        <v>13193</v>
      </c>
      <c r="L5491" s="122">
        <v>9.33</v>
      </c>
    </row>
    <row r="5492" spans="4:12" x14ac:dyDescent="0.25">
      <c r="D5492" t="s">
        <v>1332</v>
      </c>
      <c r="E5492" t="s">
        <v>498</v>
      </c>
      <c r="F5492" t="s">
        <v>11941</v>
      </c>
      <c r="G5492" s="59">
        <v>123050000</v>
      </c>
      <c r="H5492" s="122">
        <v>89.99</v>
      </c>
      <c r="I5492" s="97" t="b">
        <f>NOT(ISERROR(_xlfn.XLOOKUP(tblStocks2022[[#This Row],[Ticker]],tblTickers[Ticker],tblTickers[Ticker],NA(),0,1)))</f>
        <v>0</v>
      </c>
      <c r="K5492" t="s">
        <v>6926</v>
      </c>
      <c r="L5492" s="122">
        <v>7.2</v>
      </c>
    </row>
    <row r="5493" spans="4:12" x14ac:dyDescent="0.25">
      <c r="D5493" t="s">
        <v>9878</v>
      </c>
      <c r="E5493" t="s">
        <v>9879</v>
      </c>
      <c r="F5493" t="s">
        <v>15370</v>
      </c>
      <c r="G5493" s="59">
        <v>153912000</v>
      </c>
      <c r="H5493" s="122">
        <v>545.61</v>
      </c>
      <c r="I5493" s="97" t="b">
        <f>NOT(ISERROR(_xlfn.XLOOKUP(tblStocks2022[[#This Row],[Ticker]],tblTickers[Ticker],tblTickers[Ticker],NA(),0,1)))</f>
        <v>1</v>
      </c>
      <c r="K5493" t="s">
        <v>13368</v>
      </c>
      <c r="L5493" s="122">
        <v>8.3000000000000007</v>
      </c>
    </row>
    <row r="5494" spans="4:12" x14ac:dyDescent="0.25">
      <c r="D5494" t="s">
        <v>4830</v>
      </c>
      <c r="E5494" t="s">
        <v>2118</v>
      </c>
      <c r="F5494" t="s">
        <v>15375</v>
      </c>
      <c r="G5494" s="59">
        <v>2785000</v>
      </c>
      <c r="H5494" s="122">
        <v>35.049999999999997</v>
      </c>
      <c r="I5494" s="97" t="b">
        <f>NOT(ISERROR(_xlfn.XLOOKUP(tblStocks2022[[#This Row],[Ticker]],tblTickers[Ticker],tblTickers[Ticker],NA(),0,1)))</f>
        <v>0</v>
      </c>
      <c r="K5494" t="s">
        <v>10898</v>
      </c>
      <c r="L5494" s="122">
        <v>6.08</v>
      </c>
    </row>
    <row r="5495" spans="4:12" x14ac:dyDescent="0.25">
      <c r="D5495" t="s">
        <v>2963</v>
      </c>
      <c r="E5495" t="s">
        <v>2964</v>
      </c>
      <c r="F5495" t="s">
        <v>15395</v>
      </c>
      <c r="G5495" s="59">
        <v>21076000</v>
      </c>
      <c r="H5495" s="122">
        <v>13.27</v>
      </c>
      <c r="I5495" s="97" t="b">
        <f>NOT(ISERROR(_xlfn.XLOOKUP(tblStocks2022[[#This Row],[Ticker]],tblTickers[Ticker],tblTickers[Ticker],NA(),0,1)))</f>
        <v>0</v>
      </c>
      <c r="K5495" t="s">
        <v>9449</v>
      </c>
      <c r="L5495" s="122">
        <v>1.1499999999999999</v>
      </c>
    </row>
    <row r="5496" spans="4:12" x14ac:dyDescent="0.25">
      <c r="D5496" t="s">
        <v>14923</v>
      </c>
      <c r="E5496" t="s">
        <v>14924</v>
      </c>
      <c r="F5496" t="s">
        <v>15377</v>
      </c>
      <c r="G5496" s="59">
        <v>77872000</v>
      </c>
      <c r="H5496" s="122">
        <v>30.82</v>
      </c>
      <c r="I5496" s="97" t="b">
        <f>NOT(ISERROR(_xlfn.XLOOKUP(tblStocks2022[[#This Row],[Ticker]],tblTickers[Ticker],tblTickers[Ticker],NA(),0,1)))</f>
        <v>0</v>
      </c>
      <c r="K5496" t="s">
        <v>11487</v>
      </c>
      <c r="L5496" s="122">
        <v>10.23</v>
      </c>
    </row>
    <row r="5497" spans="4:12" x14ac:dyDescent="0.25">
      <c r="D5497" t="s">
        <v>7897</v>
      </c>
      <c r="E5497" t="s">
        <v>7898</v>
      </c>
      <c r="F5497" t="s">
        <v>15368</v>
      </c>
      <c r="G5497" s="59">
        <v>66694000</v>
      </c>
      <c r="H5497" s="122">
        <v>15.4</v>
      </c>
      <c r="I5497" s="97" t="b">
        <f>NOT(ISERROR(_xlfn.XLOOKUP(tblStocks2022[[#This Row],[Ticker]],tblTickers[Ticker],tblTickers[Ticker],NA(),0,1)))</f>
        <v>0</v>
      </c>
      <c r="K5497" t="s">
        <v>15101</v>
      </c>
      <c r="L5497" s="122">
        <v>14.95</v>
      </c>
    </row>
    <row r="5498" spans="4:12" x14ac:dyDescent="0.25">
      <c r="D5498" t="s">
        <v>12803</v>
      </c>
      <c r="E5498" t="s">
        <v>12804</v>
      </c>
      <c r="F5498" t="s">
        <v>15382</v>
      </c>
      <c r="G5498" s="59">
        <v>663103000</v>
      </c>
      <c r="H5498" s="122">
        <v>4.6399999999999997</v>
      </c>
      <c r="I5498" s="97" t="b">
        <f>NOT(ISERROR(_xlfn.XLOOKUP(tblStocks2022[[#This Row],[Ticker]],tblTickers[Ticker],tblTickers[Ticker],NA(),0,1)))</f>
        <v>0</v>
      </c>
      <c r="K5498" t="s">
        <v>2418</v>
      </c>
      <c r="L5498" s="122">
        <v>19.190000000000001</v>
      </c>
    </row>
    <row r="5499" spans="4:12" x14ac:dyDescent="0.25">
      <c r="D5499" t="s">
        <v>11485</v>
      </c>
      <c r="E5499" t="s">
        <v>11486</v>
      </c>
      <c r="F5499" t="s">
        <v>15375</v>
      </c>
      <c r="G5499" s="59">
        <v>2347000</v>
      </c>
      <c r="H5499" s="122">
        <v>10.45</v>
      </c>
      <c r="I5499" s="97" t="b">
        <f>NOT(ISERROR(_xlfn.XLOOKUP(tblStocks2022[[#This Row],[Ticker]],tblTickers[Ticker],tblTickers[Ticker],NA(),0,1)))</f>
        <v>0</v>
      </c>
      <c r="K5499" t="s">
        <v>5542</v>
      </c>
      <c r="L5499" s="122">
        <v>3.1</v>
      </c>
    </row>
    <row r="5500" spans="4:12" x14ac:dyDescent="0.25">
      <c r="D5500" t="s">
        <v>2498</v>
      </c>
      <c r="E5500" t="s">
        <v>2499</v>
      </c>
      <c r="F5500" t="s">
        <v>15382</v>
      </c>
      <c r="G5500" s="59">
        <v>172536000</v>
      </c>
      <c r="H5500" s="122">
        <v>17.239999999999998</v>
      </c>
      <c r="I5500" s="97" t="b">
        <f>NOT(ISERROR(_xlfn.XLOOKUP(tblStocks2022[[#This Row],[Ticker]],tblTickers[Ticker],tblTickers[Ticker],NA(),0,1)))</f>
        <v>0</v>
      </c>
      <c r="K5500" t="s">
        <v>13429</v>
      </c>
      <c r="L5500" s="122">
        <v>7.39</v>
      </c>
    </row>
    <row r="5501" spans="4:12" x14ac:dyDescent="0.25">
      <c r="D5501" t="s">
        <v>9591</v>
      </c>
      <c r="E5501" t="s">
        <v>4448</v>
      </c>
      <c r="F5501" t="s">
        <v>15366</v>
      </c>
      <c r="G5501" s="59">
        <v>1525000</v>
      </c>
      <c r="H5501" s="122">
        <v>26.16</v>
      </c>
      <c r="I5501" s="97" t="b">
        <f>NOT(ISERROR(_xlfn.XLOOKUP(tblStocks2022[[#This Row],[Ticker]],tblTickers[Ticker],tblTickers[Ticker],NA(),0,1)))</f>
        <v>0</v>
      </c>
      <c r="K5501" t="s">
        <v>11763</v>
      </c>
      <c r="L5501" s="122">
        <v>3.83</v>
      </c>
    </row>
    <row r="5502" spans="4:12" x14ac:dyDescent="0.25">
      <c r="D5502" t="s">
        <v>15113</v>
      </c>
      <c r="E5502" t="s">
        <v>161</v>
      </c>
      <c r="F5502" t="s">
        <v>15371</v>
      </c>
      <c r="G5502" s="59">
        <v>3976000</v>
      </c>
      <c r="H5502" s="122">
        <v>25.65</v>
      </c>
      <c r="I5502" s="97" t="b">
        <f>NOT(ISERROR(_xlfn.XLOOKUP(tblStocks2022[[#This Row],[Ticker]],tblTickers[Ticker],tblTickers[Ticker],NA(),0,1)))</f>
        <v>0</v>
      </c>
      <c r="K5502" t="s">
        <v>10515</v>
      </c>
      <c r="L5502" s="122">
        <v>154.85</v>
      </c>
    </row>
    <row r="5503" spans="4:12" x14ac:dyDescent="0.25">
      <c r="D5503" t="s">
        <v>5892</v>
      </c>
      <c r="E5503" t="s">
        <v>5893</v>
      </c>
      <c r="F5503" t="s">
        <v>9163</v>
      </c>
      <c r="G5503" s="59">
        <v>122894000</v>
      </c>
      <c r="H5503" s="122">
        <v>6.33</v>
      </c>
      <c r="I5503" s="97" t="b">
        <f>NOT(ISERROR(_xlfn.XLOOKUP(tblStocks2022[[#This Row],[Ticker]],tblTickers[Ticker],tblTickers[Ticker],NA(),0,1)))</f>
        <v>0</v>
      </c>
      <c r="K5503" t="s">
        <v>13195</v>
      </c>
      <c r="L5503" s="122">
        <v>7.86</v>
      </c>
    </row>
    <row r="5504" spans="4:12" x14ac:dyDescent="0.25">
      <c r="D5504" t="s">
        <v>12452</v>
      </c>
      <c r="E5504" t="s">
        <v>12453</v>
      </c>
      <c r="F5504" t="s">
        <v>15385</v>
      </c>
      <c r="G5504" s="59">
        <v>25607000</v>
      </c>
      <c r="H5504" s="122">
        <v>4.9400000000000004</v>
      </c>
      <c r="I5504" s="97" t="b">
        <f>NOT(ISERROR(_xlfn.XLOOKUP(tblStocks2022[[#This Row],[Ticker]],tblTickers[Ticker],tblTickers[Ticker],NA(),0,1)))</f>
        <v>0</v>
      </c>
      <c r="K5504" t="s">
        <v>13348</v>
      </c>
      <c r="L5504" s="122">
        <v>87.22</v>
      </c>
    </row>
    <row r="5505" spans="4:12" x14ac:dyDescent="0.25">
      <c r="D5505" t="s">
        <v>12192</v>
      </c>
      <c r="E5505" t="s">
        <v>12193</v>
      </c>
      <c r="F5505" t="s">
        <v>14201</v>
      </c>
      <c r="G5505" s="59">
        <v>392805000</v>
      </c>
      <c r="H5505" s="122">
        <v>20.89</v>
      </c>
      <c r="I5505" s="97" t="b">
        <f>NOT(ISERROR(_xlfn.XLOOKUP(tblStocks2022[[#This Row],[Ticker]],tblTickers[Ticker],tblTickers[Ticker],NA(),0,1)))</f>
        <v>0</v>
      </c>
      <c r="K5505" t="s">
        <v>13370</v>
      </c>
      <c r="L5505" s="122">
        <v>7.59</v>
      </c>
    </row>
    <row r="5506" spans="4:12" x14ac:dyDescent="0.25">
      <c r="D5506" t="s">
        <v>4680</v>
      </c>
      <c r="E5506" t="s">
        <v>4681</v>
      </c>
      <c r="F5506" t="s">
        <v>14201</v>
      </c>
      <c r="G5506" s="59">
        <v>114910000</v>
      </c>
      <c r="H5506" s="122">
        <v>18.010000000000002</v>
      </c>
      <c r="I5506" s="97" t="b">
        <f>NOT(ISERROR(_xlfn.XLOOKUP(tblStocks2022[[#This Row],[Ticker]],tblTickers[Ticker],tblTickers[Ticker],NA(),0,1)))</f>
        <v>0</v>
      </c>
      <c r="K5506" t="s">
        <v>10397</v>
      </c>
      <c r="L5506" s="122">
        <v>41.6</v>
      </c>
    </row>
    <row r="5507" spans="4:12" x14ac:dyDescent="0.25">
      <c r="D5507" t="s">
        <v>2731</v>
      </c>
      <c r="E5507" t="s">
        <v>2732</v>
      </c>
      <c r="F5507" t="s">
        <v>9954</v>
      </c>
      <c r="G5507" s="59">
        <v>24722000</v>
      </c>
      <c r="H5507" s="122">
        <v>1.46</v>
      </c>
      <c r="I5507" s="97" t="b">
        <f>NOT(ISERROR(_xlfn.XLOOKUP(tblStocks2022[[#This Row],[Ticker]],tblTickers[Ticker],tblTickers[Ticker],NA(),0,1)))</f>
        <v>0</v>
      </c>
      <c r="K5507" t="s">
        <v>14639</v>
      </c>
      <c r="L5507" s="122">
        <v>6.91</v>
      </c>
    </row>
    <row r="5508" spans="4:12" x14ac:dyDescent="0.25">
      <c r="D5508" t="s">
        <v>11939</v>
      </c>
      <c r="E5508" t="s">
        <v>11940</v>
      </c>
      <c r="F5508" t="s">
        <v>14252</v>
      </c>
      <c r="G5508" s="59">
        <v>35711000</v>
      </c>
      <c r="H5508" s="122">
        <v>135.87</v>
      </c>
      <c r="I5508" s="97" t="b">
        <f>NOT(ISERROR(_xlfn.XLOOKUP(tblStocks2022[[#This Row],[Ticker]],tblTickers[Ticker],tblTickers[Ticker],NA(),0,1)))</f>
        <v>0</v>
      </c>
      <c r="K5508" t="s">
        <v>4903</v>
      </c>
      <c r="L5508" s="122">
        <v>34.44</v>
      </c>
    </row>
    <row r="5509" spans="4:12" x14ac:dyDescent="0.25">
      <c r="D5509" t="s">
        <v>7878</v>
      </c>
      <c r="E5509" t="s">
        <v>7879</v>
      </c>
      <c r="F5509" t="s">
        <v>15382</v>
      </c>
      <c r="G5509" s="59">
        <v>3572000</v>
      </c>
      <c r="H5509" s="122">
        <v>10.45</v>
      </c>
      <c r="I5509" s="97" t="b">
        <f>NOT(ISERROR(_xlfn.XLOOKUP(tblStocks2022[[#This Row],[Ticker]],tblTickers[Ticker],tblTickers[Ticker],NA(),0,1)))</f>
        <v>0</v>
      </c>
      <c r="K5509" t="s">
        <v>14978</v>
      </c>
      <c r="L5509" s="122">
        <v>36.07</v>
      </c>
    </row>
    <row r="5510" spans="4:12" x14ac:dyDescent="0.25">
      <c r="D5510" t="s">
        <v>5847</v>
      </c>
      <c r="E5510" t="s">
        <v>4616</v>
      </c>
      <c r="F5510" t="s">
        <v>15375</v>
      </c>
      <c r="G5510" s="59">
        <v>325000</v>
      </c>
      <c r="H5510" s="122">
        <v>30.07</v>
      </c>
      <c r="I5510" s="97" t="b">
        <f>NOT(ISERROR(_xlfn.XLOOKUP(tblStocks2022[[#This Row],[Ticker]],tblTickers[Ticker],tblTickers[Ticker],NA(),0,1)))</f>
        <v>0</v>
      </c>
      <c r="K5510" t="s">
        <v>897</v>
      </c>
      <c r="L5510" s="122">
        <v>72.709999999999994</v>
      </c>
    </row>
    <row r="5511" spans="4:12" x14ac:dyDescent="0.25">
      <c r="D5511" t="s">
        <v>834</v>
      </c>
      <c r="E5511" t="s">
        <v>835</v>
      </c>
      <c r="F5511" t="s">
        <v>15368</v>
      </c>
      <c r="G5511" s="59">
        <v>202400000</v>
      </c>
      <c r="H5511" s="122">
        <v>388.27</v>
      </c>
      <c r="I5511" s="97" t="b">
        <f>NOT(ISERROR(_xlfn.XLOOKUP(tblStocks2022[[#This Row],[Ticker]],tblTickers[Ticker],tblTickers[Ticker],NA(),0,1)))</f>
        <v>1</v>
      </c>
      <c r="K5511" t="s">
        <v>10230</v>
      </c>
      <c r="L5511" s="122">
        <v>106.35</v>
      </c>
    </row>
    <row r="5512" spans="4:12" x14ac:dyDescent="0.25">
      <c r="D5512" t="s">
        <v>8641</v>
      </c>
      <c r="E5512" t="s">
        <v>8642</v>
      </c>
      <c r="F5512" t="s">
        <v>15382</v>
      </c>
      <c r="G5512" s="59">
        <v>25000000</v>
      </c>
      <c r="H5512" s="122">
        <v>10.17</v>
      </c>
      <c r="I5512" s="97" t="b">
        <f>NOT(ISERROR(_xlfn.XLOOKUP(tblStocks2022[[#This Row],[Ticker]],tblTickers[Ticker],tblTickers[Ticker],NA(),0,1)))</f>
        <v>0</v>
      </c>
      <c r="K5512" t="s">
        <v>4766</v>
      </c>
      <c r="L5512" s="122">
        <v>13.92</v>
      </c>
    </row>
    <row r="5513" spans="4:12" x14ac:dyDescent="0.25">
      <c r="D5513" t="s">
        <v>6918</v>
      </c>
      <c r="E5513" t="s">
        <v>6919</v>
      </c>
      <c r="F5513" t="s">
        <v>15368</v>
      </c>
      <c r="G5513" s="59">
        <v>25046000</v>
      </c>
      <c r="H5513" s="122">
        <v>1.49</v>
      </c>
      <c r="I5513" s="97" t="b">
        <f>NOT(ISERROR(_xlfn.XLOOKUP(tblStocks2022[[#This Row],[Ticker]],tblTickers[Ticker],tblTickers[Ticker],NA(),0,1)))</f>
        <v>0</v>
      </c>
      <c r="K5513" t="s">
        <v>9952</v>
      </c>
      <c r="L5513" s="122">
        <v>71.84</v>
      </c>
    </row>
    <row r="5514" spans="4:12" x14ac:dyDescent="0.25">
      <c r="D5514" t="s">
        <v>6762</v>
      </c>
      <c r="E5514" t="s">
        <v>6763</v>
      </c>
      <c r="F5514" t="s">
        <v>15382</v>
      </c>
      <c r="G5514" s="59">
        <v>28755000</v>
      </c>
      <c r="H5514" s="122">
        <v>10.36</v>
      </c>
      <c r="I5514" s="97" t="b">
        <f>NOT(ISERROR(_xlfn.XLOOKUP(tblStocks2022[[#This Row],[Ticker]],tblTickers[Ticker],tblTickers[Ticker],NA(),0,1)))</f>
        <v>0</v>
      </c>
      <c r="K5514" t="s">
        <v>2336</v>
      </c>
      <c r="L5514" s="122">
        <v>3.29</v>
      </c>
    </row>
    <row r="5515" spans="4:12" x14ac:dyDescent="0.25">
      <c r="D5515" t="s">
        <v>8499</v>
      </c>
      <c r="E5515" t="s">
        <v>8500</v>
      </c>
      <c r="F5515" t="s">
        <v>15382</v>
      </c>
      <c r="G5515" s="59">
        <v>22004000</v>
      </c>
      <c r="H5515" s="122">
        <v>17.559999999999999</v>
      </c>
      <c r="I5515" s="97" t="b">
        <f>NOT(ISERROR(_xlfn.XLOOKUP(tblStocks2022[[#This Row],[Ticker]],tblTickers[Ticker],tblTickers[Ticker],NA(),0,1)))</f>
        <v>0</v>
      </c>
      <c r="K5515" t="s">
        <v>11173</v>
      </c>
      <c r="L5515" s="122">
        <v>6.02</v>
      </c>
    </row>
    <row r="5516" spans="4:12" x14ac:dyDescent="0.25">
      <c r="D5516" t="s">
        <v>10042</v>
      </c>
      <c r="E5516" t="s">
        <v>10043</v>
      </c>
      <c r="F5516" t="s">
        <v>15366</v>
      </c>
      <c r="G5516" s="59">
        <v>7060000</v>
      </c>
      <c r="H5516" s="122">
        <v>68.459999999999994</v>
      </c>
      <c r="I5516" s="97" t="b">
        <f>NOT(ISERROR(_xlfn.XLOOKUP(tblStocks2022[[#This Row],[Ticker]],tblTickers[Ticker],tblTickers[Ticker],NA(),0,1)))</f>
        <v>0</v>
      </c>
      <c r="K5516" t="s">
        <v>4170</v>
      </c>
      <c r="L5516" s="122">
        <v>36.119999999999997</v>
      </c>
    </row>
    <row r="5517" spans="4:12" x14ac:dyDescent="0.25">
      <c r="D5517" t="s">
        <v>13354</v>
      </c>
      <c r="E5517" t="s">
        <v>13355</v>
      </c>
      <c r="F5517" t="s">
        <v>9954</v>
      </c>
      <c r="G5517" s="59">
        <v>20803000</v>
      </c>
      <c r="H5517" s="122">
        <v>108.69</v>
      </c>
      <c r="I5517" s="97" t="b">
        <f>NOT(ISERROR(_xlfn.XLOOKUP(tblStocks2022[[#This Row],[Ticker]],tblTickers[Ticker],tblTickers[Ticker],NA(),0,1)))</f>
        <v>0</v>
      </c>
      <c r="K5517" t="s">
        <v>14683</v>
      </c>
      <c r="L5517" s="122">
        <v>216.98</v>
      </c>
    </row>
    <row r="5518" spans="4:12" x14ac:dyDescent="0.25">
      <c r="D5518" t="s">
        <v>11451</v>
      </c>
      <c r="E5518" t="s">
        <v>11452</v>
      </c>
      <c r="F5518" t="s">
        <v>15375</v>
      </c>
      <c r="G5518" s="59">
        <v>17889000</v>
      </c>
      <c r="H5518" s="122">
        <v>11.16</v>
      </c>
      <c r="I5518" s="97" t="b">
        <f>NOT(ISERROR(_xlfn.XLOOKUP(tblStocks2022[[#This Row],[Ticker]],tblTickers[Ticker],tblTickers[Ticker],NA(),0,1)))</f>
        <v>0</v>
      </c>
      <c r="K5518" t="s">
        <v>9077</v>
      </c>
      <c r="L5518" s="122">
        <v>0.94</v>
      </c>
    </row>
    <row r="5519" spans="4:12" x14ac:dyDescent="0.25">
      <c r="D5519" t="s">
        <v>11045</v>
      </c>
      <c r="E5519" t="s">
        <v>11046</v>
      </c>
      <c r="F5519" t="s">
        <v>15375</v>
      </c>
      <c r="G5519" s="59">
        <v>37383000</v>
      </c>
      <c r="H5519" s="122">
        <v>11.13</v>
      </c>
      <c r="I5519" s="97" t="b">
        <f>NOT(ISERROR(_xlfn.XLOOKUP(tblStocks2022[[#This Row],[Ticker]],tblTickers[Ticker],tblTickers[Ticker],NA(),0,1)))</f>
        <v>0</v>
      </c>
      <c r="K5519" t="s">
        <v>5351</v>
      </c>
      <c r="L5519" s="122">
        <v>6.03</v>
      </c>
    </row>
    <row r="5520" spans="4:12" x14ac:dyDescent="0.25">
      <c r="D5520" t="s">
        <v>10046</v>
      </c>
      <c r="E5520" t="s">
        <v>10047</v>
      </c>
      <c r="F5520" t="s">
        <v>14201</v>
      </c>
      <c r="G5520" s="59">
        <v>94047000</v>
      </c>
      <c r="H5520" s="122">
        <v>4.1500000000000004</v>
      </c>
      <c r="I5520" s="97" t="b">
        <f>NOT(ISERROR(_xlfn.XLOOKUP(tblStocks2022[[#This Row],[Ticker]],tblTickers[Ticker],tblTickers[Ticker],NA(),0,1)))</f>
        <v>0</v>
      </c>
      <c r="K5520" t="s">
        <v>2862</v>
      </c>
      <c r="L5520" s="122">
        <v>0.41</v>
      </c>
    </row>
    <row r="5521" spans="4:12" x14ac:dyDescent="0.25">
      <c r="D5521" t="s">
        <v>6643</v>
      </c>
      <c r="E5521" t="s">
        <v>6644</v>
      </c>
      <c r="F5521" t="s">
        <v>15382</v>
      </c>
      <c r="G5521" s="59">
        <v>24150000</v>
      </c>
      <c r="H5521" s="122">
        <v>10.1</v>
      </c>
      <c r="I5521" s="97" t="b">
        <f>NOT(ISERROR(_xlfn.XLOOKUP(tblStocks2022[[#This Row],[Ticker]],tblTickers[Ticker],tblTickers[Ticker],NA(),0,1)))</f>
        <v>0</v>
      </c>
      <c r="K5521" t="s">
        <v>8176</v>
      </c>
      <c r="L5521" s="122">
        <v>0.15</v>
      </c>
    </row>
    <row r="5522" spans="4:12" x14ac:dyDescent="0.25">
      <c r="D5522" t="s">
        <v>2696</v>
      </c>
      <c r="E5522" t="s">
        <v>2697</v>
      </c>
      <c r="F5522" t="s">
        <v>14252</v>
      </c>
      <c r="G5522" s="59">
        <v>25436000</v>
      </c>
      <c r="H5522" s="122">
        <v>5.74</v>
      </c>
      <c r="I5522" s="97" t="b">
        <f>NOT(ISERROR(_xlfn.XLOOKUP(tblStocks2022[[#This Row],[Ticker]],tblTickers[Ticker],tblTickers[Ticker],NA(),0,1)))</f>
        <v>0</v>
      </c>
      <c r="K5522" t="s">
        <v>11962</v>
      </c>
      <c r="L5522" s="122">
        <v>398.71</v>
      </c>
    </row>
    <row r="5523" spans="4:12" x14ac:dyDescent="0.25">
      <c r="D5523" t="s">
        <v>1141</v>
      </c>
      <c r="E5523" t="s">
        <v>1142</v>
      </c>
      <c r="F5523" t="s">
        <v>9552</v>
      </c>
      <c r="G5523" s="59">
        <v>24628000</v>
      </c>
      <c r="H5523" s="122">
        <v>37.299999999999997</v>
      </c>
      <c r="I5523" s="97" t="b">
        <f>NOT(ISERROR(_xlfn.XLOOKUP(tblStocks2022[[#This Row],[Ticker]],tblTickers[Ticker],tblTickers[Ticker],NA(),0,1)))</f>
        <v>0</v>
      </c>
      <c r="K5523" t="s">
        <v>14233</v>
      </c>
      <c r="L5523" s="122">
        <v>43.34</v>
      </c>
    </row>
    <row r="5524" spans="4:12" x14ac:dyDescent="0.25">
      <c r="D5524" t="s">
        <v>8230</v>
      </c>
      <c r="E5524" t="s">
        <v>8231</v>
      </c>
      <c r="F5524" t="s">
        <v>15368</v>
      </c>
      <c r="G5524" s="59">
        <v>43400000</v>
      </c>
      <c r="H5524" s="122">
        <v>9.6</v>
      </c>
      <c r="I5524" s="97" t="b">
        <f>NOT(ISERROR(_xlfn.XLOOKUP(tblStocks2022[[#This Row],[Ticker]],tblTickers[Ticker],tblTickers[Ticker],NA(),0,1)))</f>
        <v>0</v>
      </c>
      <c r="K5524" t="s">
        <v>8859</v>
      </c>
      <c r="L5524" s="122">
        <v>10.64</v>
      </c>
    </row>
    <row r="5525" spans="4:12" x14ac:dyDescent="0.25">
      <c r="D5525" t="s">
        <v>5876</v>
      </c>
      <c r="E5525" t="s">
        <v>5877</v>
      </c>
      <c r="F5525" t="s">
        <v>1114</v>
      </c>
      <c r="G5525" s="59">
        <v>93242000</v>
      </c>
      <c r="H5525" s="122">
        <v>2.25</v>
      </c>
      <c r="I5525" s="97" t="b">
        <f>NOT(ISERROR(_xlfn.XLOOKUP(tblStocks2022[[#This Row],[Ticker]],tblTickers[Ticker],tblTickers[Ticker],NA(),0,1)))</f>
        <v>0</v>
      </c>
      <c r="K5525" t="s">
        <v>698</v>
      </c>
      <c r="L5525" s="122">
        <v>88.06</v>
      </c>
    </row>
    <row r="5526" spans="4:12" x14ac:dyDescent="0.25">
      <c r="D5526" t="s">
        <v>5084</v>
      </c>
      <c r="E5526" t="s">
        <v>5085</v>
      </c>
      <c r="F5526" t="s">
        <v>14201</v>
      </c>
      <c r="G5526" s="59">
        <v>14980000</v>
      </c>
      <c r="H5526" s="122">
        <v>15.89</v>
      </c>
      <c r="I5526" s="97" t="b">
        <f>NOT(ISERROR(_xlfn.XLOOKUP(tblStocks2022[[#This Row],[Ticker]],tblTickers[Ticker],tblTickers[Ticker],NA(),0,1)))</f>
        <v>0</v>
      </c>
      <c r="K5526" t="s">
        <v>4810</v>
      </c>
      <c r="L5526" s="122">
        <v>5.84</v>
      </c>
    </row>
    <row r="5527" spans="4:12" x14ac:dyDescent="0.25">
      <c r="D5527" t="s">
        <v>13691</v>
      </c>
      <c r="E5527" t="s">
        <v>13692</v>
      </c>
      <c r="F5527" t="s">
        <v>14201</v>
      </c>
      <c r="G5527" s="59">
        <v>230384000</v>
      </c>
      <c r="H5527" s="122">
        <v>31.82</v>
      </c>
      <c r="I5527" s="97" t="b">
        <f>NOT(ISERROR(_xlfn.XLOOKUP(tblStocks2022[[#This Row],[Ticker]],tblTickers[Ticker],tblTickers[Ticker],NA(),0,1)))</f>
        <v>0</v>
      </c>
      <c r="K5527" t="s">
        <v>12494</v>
      </c>
      <c r="L5527" s="122">
        <v>82.11</v>
      </c>
    </row>
    <row r="5528" spans="4:12" x14ac:dyDescent="0.25">
      <c r="D5528" t="s">
        <v>6488</v>
      </c>
      <c r="E5528" t="s">
        <v>6489</v>
      </c>
      <c r="F5528" t="s">
        <v>15368</v>
      </c>
      <c r="G5528" s="59">
        <v>138268000</v>
      </c>
      <c r="H5528" s="122">
        <v>3.12</v>
      </c>
      <c r="I5528" s="97" t="b">
        <f>NOT(ISERROR(_xlfn.XLOOKUP(tblStocks2022[[#This Row],[Ticker]],tblTickers[Ticker],tblTickers[Ticker],NA(),0,1)))</f>
        <v>0</v>
      </c>
      <c r="K5528" t="s">
        <v>10600</v>
      </c>
      <c r="L5528" s="122">
        <v>88.4</v>
      </c>
    </row>
    <row r="5529" spans="4:12" x14ac:dyDescent="0.25">
      <c r="D5529" t="s">
        <v>4303</v>
      </c>
      <c r="E5529" t="s">
        <v>4304</v>
      </c>
      <c r="F5529" t="s">
        <v>15382</v>
      </c>
      <c r="G5529" s="59">
        <v>44707000</v>
      </c>
      <c r="H5529" s="122">
        <v>14.94</v>
      </c>
      <c r="I5529" s="97" t="b">
        <f>NOT(ISERROR(_xlfn.XLOOKUP(tblStocks2022[[#This Row],[Ticker]],tblTickers[Ticker],tblTickers[Ticker],NA(),0,1)))</f>
        <v>0</v>
      </c>
      <c r="K5529" t="s">
        <v>12414</v>
      </c>
      <c r="L5529" s="122">
        <v>2.1</v>
      </c>
    </row>
    <row r="5530" spans="4:12" x14ac:dyDescent="0.25">
      <c r="D5530" t="s">
        <v>11041</v>
      </c>
      <c r="E5530" t="s">
        <v>11042</v>
      </c>
      <c r="F5530" t="s">
        <v>15398</v>
      </c>
      <c r="G5530" s="59">
        <v>5701000</v>
      </c>
      <c r="H5530" s="122">
        <v>54.57</v>
      </c>
      <c r="I5530" s="97" t="b">
        <f>NOT(ISERROR(_xlfn.XLOOKUP(tblStocks2022[[#This Row],[Ticker]],tblTickers[Ticker],tblTickers[Ticker],NA(),0,1)))</f>
        <v>0</v>
      </c>
      <c r="K5530" t="s">
        <v>9767</v>
      </c>
      <c r="L5530" s="122">
        <v>26.12</v>
      </c>
    </row>
    <row r="5531" spans="4:12" x14ac:dyDescent="0.25">
      <c r="D5531" t="s">
        <v>5408</v>
      </c>
      <c r="E5531" t="s">
        <v>5409</v>
      </c>
      <c r="F5531" t="s">
        <v>15368</v>
      </c>
      <c r="G5531" s="59">
        <v>47172000</v>
      </c>
      <c r="H5531" s="122">
        <v>10.98</v>
      </c>
      <c r="I5531" s="97" t="b">
        <f>NOT(ISERROR(_xlfn.XLOOKUP(tblStocks2022[[#This Row],[Ticker]],tblTickers[Ticker],tblTickers[Ticker],NA(),0,1)))</f>
        <v>0</v>
      </c>
      <c r="K5531" t="s">
        <v>14110</v>
      </c>
      <c r="L5531" s="122">
        <v>92.16</v>
      </c>
    </row>
    <row r="5532" spans="4:12" x14ac:dyDescent="0.25">
      <c r="D5532" t="s">
        <v>13455</v>
      </c>
      <c r="E5532" t="s">
        <v>13456</v>
      </c>
      <c r="F5532" t="s">
        <v>15375</v>
      </c>
      <c r="G5532" s="59">
        <v>87235000</v>
      </c>
      <c r="H5532" s="122">
        <v>10.26</v>
      </c>
      <c r="I5532" s="97" t="b">
        <f>NOT(ISERROR(_xlfn.XLOOKUP(tblStocks2022[[#This Row],[Ticker]],tblTickers[Ticker],tblTickers[Ticker],NA(),0,1)))</f>
        <v>0</v>
      </c>
      <c r="K5532" t="s">
        <v>12336</v>
      </c>
      <c r="L5532" s="122">
        <v>29.11</v>
      </c>
    </row>
    <row r="5533" spans="4:12" x14ac:dyDescent="0.25">
      <c r="D5533" t="s">
        <v>13594</v>
      </c>
      <c r="E5533" t="s">
        <v>13595</v>
      </c>
      <c r="F5533" t="s">
        <v>15371</v>
      </c>
      <c r="G5533" s="59">
        <v>47456000</v>
      </c>
      <c r="H5533" s="122">
        <v>3.13</v>
      </c>
      <c r="I5533" s="97" t="b">
        <f>NOT(ISERROR(_xlfn.XLOOKUP(tblStocks2022[[#This Row],[Ticker]],tblTickers[Ticker],tblTickers[Ticker],NA(),0,1)))</f>
        <v>0</v>
      </c>
      <c r="K5533" t="s">
        <v>2446</v>
      </c>
      <c r="L5533" s="122">
        <v>0.78</v>
      </c>
    </row>
    <row r="5534" spans="4:12" x14ac:dyDescent="0.25">
      <c r="D5534" t="s">
        <v>13425</v>
      </c>
      <c r="E5534" t="s">
        <v>13426</v>
      </c>
      <c r="F5534" t="s">
        <v>14201</v>
      </c>
      <c r="G5534" s="59">
        <v>12506000</v>
      </c>
      <c r="H5534" s="122">
        <v>54.33</v>
      </c>
      <c r="I5534" s="97" t="b">
        <f>NOT(ISERROR(_xlfn.XLOOKUP(tblStocks2022[[#This Row],[Ticker]],tblTickers[Ticker],tblTickers[Ticker],NA(),0,1)))</f>
        <v>0</v>
      </c>
      <c r="K5534" t="s">
        <v>15205</v>
      </c>
      <c r="L5534" s="122">
        <v>27.66</v>
      </c>
    </row>
    <row r="5535" spans="4:12" x14ac:dyDescent="0.25">
      <c r="D5535" t="s">
        <v>8643</v>
      </c>
      <c r="E5535" t="s">
        <v>8644</v>
      </c>
      <c r="F5535" t="s">
        <v>15382</v>
      </c>
      <c r="G5535" s="59">
        <v>11782000</v>
      </c>
      <c r="H5535" s="122">
        <v>1.22</v>
      </c>
      <c r="I5535" s="97" t="b">
        <f>NOT(ISERROR(_xlfn.XLOOKUP(tblStocks2022[[#This Row],[Ticker]],tblTickers[Ticker],tblTickers[Ticker],NA(),0,1)))</f>
        <v>0</v>
      </c>
      <c r="K5535" t="s">
        <v>8523</v>
      </c>
      <c r="L5535" s="122">
        <v>149.55000000000001</v>
      </c>
    </row>
    <row r="5536" spans="4:12" x14ac:dyDescent="0.25">
      <c r="D5536" t="s">
        <v>10598</v>
      </c>
      <c r="E5536" t="s">
        <v>10599</v>
      </c>
      <c r="F5536" t="s">
        <v>2622</v>
      </c>
      <c r="G5536" s="59">
        <v>9191000</v>
      </c>
      <c r="H5536" s="122">
        <v>12.69</v>
      </c>
      <c r="I5536" s="97" t="b">
        <f>NOT(ISERROR(_xlfn.XLOOKUP(tblStocks2022[[#This Row],[Ticker]],tblTickers[Ticker],tblTickers[Ticker],NA(),0,1)))</f>
        <v>0</v>
      </c>
      <c r="K5536" t="s">
        <v>682</v>
      </c>
      <c r="L5536" s="122">
        <v>81.37</v>
      </c>
    </row>
    <row r="5537" spans="4:12" x14ac:dyDescent="0.25">
      <c r="D5537" t="s">
        <v>3400</v>
      </c>
      <c r="E5537" t="s">
        <v>3401</v>
      </c>
      <c r="F5537" t="s">
        <v>5172</v>
      </c>
      <c r="G5537" s="59">
        <v>70310000</v>
      </c>
      <c r="H5537" s="122">
        <v>1.1100000000000001</v>
      </c>
      <c r="I5537" s="97" t="b">
        <f>NOT(ISERROR(_xlfn.XLOOKUP(tblStocks2022[[#This Row],[Ticker]],tblTickers[Ticker],tblTickers[Ticker],NA(),0,1)))</f>
        <v>0</v>
      </c>
      <c r="K5537" t="s">
        <v>8178</v>
      </c>
      <c r="L5537" s="122">
        <v>11.09</v>
      </c>
    </row>
    <row r="5538" spans="4:12" x14ac:dyDescent="0.25">
      <c r="D5538" t="s">
        <v>13171</v>
      </c>
      <c r="E5538" t="s">
        <v>13172</v>
      </c>
      <c r="F5538" t="s">
        <v>14201</v>
      </c>
      <c r="G5538" s="59">
        <v>110314000</v>
      </c>
      <c r="H5538" s="122">
        <v>16</v>
      </c>
      <c r="I5538" s="97" t="b">
        <f>NOT(ISERROR(_xlfn.XLOOKUP(tblStocks2022[[#This Row],[Ticker]],tblTickers[Ticker],tblTickers[Ticker],NA(),0,1)))</f>
        <v>0</v>
      </c>
      <c r="K5538" t="s">
        <v>8483</v>
      </c>
      <c r="L5538" s="122">
        <v>27.39</v>
      </c>
    </row>
    <row r="5539" spans="4:12" x14ac:dyDescent="0.25">
      <c r="D5539" t="s">
        <v>2133</v>
      </c>
      <c r="E5539" t="s">
        <v>2134</v>
      </c>
      <c r="F5539" t="s">
        <v>15367</v>
      </c>
      <c r="G5539" s="59">
        <v>90865000</v>
      </c>
      <c r="H5539" s="122">
        <v>36.119999999999997</v>
      </c>
      <c r="I5539" s="97" t="b">
        <f>NOT(ISERROR(_xlfn.XLOOKUP(tblStocks2022[[#This Row],[Ticker]],tblTickers[Ticker],tblTickers[Ticker],NA(),0,1)))</f>
        <v>0</v>
      </c>
      <c r="K5539" t="s">
        <v>10984</v>
      </c>
      <c r="L5539" s="122">
        <v>7.94</v>
      </c>
    </row>
    <row r="5540" spans="4:12" x14ac:dyDescent="0.25">
      <c r="D5540" t="s">
        <v>10612</v>
      </c>
      <c r="E5540" t="s">
        <v>10613</v>
      </c>
      <c r="F5540" t="s">
        <v>15372</v>
      </c>
      <c r="G5540" s="59">
        <v>231514000</v>
      </c>
      <c r="H5540" s="122">
        <v>246.42</v>
      </c>
      <c r="I5540" s="97" t="b">
        <f>NOT(ISERROR(_xlfn.XLOOKUP(tblStocks2022[[#This Row],[Ticker]],tblTickers[Ticker],tblTickers[Ticker],NA(),0,1)))</f>
        <v>1</v>
      </c>
      <c r="K5540" t="s">
        <v>8537</v>
      </c>
      <c r="L5540" s="122">
        <v>27.1</v>
      </c>
    </row>
    <row r="5541" spans="4:12" x14ac:dyDescent="0.25">
      <c r="D5541" t="s">
        <v>7670</v>
      </c>
      <c r="E5541" t="s">
        <v>3648</v>
      </c>
      <c r="F5541" t="s">
        <v>15375</v>
      </c>
      <c r="G5541" s="59">
        <v>260000</v>
      </c>
      <c r="H5541" s="122">
        <v>20.92</v>
      </c>
      <c r="I5541" s="97" t="b">
        <f>NOT(ISERROR(_xlfn.XLOOKUP(tblStocks2022[[#This Row],[Ticker]],tblTickers[Ticker],tblTickers[Ticker],NA(),0,1)))</f>
        <v>0</v>
      </c>
      <c r="K5541" t="s">
        <v>15210</v>
      </c>
      <c r="L5541" s="122">
        <v>91.16</v>
      </c>
    </row>
    <row r="5542" spans="4:12" x14ac:dyDescent="0.25">
      <c r="D5542" t="s">
        <v>11835</v>
      </c>
      <c r="E5542" t="s">
        <v>11836</v>
      </c>
      <c r="F5542" t="s">
        <v>8710</v>
      </c>
      <c r="G5542" s="59">
        <v>34009000</v>
      </c>
      <c r="H5542" s="122">
        <v>100.27</v>
      </c>
      <c r="I5542" s="97" t="b">
        <f>NOT(ISERROR(_xlfn.XLOOKUP(tblStocks2022[[#This Row],[Ticker]],tblTickers[Ticker],tblTickers[Ticker],NA(),0,1)))</f>
        <v>0</v>
      </c>
      <c r="K5542" t="s">
        <v>1289</v>
      </c>
      <c r="L5542" s="122">
        <v>6.79</v>
      </c>
    </row>
    <row r="5543" spans="4:12" x14ac:dyDescent="0.25">
      <c r="D5543" t="s">
        <v>12829</v>
      </c>
      <c r="E5543" t="s">
        <v>12830</v>
      </c>
      <c r="F5543" t="s">
        <v>15368</v>
      </c>
      <c r="G5543" s="59">
        <v>38611000</v>
      </c>
      <c r="H5543" s="122">
        <v>4.59</v>
      </c>
      <c r="I5543" s="97" t="b">
        <f>NOT(ISERROR(_xlfn.XLOOKUP(tblStocks2022[[#This Row],[Ticker]],tblTickers[Ticker],tblTickers[Ticker],NA(),0,1)))</f>
        <v>0</v>
      </c>
      <c r="K5543" t="s">
        <v>10854</v>
      </c>
      <c r="L5543" s="122">
        <v>3.57</v>
      </c>
    </row>
    <row r="5544" spans="4:12" x14ac:dyDescent="0.25">
      <c r="D5544" t="s">
        <v>12248</v>
      </c>
      <c r="E5544" t="s">
        <v>12249</v>
      </c>
      <c r="F5544" t="s">
        <v>14201</v>
      </c>
      <c r="G5544" s="59">
        <v>37934000</v>
      </c>
      <c r="H5544" s="122">
        <v>113.6</v>
      </c>
      <c r="I5544" s="97" t="b">
        <f>NOT(ISERROR(_xlfn.XLOOKUP(tblStocks2022[[#This Row],[Ticker]],tblTickers[Ticker],tblTickers[Ticker],NA(),0,1)))</f>
        <v>0</v>
      </c>
      <c r="K5544" t="s">
        <v>6370</v>
      </c>
      <c r="L5544" s="122">
        <v>3.17</v>
      </c>
    </row>
    <row r="5545" spans="4:12" x14ac:dyDescent="0.25">
      <c r="D5545" t="s">
        <v>8468</v>
      </c>
      <c r="E5545" t="s">
        <v>1369</v>
      </c>
      <c r="F5545" t="s">
        <v>15376</v>
      </c>
      <c r="G5545" s="59">
        <v>1350000</v>
      </c>
      <c r="H5545" s="122">
        <v>19.420000000000002</v>
      </c>
      <c r="I5545" s="97" t="b">
        <f>NOT(ISERROR(_xlfn.XLOOKUP(tblStocks2022[[#This Row],[Ticker]],tblTickers[Ticker],tblTickers[Ticker],NA(),0,1)))</f>
        <v>0</v>
      </c>
      <c r="K5545" t="s">
        <v>3593</v>
      </c>
      <c r="L5545" s="122">
        <v>30.25</v>
      </c>
    </row>
    <row r="5546" spans="4:12" x14ac:dyDescent="0.25">
      <c r="D5546" t="s">
        <v>1085</v>
      </c>
      <c r="E5546" t="s">
        <v>1086</v>
      </c>
      <c r="F5546" t="s">
        <v>15382</v>
      </c>
      <c r="G5546" s="59">
        <v>8331000</v>
      </c>
      <c r="H5546" s="122">
        <v>0.86</v>
      </c>
      <c r="I5546" s="97" t="b">
        <f>NOT(ISERROR(_xlfn.XLOOKUP(tblStocks2022[[#This Row],[Ticker]],tblTickers[Ticker],tblTickers[Ticker],NA(),0,1)))</f>
        <v>0</v>
      </c>
      <c r="K5546" t="s">
        <v>9079</v>
      </c>
      <c r="L5546" s="122">
        <v>10.77</v>
      </c>
    </row>
    <row r="5547" spans="4:12" x14ac:dyDescent="0.25">
      <c r="D5547" t="s">
        <v>9347</v>
      </c>
      <c r="E5547" t="s">
        <v>5026</v>
      </c>
      <c r="F5547" t="s">
        <v>15391</v>
      </c>
      <c r="G5547" s="59">
        <v>125000</v>
      </c>
      <c r="H5547" s="122">
        <v>29.67</v>
      </c>
      <c r="I5547" s="97" t="b">
        <f>NOT(ISERROR(_xlfn.XLOOKUP(tblStocks2022[[#This Row],[Ticker]],tblTickers[Ticker],tblTickers[Ticker],NA(),0,1)))</f>
        <v>0</v>
      </c>
      <c r="K5547" t="s">
        <v>2565</v>
      </c>
      <c r="L5547" s="122">
        <v>13.6</v>
      </c>
    </row>
    <row r="5548" spans="4:12" x14ac:dyDescent="0.25">
      <c r="D5548" t="s">
        <v>10409</v>
      </c>
      <c r="E5548" t="s">
        <v>10410</v>
      </c>
      <c r="F5548" t="s">
        <v>15371</v>
      </c>
      <c r="G5548" s="59">
        <v>36746000</v>
      </c>
      <c r="H5548" s="122">
        <v>27.48</v>
      </c>
      <c r="I5548" s="97" t="b">
        <f>NOT(ISERROR(_xlfn.XLOOKUP(tblStocks2022[[#This Row],[Ticker]],tblTickers[Ticker],tblTickers[Ticker],NA(),0,1)))</f>
        <v>0</v>
      </c>
      <c r="K5548" t="s">
        <v>11099</v>
      </c>
      <c r="L5548" s="122">
        <v>13.79</v>
      </c>
    </row>
    <row r="5549" spans="4:12" x14ac:dyDescent="0.25">
      <c r="D5549" t="s">
        <v>6274</v>
      </c>
      <c r="E5549" t="s">
        <v>6275</v>
      </c>
      <c r="F5549" t="s">
        <v>15382</v>
      </c>
      <c r="G5549" s="59">
        <v>40000000</v>
      </c>
      <c r="H5549" s="122">
        <v>10.02</v>
      </c>
      <c r="I5549" s="97" t="b">
        <f>NOT(ISERROR(_xlfn.XLOOKUP(tblStocks2022[[#This Row],[Ticker]],tblTickers[Ticker],tblTickers[Ticker],NA(),0,1)))</f>
        <v>0</v>
      </c>
      <c r="K5549" t="s">
        <v>13443</v>
      </c>
      <c r="L5549" s="122">
        <v>26.2</v>
      </c>
    </row>
    <row r="5550" spans="4:12" x14ac:dyDescent="0.25">
      <c r="D5550" t="s">
        <v>6758</v>
      </c>
      <c r="E5550" t="s">
        <v>6759</v>
      </c>
      <c r="F5550" t="s">
        <v>15382</v>
      </c>
      <c r="G5550" s="59">
        <v>40000000</v>
      </c>
      <c r="H5550" s="122">
        <v>10.050000000000001</v>
      </c>
      <c r="I5550" s="97" t="b">
        <f>NOT(ISERROR(_xlfn.XLOOKUP(tblStocks2022[[#This Row],[Ticker]],tblTickers[Ticker],tblTickers[Ticker],NA(),0,1)))</f>
        <v>0</v>
      </c>
      <c r="K5550" t="s">
        <v>5795</v>
      </c>
      <c r="L5550" s="122">
        <v>22.28</v>
      </c>
    </row>
    <row r="5551" spans="4:12" x14ac:dyDescent="0.25">
      <c r="D5551" t="s">
        <v>6760</v>
      </c>
      <c r="E5551" t="s">
        <v>6761</v>
      </c>
      <c r="F5551" t="s">
        <v>15382</v>
      </c>
      <c r="G5551" s="59">
        <v>40000000</v>
      </c>
      <c r="H5551" s="122">
        <v>10.050000000000001</v>
      </c>
      <c r="I5551" s="97" t="b">
        <f>NOT(ISERROR(_xlfn.XLOOKUP(tblStocks2022[[#This Row],[Ticker]],tblTickers[Ticker],tblTickers[Ticker],NA(),0,1)))</f>
        <v>0</v>
      </c>
      <c r="K5551" t="s">
        <v>9014</v>
      </c>
      <c r="L5551" s="122">
        <v>25.72</v>
      </c>
    </row>
    <row r="5552" spans="4:12" x14ac:dyDescent="0.25">
      <c r="D5552" t="s">
        <v>1156</v>
      </c>
      <c r="E5552" t="s">
        <v>1157</v>
      </c>
      <c r="F5552" t="s">
        <v>15369</v>
      </c>
      <c r="G5552" s="59">
        <v>46719000</v>
      </c>
      <c r="H5552" s="122">
        <v>7.97</v>
      </c>
      <c r="I5552" s="97" t="b">
        <f>NOT(ISERROR(_xlfn.XLOOKUP(tblStocks2022[[#This Row],[Ticker]],tblTickers[Ticker],tblTickers[Ticker],NA(),0,1)))</f>
        <v>0</v>
      </c>
      <c r="K5552" t="s">
        <v>5057</v>
      </c>
      <c r="L5552" s="122">
        <v>3.08</v>
      </c>
    </row>
    <row r="5553" spans="4:12" x14ac:dyDescent="0.25">
      <c r="D5553" t="s">
        <v>8779</v>
      </c>
      <c r="E5553" t="s">
        <v>8780</v>
      </c>
      <c r="F5553" t="s">
        <v>15375</v>
      </c>
      <c r="G5553" s="59">
        <v>5398000</v>
      </c>
      <c r="H5553" s="122">
        <v>10.130000000000001</v>
      </c>
      <c r="I5553" s="97" t="b">
        <f>NOT(ISERROR(_xlfn.XLOOKUP(tblStocks2022[[#This Row],[Ticker]],tblTickers[Ticker],tblTickers[Ticker],NA(),0,1)))</f>
        <v>0</v>
      </c>
      <c r="K5553" t="s">
        <v>7785</v>
      </c>
      <c r="L5553" s="122">
        <v>41.91</v>
      </c>
    </row>
    <row r="5554" spans="4:12" x14ac:dyDescent="0.25">
      <c r="D5554" t="s">
        <v>11505</v>
      </c>
      <c r="E5554" t="s">
        <v>11506</v>
      </c>
      <c r="F5554" t="s">
        <v>15377</v>
      </c>
      <c r="G5554" s="59">
        <v>2691000</v>
      </c>
      <c r="H5554" s="122">
        <v>12.25</v>
      </c>
      <c r="I5554" s="97" t="b">
        <f>NOT(ISERROR(_xlfn.XLOOKUP(tblStocks2022[[#This Row],[Ticker]],tblTickers[Ticker],tblTickers[Ticker],NA(),0,1)))</f>
        <v>0</v>
      </c>
      <c r="K5554" t="s">
        <v>12496</v>
      </c>
      <c r="L5554" s="122">
        <v>17.559999999999999</v>
      </c>
    </row>
    <row r="5555" spans="4:12" x14ac:dyDescent="0.25">
      <c r="D5555" t="s">
        <v>11984</v>
      </c>
      <c r="E5555" t="s">
        <v>11985</v>
      </c>
      <c r="F5555" t="s">
        <v>15368</v>
      </c>
      <c r="G5555" s="59">
        <v>217000000</v>
      </c>
      <c r="H5555" s="122">
        <v>60.06</v>
      </c>
      <c r="I5555" s="97" t="b">
        <f>NOT(ISERROR(_xlfn.XLOOKUP(tblStocks2022[[#This Row],[Ticker]],tblTickers[Ticker],tblTickers[Ticker],NA(),0,1)))</f>
        <v>0</v>
      </c>
      <c r="K5555" t="s">
        <v>9311</v>
      </c>
      <c r="L5555" s="122">
        <v>5.91</v>
      </c>
    </row>
    <row r="5556" spans="4:12" x14ac:dyDescent="0.25">
      <c r="D5556" t="s">
        <v>2760</v>
      </c>
      <c r="E5556" t="s">
        <v>2761</v>
      </c>
      <c r="F5556" t="s">
        <v>15382</v>
      </c>
      <c r="G5556" s="59">
        <v>50258000</v>
      </c>
      <c r="H5556" s="122">
        <v>29.81</v>
      </c>
      <c r="I5556" s="97" t="b">
        <f>NOT(ISERROR(_xlfn.XLOOKUP(tblStocks2022[[#This Row],[Ticker]],tblTickers[Ticker],tblTickers[Ticker],NA(),0,1)))</f>
        <v>0</v>
      </c>
      <c r="K5556" t="s">
        <v>14168</v>
      </c>
      <c r="L5556" s="122">
        <v>35.200000000000003</v>
      </c>
    </row>
    <row r="5557" spans="4:12" x14ac:dyDescent="0.25">
      <c r="D5557" t="s">
        <v>5017</v>
      </c>
      <c r="E5557" t="s">
        <v>5018</v>
      </c>
      <c r="F5557" t="s">
        <v>15382</v>
      </c>
      <c r="G5557" s="59">
        <v>1000000000</v>
      </c>
      <c r="H5557" s="122">
        <v>4.33</v>
      </c>
      <c r="I5557" s="97" t="b">
        <f>NOT(ISERROR(_xlfn.XLOOKUP(tblStocks2022[[#This Row],[Ticker]],tblTickers[Ticker],tblTickers[Ticker],NA(),0,1)))</f>
        <v>0</v>
      </c>
      <c r="K5557" t="s">
        <v>12797</v>
      </c>
      <c r="L5557" s="122">
        <v>65.819999999999993</v>
      </c>
    </row>
    <row r="5558" spans="4:12" x14ac:dyDescent="0.25">
      <c r="D5558" t="s">
        <v>12809</v>
      </c>
      <c r="E5558" t="s">
        <v>12810</v>
      </c>
      <c r="F5558" t="s">
        <v>14252</v>
      </c>
      <c r="G5558" s="59">
        <v>70961000</v>
      </c>
      <c r="H5558" s="122">
        <v>32.51</v>
      </c>
      <c r="I5558" s="97" t="b">
        <f>NOT(ISERROR(_xlfn.XLOOKUP(tblStocks2022[[#This Row],[Ticker]],tblTickers[Ticker],tblTickers[Ticker],NA(),0,1)))</f>
        <v>0</v>
      </c>
      <c r="K5558" t="s">
        <v>5648</v>
      </c>
      <c r="L5558" s="122">
        <v>2.75</v>
      </c>
    </row>
    <row r="5559" spans="4:12" x14ac:dyDescent="0.25">
      <c r="D5559" t="s">
        <v>13013</v>
      </c>
      <c r="E5559" t="s">
        <v>13014</v>
      </c>
      <c r="F5559" t="s">
        <v>15382</v>
      </c>
      <c r="G5559" s="59">
        <v>128808000</v>
      </c>
      <c r="H5559" s="122">
        <v>72.63</v>
      </c>
      <c r="I5559" s="97" t="b">
        <f>NOT(ISERROR(_xlfn.XLOOKUP(tblStocks2022[[#This Row],[Ticker]],tblTickers[Ticker],tblTickers[Ticker],NA(),0,1)))</f>
        <v>0</v>
      </c>
      <c r="K5559" t="s">
        <v>14392</v>
      </c>
      <c r="L5559" s="122">
        <v>37.49</v>
      </c>
    </row>
    <row r="5560" spans="4:12" x14ac:dyDescent="0.25">
      <c r="D5560" t="s">
        <v>240</v>
      </c>
      <c r="E5560" t="s">
        <v>241</v>
      </c>
      <c r="F5560" t="s">
        <v>15389</v>
      </c>
      <c r="G5560" s="59">
        <v>5643000</v>
      </c>
      <c r="H5560" s="122">
        <v>34.58</v>
      </c>
      <c r="I5560" s="97" t="b">
        <f>NOT(ISERROR(_xlfn.XLOOKUP(tblStocks2022[[#This Row],[Ticker]],tblTickers[Ticker],tblTickers[Ticker],NA(),0,1)))</f>
        <v>0</v>
      </c>
      <c r="K5560" t="s">
        <v>62</v>
      </c>
      <c r="L5560" s="122">
        <v>30.91</v>
      </c>
    </row>
    <row r="5561" spans="4:12" x14ac:dyDescent="0.25">
      <c r="D5561" t="s">
        <v>13546</v>
      </c>
      <c r="E5561" t="s">
        <v>13547</v>
      </c>
      <c r="F5561" t="s">
        <v>15368</v>
      </c>
      <c r="G5561" s="59">
        <v>28908000</v>
      </c>
      <c r="H5561" s="122">
        <v>18.11</v>
      </c>
      <c r="I5561" s="97" t="b">
        <f>NOT(ISERROR(_xlfn.XLOOKUP(tblStocks2022[[#This Row],[Ticker]],tblTickers[Ticker],tblTickers[Ticker],NA(),0,1)))</f>
        <v>0</v>
      </c>
      <c r="K5561" t="s">
        <v>11157</v>
      </c>
      <c r="L5561" s="122">
        <v>32.18</v>
      </c>
    </row>
    <row r="5562" spans="4:12" x14ac:dyDescent="0.25">
      <c r="D5562" t="s">
        <v>11217</v>
      </c>
      <c r="E5562" t="s">
        <v>11218</v>
      </c>
      <c r="F5562" t="s">
        <v>15377</v>
      </c>
      <c r="G5562" s="59">
        <v>9366000</v>
      </c>
      <c r="H5562" s="122">
        <v>13.31</v>
      </c>
      <c r="I5562" s="97" t="b">
        <f>NOT(ISERROR(_xlfn.XLOOKUP(tblStocks2022[[#This Row],[Ticker]],tblTickers[Ticker],tblTickers[Ticker],NA(),0,1)))</f>
        <v>0</v>
      </c>
      <c r="K5562" t="s">
        <v>11089</v>
      </c>
      <c r="L5562" s="122">
        <v>54.3</v>
      </c>
    </row>
    <row r="5563" spans="4:12" x14ac:dyDescent="0.25">
      <c r="D5563" t="s">
        <v>10054</v>
      </c>
      <c r="E5563" t="s">
        <v>10055</v>
      </c>
      <c r="F5563" t="s">
        <v>15381</v>
      </c>
      <c r="G5563" s="59">
        <v>23893000</v>
      </c>
      <c r="H5563" s="122">
        <v>2.2000000000000002</v>
      </c>
      <c r="I5563" s="97" t="b">
        <f>NOT(ISERROR(_xlfn.XLOOKUP(tblStocks2022[[#This Row],[Ticker]],tblTickers[Ticker],tblTickers[Ticker],NA(),0,1)))</f>
        <v>0</v>
      </c>
      <c r="K5563" t="s">
        <v>15285</v>
      </c>
      <c r="L5563" s="122">
        <v>205.76</v>
      </c>
    </row>
    <row r="5564" spans="4:12" x14ac:dyDescent="0.25">
      <c r="D5564" t="s">
        <v>8466</v>
      </c>
      <c r="E5564" t="s">
        <v>1369</v>
      </c>
      <c r="F5564" t="s">
        <v>15376</v>
      </c>
      <c r="G5564" s="59">
        <v>650000</v>
      </c>
      <c r="H5564" s="122">
        <v>19.600000000000001</v>
      </c>
      <c r="I5564" s="97" t="b">
        <f>NOT(ISERROR(_xlfn.XLOOKUP(tblStocks2022[[#This Row],[Ticker]],tblTickers[Ticker],tblTickers[Ticker],NA(),0,1)))</f>
        <v>0</v>
      </c>
      <c r="K5564" t="s">
        <v>14989</v>
      </c>
      <c r="L5564" s="122">
        <v>33.21</v>
      </c>
    </row>
    <row r="5565" spans="4:12" x14ac:dyDescent="0.25">
      <c r="D5565" t="s">
        <v>2585</v>
      </c>
      <c r="E5565" t="s">
        <v>2586</v>
      </c>
      <c r="F5565" t="s">
        <v>14252</v>
      </c>
      <c r="G5565" s="59">
        <v>87103000</v>
      </c>
      <c r="H5565" s="122">
        <v>34.89</v>
      </c>
      <c r="I5565" s="97" t="b">
        <f>NOT(ISERROR(_xlfn.XLOOKUP(tblStocks2022[[#This Row],[Ticker]],tblTickers[Ticker],tblTickers[Ticker],NA(),0,1)))</f>
        <v>0</v>
      </c>
      <c r="K5565" t="s">
        <v>11021</v>
      </c>
      <c r="L5565" s="122">
        <v>132.86000000000001</v>
      </c>
    </row>
    <row r="5566" spans="4:12" x14ac:dyDescent="0.25">
      <c r="D5566" t="s">
        <v>2733</v>
      </c>
      <c r="E5566" t="s">
        <v>2734</v>
      </c>
      <c r="F5566" t="s">
        <v>15368</v>
      </c>
      <c r="G5566" s="59">
        <v>230111000</v>
      </c>
      <c r="H5566" s="122">
        <v>26.05</v>
      </c>
      <c r="I5566" s="97" t="b">
        <f>NOT(ISERROR(_xlfn.XLOOKUP(tblStocks2022[[#This Row],[Ticker]],tblTickers[Ticker],tblTickers[Ticker],NA(),0,1)))</f>
        <v>0</v>
      </c>
      <c r="K5566" t="s">
        <v>729</v>
      </c>
      <c r="L5566" s="122">
        <v>38.96</v>
      </c>
    </row>
    <row r="5567" spans="4:12" x14ac:dyDescent="0.25">
      <c r="D5567" t="s">
        <v>10960</v>
      </c>
      <c r="E5567" t="s">
        <v>10961</v>
      </c>
      <c r="F5567" t="s">
        <v>15396</v>
      </c>
      <c r="G5567" s="59">
        <v>520184000</v>
      </c>
      <c r="H5567" s="122">
        <v>73.03</v>
      </c>
      <c r="I5567" s="97" t="b">
        <f>NOT(ISERROR(_xlfn.XLOOKUP(tblStocks2022[[#This Row],[Ticker]],tblTickers[Ticker],tblTickers[Ticker],NA(),0,1)))</f>
        <v>0</v>
      </c>
      <c r="K5567" t="s">
        <v>5540</v>
      </c>
      <c r="L5567" s="122">
        <v>4.2699999999999996</v>
      </c>
    </row>
    <row r="5568" spans="4:12" x14ac:dyDescent="0.25">
      <c r="D5568" t="s">
        <v>2279</v>
      </c>
      <c r="E5568" t="s">
        <v>2280</v>
      </c>
      <c r="F5568" t="s">
        <v>14201</v>
      </c>
      <c r="G5568" s="59">
        <v>111255000</v>
      </c>
      <c r="H5568" s="122">
        <v>40.17</v>
      </c>
      <c r="I5568" s="97" t="b">
        <f>NOT(ISERROR(_xlfn.XLOOKUP(tblStocks2022[[#This Row],[Ticker]],tblTickers[Ticker],tblTickers[Ticker],NA(),0,1)))</f>
        <v>0</v>
      </c>
      <c r="K5568" t="s">
        <v>8939</v>
      </c>
      <c r="L5568" s="122">
        <v>10.71</v>
      </c>
    </row>
    <row r="5569" spans="4:12" x14ac:dyDescent="0.25">
      <c r="D5569" t="s">
        <v>8168</v>
      </c>
      <c r="E5569" t="s">
        <v>8169</v>
      </c>
      <c r="F5569" t="s">
        <v>2235</v>
      </c>
      <c r="G5569" s="59">
        <v>7833000</v>
      </c>
      <c r="H5569" s="122">
        <v>3.6</v>
      </c>
      <c r="I5569" s="97" t="b">
        <f>NOT(ISERROR(_xlfn.XLOOKUP(tblStocks2022[[#This Row],[Ticker]],tblTickers[Ticker],tblTickers[Ticker],NA(),0,1)))</f>
        <v>0</v>
      </c>
      <c r="K5569" t="s">
        <v>8434</v>
      </c>
      <c r="L5569" s="122">
        <v>4.5999999999999996</v>
      </c>
    </row>
    <row r="5570" spans="4:12" x14ac:dyDescent="0.25">
      <c r="D5570" t="s">
        <v>10451</v>
      </c>
      <c r="E5570" t="s">
        <v>10452</v>
      </c>
      <c r="F5570" t="s">
        <v>15375</v>
      </c>
      <c r="G5570" s="59">
        <v>208428000</v>
      </c>
      <c r="H5570" s="122">
        <v>88.49</v>
      </c>
      <c r="I5570" s="97" t="b">
        <f>NOT(ISERROR(_xlfn.XLOOKUP(tblStocks2022[[#This Row],[Ticker]],tblTickers[Ticker],tblTickers[Ticker],NA(),0,1)))</f>
        <v>1</v>
      </c>
      <c r="K5570" t="s">
        <v>9643</v>
      </c>
      <c r="L5570" s="122">
        <v>8.86</v>
      </c>
    </row>
    <row r="5571" spans="4:12" x14ac:dyDescent="0.25">
      <c r="D5571" t="s">
        <v>7042</v>
      </c>
      <c r="E5571" t="s">
        <v>269</v>
      </c>
      <c r="F5571" t="s">
        <v>15371</v>
      </c>
      <c r="G5571" s="59">
        <v>1550000</v>
      </c>
      <c r="H5571" s="122">
        <v>26.54</v>
      </c>
      <c r="I5571" s="97" t="b">
        <f>NOT(ISERROR(_xlfn.XLOOKUP(tblStocks2022[[#This Row],[Ticker]],tblTickers[Ticker],tblTickers[Ticker],NA(),0,1)))</f>
        <v>0</v>
      </c>
      <c r="K5571" t="s">
        <v>11385</v>
      </c>
      <c r="L5571" s="122">
        <v>15.05</v>
      </c>
    </row>
    <row r="5572" spans="4:12" x14ac:dyDescent="0.25">
      <c r="D5572" t="s">
        <v>7041</v>
      </c>
      <c r="E5572" t="s">
        <v>269</v>
      </c>
      <c r="F5572" t="s">
        <v>15371</v>
      </c>
      <c r="G5572" s="59">
        <v>6200000</v>
      </c>
      <c r="H5572" s="122">
        <v>31.73</v>
      </c>
      <c r="I5572" s="97" t="b">
        <f>NOT(ISERROR(_xlfn.XLOOKUP(tblStocks2022[[#This Row],[Ticker]],tblTickers[Ticker],tblTickers[Ticker],NA(),0,1)))</f>
        <v>0</v>
      </c>
      <c r="K5572" t="s">
        <v>14415</v>
      </c>
      <c r="L5572" s="122">
        <v>118.43</v>
      </c>
    </row>
    <row r="5573" spans="4:12" x14ac:dyDescent="0.25">
      <c r="D5573" t="s">
        <v>5452</v>
      </c>
      <c r="E5573" t="s">
        <v>5453</v>
      </c>
      <c r="F5573" t="s">
        <v>14201</v>
      </c>
      <c r="G5573" s="59">
        <v>54876000</v>
      </c>
      <c r="H5573" s="122">
        <v>18.329999999999998</v>
      </c>
      <c r="I5573" s="97" t="b">
        <f>NOT(ISERROR(_xlfn.XLOOKUP(tblStocks2022[[#This Row],[Ticker]],tblTickers[Ticker],tblTickers[Ticker],NA(),0,1)))</f>
        <v>0</v>
      </c>
      <c r="K5573" t="s">
        <v>3607</v>
      </c>
      <c r="L5573" s="122">
        <v>23.23</v>
      </c>
    </row>
    <row r="5574" spans="4:12" x14ac:dyDescent="0.25">
      <c r="D5574" t="s">
        <v>4034</v>
      </c>
      <c r="E5574" t="s">
        <v>269</v>
      </c>
      <c r="F5574" t="s">
        <v>15371</v>
      </c>
      <c r="G5574" s="59">
        <v>22000000</v>
      </c>
      <c r="H5574" s="122">
        <v>32.450000000000003</v>
      </c>
      <c r="I5574" s="97" t="b">
        <f>NOT(ISERROR(_xlfn.XLOOKUP(tblStocks2022[[#This Row],[Ticker]],tblTickers[Ticker],tblTickers[Ticker],NA(),0,1)))</f>
        <v>0</v>
      </c>
      <c r="K5574" t="s">
        <v>14726</v>
      </c>
      <c r="L5574" s="122">
        <v>38.79</v>
      </c>
    </row>
    <row r="5575" spans="4:12" x14ac:dyDescent="0.25">
      <c r="D5575" t="s">
        <v>12885</v>
      </c>
      <c r="E5575" t="s">
        <v>12886</v>
      </c>
      <c r="F5575" t="s">
        <v>15368</v>
      </c>
      <c r="G5575" s="59">
        <v>11284000</v>
      </c>
      <c r="H5575" s="122">
        <v>2.88</v>
      </c>
      <c r="I5575" s="97" t="b">
        <f>NOT(ISERROR(_xlfn.XLOOKUP(tblStocks2022[[#This Row],[Ticker]],tblTickers[Ticker],tblTickers[Ticker],NA(),0,1)))</f>
        <v>0</v>
      </c>
      <c r="K5575" t="s">
        <v>7886</v>
      </c>
      <c r="L5575" s="122">
        <v>4.07</v>
      </c>
    </row>
    <row r="5576" spans="4:12" x14ac:dyDescent="0.25">
      <c r="D5576" t="s">
        <v>11483</v>
      </c>
      <c r="E5576" t="s">
        <v>11484</v>
      </c>
      <c r="F5576" t="s">
        <v>15382</v>
      </c>
      <c r="G5576" s="59">
        <v>4362000</v>
      </c>
      <c r="H5576" s="122">
        <v>7.69</v>
      </c>
      <c r="I5576" s="97" t="b">
        <f>NOT(ISERROR(_xlfn.XLOOKUP(tblStocks2022[[#This Row],[Ticker]],tblTickers[Ticker],tblTickers[Ticker],NA(),0,1)))</f>
        <v>0</v>
      </c>
      <c r="K5576" t="s">
        <v>4872</v>
      </c>
      <c r="L5576" s="122">
        <v>8.49</v>
      </c>
    </row>
    <row r="5577" spans="4:12" x14ac:dyDescent="0.25">
      <c r="D5577" t="s">
        <v>9386</v>
      </c>
      <c r="E5577" t="s">
        <v>3648</v>
      </c>
      <c r="F5577" t="s">
        <v>15375</v>
      </c>
      <c r="G5577" s="59">
        <v>200000</v>
      </c>
      <c r="H5577" s="122">
        <v>25.75</v>
      </c>
      <c r="I5577" s="97" t="b">
        <f>NOT(ISERROR(_xlfn.XLOOKUP(tblStocks2022[[#This Row],[Ticker]],tblTickers[Ticker],tblTickers[Ticker],NA(),0,1)))</f>
        <v>0</v>
      </c>
      <c r="K5577" t="s">
        <v>7301</v>
      </c>
      <c r="L5577" s="122">
        <v>1.78</v>
      </c>
    </row>
    <row r="5578" spans="4:12" x14ac:dyDescent="0.25">
      <c r="D5578" t="s">
        <v>8511</v>
      </c>
      <c r="E5578" t="s">
        <v>8512</v>
      </c>
      <c r="F5578" t="s">
        <v>15382</v>
      </c>
      <c r="G5578" s="59">
        <v>3487299000</v>
      </c>
      <c r="H5578" s="122">
        <v>4.07</v>
      </c>
      <c r="I5578" s="97" t="b">
        <f>NOT(ISERROR(_xlfn.XLOOKUP(tblStocks2022[[#This Row],[Ticker]],tblTickers[Ticker],tblTickers[Ticker],NA(),0,1)))</f>
        <v>0</v>
      </c>
      <c r="K5578" t="s">
        <v>12136</v>
      </c>
      <c r="L5578" s="122">
        <v>12.61</v>
      </c>
    </row>
    <row r="5579" spans="4:12" x14ac:dyDescent="0.25">
      <c r="D5579" t="s">
        <v>9303</v>
      </c>
      <c r="E5579" t="s">
        <v>9304</v>
      </c>
      <c r="F5579" t="s">
        <v>15382</v>
      </c>
      <c r="G5579" s="59">
        <v>12474000</v>
      </c>
      <c r="H5579" s="122">
        <v>10.25</v>
      </c>
      <c r="I5579" s="97" t="b">
        <f>NOT(ISERROR(_xlfn.XLOOKUP(tblStocks2022[[#This Row],[Ticker]],tblTickers[Ticker],tblTickers[Ticker],NA(),0,1)))</f>
        <v>0</v>
      </c>
      <c r="K5579" t="s">
        <v>12368</v>
      </c>
      <c r="L5579" s="122">
        <v>4.5199999999999996</v>
      </c>
    </row>
    <row r="5580" spans="4:12" x14ac:dyDescent="0.25">
      <c r="D5580" t="s">
        <v>3653</v>
      </c>
      <c r="E5580" t="s">
        <v>3648</v>
      </c>
      <c r="F5580" t="s">
        <v>15375</v>
      </c>
      <c r="G5580" s="59">
        <v>11600000</v>
      </c>
      <c r="H5580" s="122">
        <v>25.8</v>
      </c>
      <c r="I5580" s="97" t="b">
        <f>NOT(ISERROR(_xlfn.XLOOKUP(tblStocks2022[[#This Row],[Ticker]],tblTickers[Ticker],tblTickers[Ticker],NA(),0,1)))</f>
        <v>0</v>
      </c>
      <c r="K5580" t="s">
        <v>2330</v>
      </c>
      <c r="L5580" s="122">
        <v>1.03</v>
      </c>
    </row>
    <row r="5581" spans="4:12" x14ac:dyDescent="0.25">
      <c r="D5581" t="s">
        <v>10050</v>
      </c>
      <c r="E5581" t="s">
        <v>10051</v>
      </c>
      <c r="F5581" t="s">
        <v>9954</v>
      </c>
      <c r="G5581" s="59">
        <v>256544000</v>
      </c>
      <c r="H5581" s="122">
        <v>131.81</v>
      </c>
      <c r="I5581" s="97" t="b">
        <f>NOT(ISERROR(_xlfn.XLOOKUP(tblStocks2022[[#This Row],[Ticker]],tblTickers[Ticker],tblTickers[Ticker],NA(),0,1)))</f>
        <v>1</v>
      </c>
      <c r="K5581" t="s">
        <v>13052</v>
      </c>
      <c r="L5581" s="122">
        <v>6.5</v>
      </c>
    </row>
    <row r="5582" spans="4:12" x14ac:dyDescent="0.25">
      <c r="D5582" t="s">
        <v>3654</v>
      </c>
      <c r="E5582" t="s">
        <v>3648</v>
      </c>
      <c r="F5582" t="s">
        <v>15375</v>
      </c>
      <c r="G5582" s="59">
        <v>8200000</v>
      </c>
      <c r="H5582" s="122">
        <v>25.44</v>
      </c>
      <c r="I5582" s="97" t="b">
        <f>NOT(ISERROR(_xlfn.XLOOKUP(tblStocks2022[[#This Row],[Ticker]],tblTickers[Ticker],tblTickers[Ticker],NA(),0,1)))</f>
        <v>0</v>
      </c>
      <c r="K5582" t="s">
        <v>1837</v>
      </c>
      <c r="L5582" s="122">
        <v>1.98</v>
      </c>
    </row>
    <row r="5583" spans="4:12" x14ac:dyDescent="0.25">
      <c r="D5583" t="s">
        <v>7957</v>
      </c>
      <c r="E5583" t="s">
        <v>3648</v>
      </c>
      <c r="F5583" t="s">
        <v>15375</v>
      </c>
      <c r="G5583" s="59">
        <v>118300000</v>
      </c>
      <c r="H5583" s="122">
        <v>17.54</v>
      </c>
      <c r="I5583" s="97" t="b">
        <f>NOT(ISERROR(_xlfn.XLOOKUP(tblStocks2022[[#This Row],[Ticker]],tblTickers[Ticker],tblTickers[Ticker],NA(),0,1)))</f>
        <v>0</v>
      </c>
      <c r="K5583" t="s">
        <v>13203</v>
      </c>
      <c r="L5583" s="122">
        <v>0.28000000000000003</v>
      </c>
    </row>
    <row r="5584" spans="4:12" x14ac:dyDescent="0.25">
      <c r="D5584" t="s">
        <v>389</v>
      </c>
      <c r="E5584" t="s">
        <v>131</v>
      </c>
      <c r="F5584" t="s">
        <v>15371</v>
      </c>
      <c r="G5584" s="59">
        <v>14052000</v>
      </c>
      <c r="H5584" s="122">
        <v>34.47</v>
      </c>
      <c r="I5584" s="97" t="b">
        <f>NOT(ISERROR(_xlfn.XLOOKUP(tblStocks2022[[#This Row],[Ticker]],tblTickers[Ticker],tblTickers[Ticker],NA(),0,1)))</f>
        <v>0</v>
      </c>
      <c r="K5584" t="s">
        <v>6653</v>
      </c>
      <c r="L5584" s="122">
        <v>2.57</v>
      </c>
    </row>
    <row r="5585" spans="4:12" x14ac:dyDescent="0.25">
      <c r="D5585" t="s">
        <v>3647</v>
      </c>
      <c r="E5585" t="s">
        <v>3648</v>
      </c>
      <c r="F5585" t="s">
        <v>15375</v>
      </c>
      <c r="G5585" s="59">
        <v>16000000</v>
      </c>
      <c r="H5585" s="122">
        <v>48.89</v>
      </c>
      <c r="I5585" s="97" t="b">
        <f>NOT(ISERROR(_xlfn.XLOOKUP(tblStocks2022[[#This Row],[Ticker]],tblTickers[Ticker],tblTickers[Ticker],NA(),0,1)))</f>
        <v>0</v>
      </c>
      <c r="K5585" t="s">
        <v>6407</v>
      </c>
      <c r="L5585" s="122">
        <v>0.53</v>
      </c>
    </row>
    <row r="5586" spans="4:12" x14ac:dyDescent="0.25">
      <c r="D5586" t="s">
        <v>3649</v>
      </c>
      <c r="E5586" t="s">
        <v>3648</v>
      </c>
      <c r="F5586" t="s">
        <v>15375</v>
      </c>
      <c r="G5586" s="59">
        <v>45200000</v>
      </c>
      <c r="H5586" s="122">
        <v>34.24</v>
      </c>
      <c r="I5586" s="97" t="b">
        <f>NOT(ISERROR(_xlfn.XLOOKUP(tblStocks2022[[#This Row],[Ticker]],tblTickers[Ticker],tblTickers[Ticker],NA(),0,1)))</f>
        <v>0</v>
      </c>
      <c r="K5586" t="s">
        <v>3847</v>
      </c>
      <c r="L5586" s="122">
        <v>4.42</v>
      </c>
    </row>
    <row r="5587" spans="4:12" x14ac:dyDescent="0.25">
      <c r="D5587" t="s">
        <v>3650</v>
      </c>
      <c r="E5587" t="s">
        <v>3648</v>
      </c>
      <c r="F5587" t="s">
        <v>15375</v>
      </c>
      <c r="G5587" s="59">
        <v>9650000</v>
      </c>
      <c r="H5587" s="122">
        <v>35.200000000000003</v>
      </c>
      <c r="I5587" s="97" t="b">
        <f>NOT(ISERROR(_xlfn.XLOOKUP(tblStocks2022[[#This Row],[Ticker]],tblTickers[Ticker],tblTickers[Ticker],NA(),0,1)))</f>
        <v>0</v>
      </c>
      <c r="K5587" t="s">
        <v>973</v>
      </c>
      <c r="L5587" s="122">
        <v>36.340000000000003</v>
      </c>
    </row>
    <row r="5588" spans="4:12" x14ac:dyDescent="0.25">
      <c r="D5588" t="s">
        <v>3652</v>
      </c>
      <c r="E5588" t="s">
        <v>3648</v>
      </c>
      <c r="F5588" t="s">
        <v>15375</v>
      </c>
      <c r="G5588" s="59">
        <v>2350000</v>
      </c>
      <c r="H5588" s="122">
        <v>28.42</v>
      </c>
      <c r="I5588" s="97" t="b">
        <f>NOT(ISERROR(_xlfn.XLOOKUP(tblStocks2022[[#This Row],[Ticker]],tblTickers[Ticker],tblTickers[Ticker],NA(),0,1)))</f>
        <v>0</v>
      </c>
      <c r="K5588" t="s">
        <v>5920</v>
      </c>
      <c r="L5588" s="122">
        <v>28.18</v>
      </c>
    </row>
    <row r="5589" spans="4:12" x14ac:dyDescent="0.25">
      <c r="D5589" t="s">
        <v>13797</v>
      </c>
      <c r="E5589" t="s">
        <v>13798</v>
      </c>
      <c r="F5589" t="s">
        <v>14252</v>
      </c>
      <c r="G5589" s="59">
        <v>7786000</v>
      </c>
      <c r="H5589" s="122">
        <v>11.92</v>
      </c>
      <c r="I5589" s="97" t="b">
        <f>NOT(ISERROR(_xlfn.XLOOKUP(tblStocks2022[[#This Row],[Ticker]],tblTickers[Ticker],tblTickers[Ticker],NA(),0,1)))</f>
        <v>0</v>
      </c>
      <c r="K5589" t="s">
        <v>6374</v>
      </c>
      <c r="L5589" s="122">
        <v>1.82</v>
      </c>
    </row>
    <row r="5590" spans="4:12" x14ac:dyDescent="0.25">
      <c r="D5590" t="s">
        <v>12210</v>
      </c>
      <c r="E5590" t="s">
        <v>12211</v>
      </c>
      <c r="F5590" t="s">
        <v>15374</v>
      </c>
      <c r="G5590" s="59">
        <v>49420000</v>
      </c>
      <c r="H5590" s="122">
        <v>42.16</v>
      </c>
      <c r="I5590" s="97" t="b">
        <f>NOT(ISERROR(_xlfn.XLOOKUP(tblStocks2022[[#This Row],[Ticker]],tblTickers[Ticker],tblTickers[Ticker],NA(),0,1)))</f>
        <v>0</v>
      </c>
      <c r="K5590" t="s">
        <v>2824</v>
      </c>
      <c r="L5590" s="122">
        <v>3.56</v>
      </c>
    </row>
    <row r="5591" spans="4:12" x14ac:dyDescent="0.25">
      <c r="D5591" t="s">
        <v>3651</v>
      </c>
      <c r="E5591" t="s">
        <v>3648</v>
      </c>
      <c r="F5591" t="s">
        <v>15375</v>
      </c>
      <c r="G5591" s="59">
        <v>26200000</v>
      </c>
      <c r="H5591" s="122">
        <v>34.18</v>
      </c>
      <c r="I5591" s="97" t="b">
        <f>NOT(ISERROR(_xlfn.XLOOKUP(tblStocks2022[[#This Row],[Ticker]],tblTickers[Ticker],tblTickers[Ticker],NA(),0,1)))</f>
        <v>0</v>
      </c>
      <c r="K5591" t="s">
        <v>14576</v>
      </c>
      <c r="L5591" s="122">
        <v>3.16</v>
      </c>
    </row>
    <row r="5592" spans="4:12" x14ac:dyDescent="0.25">
      <c r="D5592" t="s">
        <v>4947</v>
      </c>
      <c r="E5592" t="s">
        <v>1369</v>
      </c>
      <c r="F5592" t="s">
        <v>15376</v>
      </c>
      <c r="G5592" s="59">
        <v>24850000</v>
      </c>
      <c r="H5592" s="122">
        <v>18.5</v>
      </c>
      <c r="I5592" s="97" t="b">
        <f>NOT(ISERROR(_xlfn.XLOOKUP(tblStocks2022[[#This Row],[Ticker]],tblTickers[Ticker],tblTickers[Ticker],NA(),0,1)))</f>
        <v>0</v>
      </c>
      <c r="K5592" t="s">
        <v>13299</v>
      </c>
      <c r="L5592" s="122">
        <v>103.71</v>
      </c>
    </row>
    <row r="5593" spans="4:12" x14ac:dyDescent="0.25">
      <c r="D5593" t="s">
        <v>9224</v>
      </c>
      <c r="E5593" t="s">
        <v>9225</v>
      </c>
      <c r="F5593" t="s">
        <v>14201</v>
      </c>
      <c r="G5593" s="59">
        <v>650926000</v>
      </c>
      <c r="H5593" s="122">
        <v>1.9</v>
      </c>
      <c r="I5593" s="97" t="b">
        <f>NOT(ISERROR(_xlfn.XLOOKUP(tblStocks2022[[#This Row],[Ticker]],tblTickers[Ticker],tblTickers[Ticker],NA(),0,1)))</f>
        <v>0</v>
      </c>
      <c r="K5593" t="s">
        <v>6928</v>
      </c>
      <c r="L5593" s="122">
        <v>23.03</v>
      </c>
    </row>
    <row r="5594" spans="4:12" x14ac:dyDescent="0.25">
      <c r="D5594" t="s">
        <v>10822</v>
      </c>
      <c r="E5594" t="s">
        <v>10823</v>
      </c>
      <c r="F5594" t="s">
        <v>15375</v>
      </c>
      <c r="G5594" s="59">
        <v>207542000</v>
      </c>
      <c r="H5594" s="122">
        <v>8.6</v>
      </c>
      <c r="I5594" s="97" t="b">
        <f>NOT(ISERROR(_xlfn.XLOOKUP(tblStocks2022[[#This Row],[Ticker]],tblTickers[Ticker],tblTickers[Ticker],NA(),0,1)))</f>
        <v>0</v>
      </c>
      <c r="K5594" t="s">
        <v>10618</v>
      </c>
      <c r="L5594" s="122">
        <v>305</v>
      </c>
    </row>
    <row r="5595" spans="4:12" x14ac:dyDescent="0.25">
      <c r="D5595" t="s">
        <v>13749</v>
      </c>
      <c r="E5595" t="s">
        <v>13750</v>
      </c>
      <c r="F5595" t="s">
        <v>15368</v>
      </c>
      <c r="G5595" s="59">
        <v>52348000</v>
      </c>
      <c r="H5595" s="122">
        <v>41.24</v>
      </c>
      <c r="I5595" s="97" t="b">
        <f>NOT(ISERROR(_xlfn.XLOOKUP(tblStocks2022[[#This Row],[Ticker]],tblTickers[Ticker],tblTickers[Ticker],NA(),0,1)))</f>
        <v>0</v>
      </c>
      <c r="K5595" t="s">
        <v>2735</v>
      </c>
      <c r="L5595" s="122">
        <v>45.97</v>
      </c>
    </row>
    <row r="5596" spans="4:12" x14ac:dyDescent="0.25">
      <c r="D5596" t="s">
        <v>5461</v>
      </c>
      <c r="E5596" t="s">
        <v>5462</v>
      </c>
      <c r="F5596" t="s">
        <v>15371</v>
      </c>
      <c r="G5596" s="59">
        <v>217393000</v>
      </c>
      <c r="H5596" s="122">
        <v>1.92</v>
      </c>
      <c r="I5596" s="97" t="b">
        <f>NOT(ISERROR(_xlfn.XLOOKUP(tblStocks2022[[#This Row],[Ticker]],tblTickers[Ticker],tblTickers[Ticker],NA(),0,1)))</f>
        <v>0</v>
      </c>
      <c r="K5596" t="s">
        <v>15317</v>
      </c>
      <c r="L5596" s="122">
        <v>38.409999999999997</v>
      </c>
    </row>
    <row r="5597" spans="4:12" x14ac:dyDescent="0.25">
      <c r="D5597" t="s">
        <v>7570</v>
      </c>
      <c r="E5597" t="s">
        <v>7571</v>
      </c>
      <c r="F5597" t="s">
        <v>14252</v>
      </c>
      <c r="G5597" s="59">
        <v>51234000</v>
      </c>
      <c r="H5597" s="122">
        <v>29.78</v>
      </c>
      <c r="I5597" s="97" t="b">
        <f>NOT(ISERROR(_xlfn.XLOOKUP(tblStocks2022[[#This Row],[Ticker]],tblTickers[Ticker],tblTickers[Ticker],NA(),0,1)))</f>
        <v>0</v>
      </c>
      <c r="K5597" t="s">
        <v>15320</v>
      </c>
      <c r="L5597" s="122">
        <v>103.68</v>
      </c>
    </row>
    <row r="5598" spans="4:12" x14ac:dyDescent="0.25">
      <c r="D5598" t="s">
        <v>15055</v>
      </c>
      <c r="E5598" t="s">
        <v>15056</v>
      </c>
      <c r="F5598" t="s">
        <v>15375</v>
      </c>
      <c r="G5598" s="59">
        <v>17951000</v>
      </c>
      <c r="H5598" s="122">
        <v>13.61</v>
      </c>
      <c r="I5598" s="97" t="b">
        <f>NOT(ISERROR(_xlfn.XLOOKUP(tblStocks2022[[#This Row],[Ticker]],tblTickers[Ticker],tblTickers[Ticker],NA(),0,1)))</f>
        <v>0</v>
      </c>
      <c r="K5598" t="s">
        <v>15313</v>
      </c>
      <c r="L5598" s="122">
        <v>52.05</v>
      </c>
    </row>
    <row r="5599" spans="4:12" x14ac:dyDescent="0.25">
      <c r="D5599" t="s">
        <v>743</v>
      </c>
      <c r="E5599" t="s">
        <v>744</v>
      </c>
      <c r="F5599" t="s">
        <v>15377</v>
      </c>
      <c r="G5599" s="59">
        <v>536000</v>
      </c>
      <c r="H5599" s="122">
        <v>10.72</v>
      </c>
      <c r="I5599" s="97" t="b">
        <f>NOT(ISERROR(_xlfn.XLOOKUP(tblStocks2022[[#This Row],[Ticker]],tblTickers[Ticker],tblTickers[Ticker],NA(),0,1)))</f>
        <v>0</v>
      </c>
      <c r="K5599" t="s">
        <v>15314</v>
      </c>
      <c r="L5599" s="122">
        <v>49.18</v>
      </c>
    </row>
    <row r="5600" spans="4:12" x14ac:dyDescent="0.25">
      <c r="D5600" t="s">
        <v>5300</v>
      </c>
      <c r="E5600" t="s">
        <v>5301</v>
      </c>
      <c r="F5600" t="s">
        <v>15368</v>
      </c>
      <c r="G5600" s="59">
        <v>685000</v>
      </c>
      <c r="H5600" s="122">
        <v>8.65</v>
      </c>
      <c r="I5600" s="97" t="b">
        <f>NOT(ISERROR(_xlfn.XLOOKUP(tblStocks2022[[#This Row],[Ticker]],tblTickers[Ticker],tblTickers[Ticker],NA(),0,1)))</f>
        <v>0</v>
      </c>
      <c r="K5600" t="s">
        <v>15319</v>
      </c>
      <c r="L5600" s="122">
        <v>42.8</v>
      </c>
    </row>
    <row r="5601" spans="4:12" x14ac:dyDescent="0.25">
      <c r="D5601" t="s">
        <v>8781</v>
      </c>
      <c r="E5601" t="s">
        <v>8782</v>
      </c>
      <c r="F5601" t="s">
        <v>15382</v>
      </c>
      <c r="G5601" s="59">
        <v>24169000</v>
      </c>
      <c r="H5601" s="122">
        <v>10.16</v>
      </c>
      <c r="I5601" s="97" t="b">
        <f>NOT(ISERROR(_xlfn.XLOOKUP(tblStocks2022[[#This Row],[Ticker]],tblTickers[Ticker],tblTickers[Ticker],NA(),0,1)))</f>
        <v>0</v>
      </c>
      <c r="K5601" t="s">
        <v>15315</v>
      </c>
      <c r="L5601" s="122">
        <v>115.96</v>
      </c>
    </row>
    <row r="5602" spans="4:12" x14ac:dyDescent="0.25">
      <c r="D5602" t="s">
        <v>12024</v>
      </c>
      <c r="E5602" t="s">
        <v>12025</v>
      </c>
      <c r="F5602" t="s">
        <v>11941</v>
      </c>
      <c r="G5602" s="59">
        <v>86040000</v>
      </c>
      <c r="H5602" s="122">
        <v>10.28</v>
      </c>
      <c r="I5602" s="97" t="b">
        <f>NOT(ISERROR(_xlfn.XLOOKUP(tblStocks2022[[#This Row],[Ticker]],tblTickers[Ticker],tblTickers[Ticker],NA(),0,1)))</f>
        <v>0</v>
      </c>
      <c r="K5602" t="s">
        <v>7473</v>
      </c>
      <c r="L5602" s="122">
        <v>23.25</v>
      </c>
    </row>
    <row r="5603" spans="4:12" x14ac:dyDescent="0.25">
      <c r="D5603" t="s">
        <v>9739</v>
      </c>
      <c r="E5603" t="s">
        <v>5238</v>
      </c>
      <c r="F5603" t="s">
        <v>15377</v>
      </c>
      <c r="G5603" s="59">
        <v>650000</v>
      </c>
      <c r="H5603" s="122">
        <v>25.07</v>
      </c>
      <c r="I5603" s="97" t="b">
        <f>NOT(ISERROR(_xlfn.XLOOKUP(tblStocks2022[[#This Row],[Ticker]],tblTickers[Ticker],tblTickers[Ticker],NA(),0,1)))</f>
        <v>0</v>
      </c>
      <c r="K5603" t="s">
        <v>15312</v>
      </c>
      <c r="L5603" s="122">
        <v>73.8</v>
      </c>
    </row>
    <row r="5604" spans="4:12" x14ac:dyDescent="0.25">
      <c r="D5604" t="s">
        <v>9738</v>
      </c>
      <c r="E5604" t="s">
        <v>5238</v>
      </c>
      <c r="F5604" t="s">
        <v>15377</v>
      </c>
      <c r="G5604" s="59">
        <v>1400000</v>
      </c>
      <c r="H5604" s="122">
        <v>25.2</v>
      </c>
      <c r="I5604" s="97" t="b">
        <f>NOT(ISERROR(_xlfn.XLOOKUP(tblStocks2022[[#This Row],[Ticker]],tblTickers[Ticker],tblTickers[Ticker],NA(),0,1)))</f>
        <v>0</v>
      </c>
      <c r="K5604" t="s">
        <v>8055</v>
      </c>
      <c r="L5604" s="122">
        <v>24.12</v>
      </c>
    </row>
    <row r="5605" spans="4:12" x14ac:dyDescent="0.25">
      <c r="D5605" t="s">
        <v>1653</v>
      </c>
      <c r="E5605" t="s">
        <v>1654</v>
      </c>
      <c r="F5605" t="s">
        <v>15382</v>
      </c>
      <c r="G5605" s="59">
        <v>2743000</v>
      </c>
      <c r="H5605" s="122">
        <v>15.8</v>
      </c>
      <c r="I5605" s="97" t="b">
        <f>NOT(ISERROR(_xlfn.XLOOKUP(tblStocks2022[[#This Row],[Ticker]],tblTickers[Ticker],tblTickers[Ticker],NA(),0,1)))</f>
        <v>0</v>
      </c>
      <c r="K5605" t="s">
        <v>15316</v>
      </c>
      <c r="L5605" s="122">
        <v>48.25</v>
      </c>
    </row>
    <row r="5606" spans="4:12" x14ac:dyDescent="0.25">
      <c r="D5606" t="s">
        <v>2414</v>
      </c>
      <c r="E5606" t="s">
        <v>2415</v>
      </c>
      <c r="F5606" t="s">
        <v>15382</v>
      </c>
      <c r="G5606" s="59">
        <v>105049000</v>
      </c>
      <c r="H5606" s="122">
        <v>73.349999999999994</v>
      </c>
      <c r="I5606" s="97" t="b">
        <f>NOT(ISERROR(_xlfn.XLOOKUP(tblStocks2022[[#This Row],[Ticker]],tblTickers[Ticker],tblTickers[Ticker],NA(),0,1)))</f>
        <v>0</v>
      </c>
      <c r="K5606" t="s">
        <v>15318</v>
      </c>
      <c r="L5606" s="122">
        <v>54.11</v>
      </c>
    </row>
    <row r="5607" spans="4:12" x14ac:dyDescent="0.25">
      <c r="D5607" t="s">
        <v>8934</v>
      </c>
      <c r="E5607" t="s">
        <v>8935</v>
      </c>
      <c r="F5607" t="s">
        <v>15365</v>
      </c>
      <c r="G5607" s="59">
        <v>14752000</v>
      </c>
      <c r="H5607" s="122">
        <v>7.5</v>
      </c>
      <c r="I5607" s="97" t="b">
        <f>NOT(ISERROR(_xlfn.XLOOKUP(tblStocks2022[[#This Row],[Ticker]],tblTickers[Ticker],tblTickers[Ticker],NA(),0,1)))</f>
        <v>0</v>
      </c>
      <c r="K5607" t="s">
        <v>6766</v>
      </c>
      <c r="L5607" s="122">
        <v>23.17</v>
      </c>
    </row>
    <row r="5608" spans="4:12" x14ac:dyDescent="0.25">
      <c r="D5608" t="s">
        <v>12687</v>
      </c>
      <c r="E5608" t="s">
        <v>12688</v>
      </c>
      <c r="F5608" t="s">
        <v>15368</v>
      </c>
      <c r="G5608" s="59">
        <v>2460000000</v>
      </c>
      <c r="H5608" s="122">
        <v>146.13999999999999</v>
      </c>
      <c r="I5608" s="97" t="b">
        <f>NOT(ISERROR(_xlfn.XLOOKUP(tblStocks2022[[#This Row],[Ticker]],tblTickers[Ticker],tblTickers[Ticker],NA(),0,1)))</f>
        <v>1</v>
      </c>
      <c r="K5608" t="s">
        <v>5993</v>
      </c>
      <c r="L5608" s="122">
        <v>24.44</v>
      </c>
    </row>
    <row r="5609" spans="4:12" x14ac:dyDescent="0.25">
      <c r="D5609" t="s">
        <v>9837</v>
      </c>
      <c r="E5609" t="s">
        <v>3055</v>
      </c>
      <c r="F5609" t="s">
        <v>15371</v>
      </c>
      <c r="G5609" s="59">
        <v>30000</v>
      </c>
      <c r="H5609" s="122">
        <v>18.75</v>
      </c>
      <c r="I5609" s="97" t="b">
        <f>NOT(ISERROR(_xlfn.XLOOKUP(tblStocks2022[[#This Row],[Ticker]],tblTickers[Ticker],tblTickers[Ticker],NA(),0,1)))</f>
        <v>0</v>
      </c>
      <c r="K5609" t="s">
        <v>13799</v>
      </c>
      <c r="L5609" s="122">
        <v>5.99</v>
      </c>
    </row>
    <row r="5610" spans="4:12" x14ac:dyDescent="0.25">
      <c r="D5610" t="s">
        <v>13483</v>
      </c>
      <c r="E5610" t="s">
        <v>13484</v>
      </c>
      <c r="F5610" t="s">
        <v>15377</v>
      </c>
      <c r="G5610" s="59">
        <v>4831000</v>
      </c>
      <c r="H5610" s="122">
        <v>64.75</v>
      </c>
      <c r="I5610" s="97" t="b">
        <f>NOT(ISERROR(_xlfn.XLOOKUP(tblStocks2022[[#This Row],[Ticker]],tblTickers[Ticker],tblTickers[Ticker],NA(),0,1)))</f>
        <v>0</v>
      </c>
      <c r="K5610" t="s">
        <v>4781</v>
      </c>
      <c r="L5610" s="122">
        <v>34.76</v>
      </c>
    </row>
    <row r="5611" spans="4:12" x14ac:dyDescent="0.25">
      <c r="D5611" t="s">
        <v>1283</v>
      </c>
      <c r="E5611" t="s">
        <v>1284</v>
      </c>
      <c r="F5611" t="s">
        <v>2235</v>
      </c>
      <c r="G5611" s="59">
        <v>15523000</v>
      </c>
      <c r="H5611" s="122">
        <v>132.32</v>
      </c>
      <c r="I5611" s="97" t="b">
        <f>NOT(ISERROR(_xlfn.XLOOKUP(tblStocks2022[[#This Row],[Ticker]],tblTickers[Ticker],tblTickers[Ticker],NA(),0,1)))</f>
        <v>0</v>
      </c>
      <c r="K5611" t="s">
        <v>2523</v>
      </c>
      <c r="L5611" s="122">
        <v>61.26</v>
      </c>
    </row>
    <row r="5612" spans="4:12" x14ac:dyDescent="0.25">
      <c r="D5612" t="s">
        <v>8170</v>
      </c>
      <c r="E5612" t="s">
        <v>8171</v>
      </c>
      <c r="F5612" t="s">
        <v>15392</v>
      </c>
      <c r="G5612" s="59">
        <v>63462000</v>
      </c>
      <c r="H5612" s="122">
        <v>25.41</v>
      </c>
      <c r="I5612" s="97" t="b">
        <f>NOT(ISERROR(_xlfn.XLOOKUP(tblStocks2022[[#This Row],[Ticker]],tblTickers[Ticker],tblTickers[Ticker],NA(),0,1)))</f>
        <v>0</v>
      </c>
      <c r="K5612" t="s">
        <v>360</v>
      </c>
      <c r="L5612" s="122">
        <v>18.899999999999999</v>
      </c>
    </row>
    <row r="5613" spans="4:12" x14ac:dyDescent="0.25">
      <c r="D5613" t="s">
        <v>1462</v>
      </c>
      <c r="E5613" t="s">
        <v>1463</v>
      </c>
      <c r="F5613" t="s">
        <v>15368</v>
      </c>
      <c r="G5613" s="59">
        <v>7194000</v>
      </c>
      <c r="H5613" s="122">
        <v>2.17</v>
      </c>
      <c r="I5613" s="97" t="b">
        <f>NOT(ISERROR(_xlfn.XLOOKUP(tblStocks2022[[#This Row],[Ticker]],tblTickers[Ticker],tblTickers[Ticker],NA(),0,1)))</f>
        <v>0</v>
      </c>
      <c r="K5613" t="s">
        <v>5992</v>
      </c>
      <c r="L5613" s="122">
        <v>28.89</v>
      </c>
    </row>
    <row r="5614" spans="4:12" x14ac:dyDescent="0.25">
      <c r="D5614" t="s">
        <v>13326</v>
      </c>
      <c r="E5614" t="s">
        <v>13327</v>
      </c>
      <c r="F5614" t="s">
        <v>15375</v>
      </c>
      <c r="G5614" s="59">
        <v>213522000</v>
      </c>
      <c r="H5614" s="122">
        <v>12.14</v>
      </c>
      <c r="I5614" s="97" t="b">
        <f>NOT(ISERROR(_xlfn.XLOOKUP(tblStocks2022[[#This Row],[Ticker]],tblTickers[Ticker],tblTickers[Ticker],NA(),0,1)))</f>
        <v>0</v>
      </c>
      <c r="K5614" t="s">
        <v>6539</v>
      </c>
      <c r="L5614" s="122">
        <v>12.79</v>
      </c>
    </row>
    <row r="5615" spans="4:12" x14ac:dyDescent="0.25">
      <c r="D5615" t="s">
        <v>1395</v>
      </c>
      <c r="E5615" t="s">
        <v>1396</v>
      </c>
      <c r="F5615" t="s">
        <v>15382</v>
      </c>
      <c r="G5615" s="59">
        <v>77264000</v>
      </c>
      <c r="H5615" s="122">
        <v>11.96</v>
      </c>
      <c r="I5615" s="97" t="b">
        <f>NOT(ISERROR(_xlfn.XLOOKUP(tblStocks2022[[#This Row],[Ticker]],tblTickers[Ticker],tblTickers[Ticker],NA(),0,1)))</f>
        <v>0</v>
      </c>
      <c r="K5615" t="s">
        <v>5991</v>
      </c>
      <c r="L5615" s="122">
        <v>25.88</v>
      </c>
    </row>
    <row r="5616" spans="4:12" x14ac:dyDescent="0.25">
      <c r="D5616" t="s">
        <v>2106</v>
      </c>
      <c r="E5616" t="s">
        <v>2107</v>
      </c>
      <c r="F5616" t="s">
        <v>14252</v>
      </c>
      <c r="G5616" s="59">
        <v>2429000</v>
      </c>
      <c r="H5616" s="122">
        <v>2.35</v>
      </c>
      <c r="I5616" s="97" t="b">
        <f>NOT(ISERROR(_xlfn.XLOOKUP(tblStocks2022[[#This Row],[Ticker]],tblTickers[Ticker],tblTickers[Ticker],NA(),0,1)))</f>
        <v>0</v>
      </c>
      <c r="K5616" t="s">
        <v>7471</v>
      </c>
      <c r="L5616" s="122">
        <v>25.12</v>
      </c>
    </row>
    <row r="5617" spans="4:12" x14ac:dyDescent="0.25">
      <c r="D5617" t="s">
        <v>12942</v>
      </c>
      <c r="E5617" t="s">
        <v>12943</v>
      </c>
      <c r="F5617" t="s">
        <v>15382</v>
      </c>
      <c r="G5617" s="59">
        <v>28678000</v>
      </c>
      <c r="H5617" s="122">
        <v>81.680000000000007</v>
      </c>
      <c r="I5617" s="97" t="b">
        <f>NOT(ISERROR(_xlfn.XLOOKUP(tblStocks2022[[#This Row],[Ticker]],tblTickers[Ticker],tblTickers[Ticker],NA(),0,1)))</f>
        <v>0</v>
      </c>
      <c r="K5617" t="s">
        <v>6764</v>
      </c>
      <c r="L5617" s="122">
        <v>25.98</v>
      </c>
    </row>
    <row r="5618" spans="4:12" x14ac:dyDescent="0.25">
      <c r="D5618" t="s">
        <v>3824</v>
      </c>
      <c r="E5618" t="s">
        <v>3825</v>
      </c>
      <c r="F5618" t="s">
        <v>15368</v>
      </c>
      <c r="G5618" s="59">
        <v>9472000</v>
      </c>
      <c r="H5618" s="122">
        <v>5.0999999999999996</v>
      </c>
      <c r="I5618" s="97" t="b">
        <f>NOT(ISERROR(_xlfn.XLOOKUP(tblStocks2022[[#This Row],[Ticker]],tblTickers[Ticker],tblTickers[Ticker],NA(),0,1)))</f>
        <v>0</v>
      </c>
      <c r="K5618" t="s">
        <v>8053</v>
      </c>
      <c r="L5618" s="122">
        <v>25.9</v>
      </c>
    </row>
    <row r="5619" spans="4:12" x14ac:dyDescent="0.25">
      <c r="D5619" t="s">
        <v>10592</v>
      </c>
      <c r="E5619" t="s">
        <v>10593</v>
      </c>
      <c r="F5619" t="s">
        <v>15382</v>
      </c>
      <c r="G5619" s="59">
        <v>182805000</v>
      </c>
      <c r="H5619" s="122">
        <v>67.67</v>
      </c>
      <c r="I5619" s="97" t="b">
        <f>NOT(ISERROR(_xlfn.XLOOKUP(tblStocks2022[[#This Row],[Ticker]],tblTickers[Ticker],tblTickers[Ticker],NA(),0,1)))</f>
        <v>0</v>
      </c>
      <c r="K5619" t="s">
        <v>422</v>
      </c>
      <c r="L5619" s="122">
        <v>2.27</v>
      </c>
    </row>
    <row r="5620" spans="4:12" x14ac:dyDescent="0.25">
      <c r="D5620" t="s">
        <v>6366</v>
      </c>
      <c r="E5620" t="s">
        <v>6367</v>
      </c>
      <c r="F5620" t="s">
        <v>15369</v>
      </c>
      <c r="G5620" s="59">
        <v>39891000</v>
      </c>
      <c r="H5620" s="122">
        <v>2.0099999999999998</v>
      </c>
      <c r="I5620" s="97" t="b">
        <f>NOT(ISERROR(_xlfn.XLOOKUP(tblStocks2022[[#This Row],[Ticker]],tblTickers[Ticker],tblTickers[Ticker],NA(),0,1)))</f>
        <v>0</v>
      </c>
      <c r="K5620" t="s">
        <v>14030</v>
      </c>
      <c r="L5620" s="122">
        <v>49.5</v>
      </c>
    </row>
    <row r="5621" spans="4:12" x14ac:dyDescent="0.25">
      <c r="D5621" t="s">
        <v>5970</v>
      </c>
      <c r="E5621" t="s">
        <v>3857</v>
      </c>
      <c r="F5621" t="s">
        <v>15391</v>
      </c>
      <c r="G5621" s="59">
        <v>150000</v>
      </c>
      <c r="H5621" s="122">
        <v>31.48</v>
      </c>
      <c r="I5621" s="97" t="b">
        <f>NOT(ISERROR(_xlfn.XLOOKUP(tblStocks2022[[#This Row],[Ticker]],tblTickers[Ticker],tblTickers[Ticker],NA(),0,1)))</f>
        <v>0</v>
      </c>
      <c r="K5621" t="s">
        <v>7918</v>
      </c>
      <c r="L5621" s="122">
        <v>1.39</v>
      </c>
    </row>
    <row r="5622" spans="4:12" x14ac:dyDescent="0.25">
      <c r="D5622" t="s">
        <v>11593</v>
      </c>
      <c r="E5622" t="s">
        <v>11594</v>
      </c>
      <c r="F5622" t="s">
        <v>15370</v>
      </c>
      <c r="G5622" s="59">
        <v>3196000</v>
      </c>
      <c r="H5622" s="122">
        <v>4612.58</v>
      </c>
      <c r="I5622" s="97" t="b">
        <f>NOT(ISERROR(_xlfn.XLOOKUP(tblStocks2022[[#This Row],[Ticker]],tblTickers[Ticker],tblTickers[Ticker],NA(),0,1)))</f>
        <v>1</v>
      </c>
      <c r="K5622" t="s">
        <v>14029</v>
      </c>
      <c r="L5622" s="122">
        <v>38.61</v>
      </c>
    </row>
    <row r="5623" spans="4:12" x14ac:dyDescent="0.25">
      <c r="D5623" t="s">
        <v>1917</v>
      </c>
      <c r="E5623" t="s">
        <v>1918</v>
      </c>
      <c r="F5623" t="s">
        <v>15368</v>
      </c>
      <c r="G5623" s="59">
        <v>35430000</v>
      </c>
      <c r="H5623" s="122">
        <v>39.6</v>
      </c>
      <c r="I5623" s="97" t="b">
        <f>NOT(ISERROR(_xlfn.XLOOKUP(tblStocks2022[[#This Row],[Ticker]],tblTickers[Ticker],tblTickers[Ticker],NA(),0,1)))</f>
        <v>0</v>
      </c>
      <c r="K5623" t="s">
        <v>14418</v>
      </c>
      <c r="L5623" s="122">
        <v>91.5</v>
      </c>
    </row>
    <row r="5624" spans="4:12" x14ac:dyDescent="0.25">
      <c r="D5624" t="s">
        <v>12969</v>
      </c>
      <c r="E5624" t="s">
        <v>12970</v>
      </c>
      <c r="F5624" t="s">
        <v>15382</v>
      </c>
      <c r="G5624" s="59">
        <v>266459000</v>
      </c>
      <c r="H5624" s="122">
        <v>85.98</v>
      </c>
      <c r="I5624" s="97" t="b">
        <f>NOT(ISERROR(_xlfn.XLOOKUP(tblStocks2022[[#This Row],[Ticker]],tblTickers[Ticker],tblTickers[Ticker],NA(),0,1)))</f>
        <v>0</v>
      </c>
      <c r="K5624" t="s">
        <v>338</v>
      </c>
      <c r="L5624" s="122">
        <v>8.08</v>
      </c>
    </row>
    <row r="5625" spans="4:12" x14ac:dyDescent="0.25">
      <c r="D5625" t="s">
        <v>6920</v>
      </c>
      <c r="E5625" t="s">
        <v>6921</v>
      </c>
      <c r="F5625" t="s">
        <v>15382</v>
      </c>
      <c r="G5625" s="59">
        <v>27600000</v>
      </c>
      <c r="H5625" s="122">
        <v>10.1</v>
      </c>
      <c r="I5625" s="97" t="b">
        <f>NOT(ISERROR(_xlfn.XLOOKUP(tblStocks2022[[#This Row],[Ticker]],tblTickers[Ticker],tblTickers[Ticker],NA(),0,1)))</f>
        <v>0</v>
      </c>
      <c r="K5625" t="s">
        <v>5990</v>
      </c>
      <c r="L5625" s="122">
        <v>25.83</v>
      </c>
    </row>
    <row r="5626" spans="4:12" x14ac:dyDescent="0.25">
      <c r="D5626" t="s">
        <v>4762</v>
      </c>
      <c r="E5626" t="s">
        <v>4763</v>
      </c>
      <c r="F5626" t="s">
        <v>15368</v>
      </c>
      <c r="G5626" s="59">
        <v>163045000</v>
      </c>
      <c r="H5626" s="122">
        <v>33.67</v>
      </c>
      <c r="I5626" s="97" t="b">
        <f>NOT(ISERROR(_xlfn.XLOOKUP(tblStocks2022[[#This Row],[Ticker]],tblTickers[Ticker],tblTickers[Ticker],NA(),0,1)))</f>
        <v>0</v>
      </c>
      <c r="K5626" t="s">
        <v>7472</v>
      </c>
      <c r="L5626" s="122">
        <v>24.93</v>
      </c>
    </row>
    <row r="5627" spans="4:12" x14ac:dyDescent="0.25">
      <c r="D5627" t="s">
        <v>3714</v>
      </c>
      <c r="E5627" t="s">
        <v>3715</v>
      </c>
      <c r="F5627" t="s">
        <v>15382</v>
      </c>
      <c r="G5627" s="59">
        <v>166587000</v>
      </c>
      <c r="H5627" s="122">
        <v>38.47</v>
      </c>
      <c r="I5627" s="97" t="b">
        <f>NOT(ISERROR(_xlfn.XLOOKUP(tblStocks2022[[#This Row],[Ticker]],tblTickers[Ticker],tblTickers[Ticker],NA(),0,1)))</f>
        <v>0</v>
      </c>
      <c r="K5627" t="s">
        <v>8054</v>
      </c>
      <c r="L5627" s="122">
        <v>25.22</v>
      </c>
    </row>
    <row r="5628" spans="4:12" x14ac:dyDescent="0.25">
      <c r="D5628" t="s">
        <v>2033</v>
      </c>
      <c r="E5628" t="s">
        <v>2034</v>
      </c>
      <c r="F5628" t="s">
        <v>15368</v>
      </c>
      <c r="G5628" s="59">
        <v>242896000</v>
      </c>
      <c r="H5628" s="122">
        <v>1.86</v>
      </c>
      <c r="I5628" s="97" t="b">
        <f>NOT(ISERROR(_xlfn.XLOOKUP(tblStocks2022[[#This Row],[Ticker]],tblTickers[Ticker],tblTickers[Ticker],NA(),0,1)))</f>
        <v>0</v>
      </c>
      <c r="K5628" t="s">
        <v>6765</v>
      </c>
      <c r="L5628" s="122">
        <v>24.93</v>
      </c>
    </row>
    <row r="5629" spans="4:12" x14ac:dyDescent="0.25">
      <c r="D5629" t="s">
        <v>6142</v>
      </c>
      <c r="E5629" t="s">
        <v>6143</v>
      </c>
      <c r="F5629" t="s">
        <v>15368</v>
      </c>
      <c r="G5629" s="59">
        <v>160892000</v>
      </c>
      <c r="H5629" s="122">
        <v>3.51</v>
      </c>
      <c r="I5629" s="97" t="b">
        <f>NOT(ISERROR(_xlfn.XLOOKUP(tblStocks2022[[#This Row],[Ticker]],tblTickers[Ticker],tblTickers[Ticker],NA(),0,1)))</f>
        <v>0</v>
      </c>
      <c r="K5629" t="s">
        <v>12410</v>
      </c>
      <c r="L5629" s="122">
        <v>75.78</v>
      </c>
    </row>
    <row r="5630" spans="4:12" x14ac:dyDescent="0.25">
      <c r="D5630" t="s">
        <v>5174</v>
      </c>
      <c r="E5630" t="s">
        <v>5175</v>
      </c>
      <c r="F5630" t="s">
        <v>15368</v>
      </c>
      <c r="G5630" s="59">
        <v>24272000</v>
      </c>
      <c r="H5630" s="122">
        <v>0.67</v>
      </c>
      <c r="I5630" s="97" t="b">
        <f>NOT(ISERROR(_xlfn.XLOOKUP(tblStocks2022[[#This Row],[Ticker]],tblTickers[Ticker],tblTickers[Ticker],NA(),0,1)))</f>
        <v>0</v>
      </c>
      <c r="K5630" t="s">
        <v>4494</v>
      </c>
      <c r="L5630" s="122">
        <v>62.71</v>
      </c>
    </row>
    <row r="5631" spans="4:12" x14ac:dyDescent="0.25">
      <c r="D5631" t="s">
        <v>8936</v>
      </c>
      <c r="E5631" t="s">
        <v>8937</v>
      </c>
      <c r="F5631" t="s">
        <v>15382</v>
      </c>
      <c r="G5631" s="59">
        <v>2461000</v>
      </c>
      <c r="H5631" s="122">
        <v>4.0999999999999996</v>
      </c>
      <c r="I5631" s="97" t="b">
        <f>NOT(ISERROR(_xlfn.XLOOKUP(tblStocks2022[[#This Row],[Ticker]],tblTickers[Ticker],tblTickers[Ticker],NA(),0,1)))</f>
        <v>0</v>
      </c>
      <c r="K5631" t="s">
        <v>4647</v>
      </c>
      <c r="L5631" s="122">
        <v>2.1</v>
      </c>
    </row>
    <row r="5632" spans="4:12" x14ac:dyDescent="0.25">
      <c r="D5632" t="s">
        <v>11813</v>
      </c>
      <c r="E5632" t="s">
        <v>11814</v>
      </c>
      <c r="F5632" t="s">
        <v>15376</v>
      </c>
      <c r="G5632" s="59">
        <v>127029000</v>
      </c>
      <c r="H5632" s="122">
        <v>13.98</v>
      </c>
      <c r="I5632" s="97" t="b">
        <f>NOT(ISERROR(_xlfn.XLOOKUP(tblStocks2022[[#This Row],[Ticker]],tblTickers[Ticker],tblTickers[Ticker],NA(),0,1)))</f>
        <v>0</v>
      </c>
      <c r="K5632" t="s">
        <v>9391</v>
      </c>
      <c r="L5632" s="122">
        <v>2.2599999999999998</v>
      </c>
    </row>
    <row r="5633" spans="4:12" x14ac:dyDescent="0.25">
      <c r="D5633" t="s">
        <v>13883</v>
      </c>
      <c r="E5633" t="s">
        <v>13884</v>
      </c>
      <c r="F5633" t="s">
        <v>2810</v>
      </c>
      <c r="G5633" s="59">
        <v>59744000</v>
      </c>
      <c r="H5633" s="122">
        <v>59.34</v>
      </c>
      <c r="I5633" s="97" t="b">
        <f>NOT(ISERROR(_xlfn.XLOOKUP(tblStocks2022[[#This Row],[Ticker]],tblTickers[Ticker],tblTickers[Ticker],NA(),0,1)))</f>
        <v>0</v>
      </c>
      <c r="K5633" t="s">
        <v>9393</v>
      </c>
      <c r="L5633" s="122">
        <v>0.24</v>
      </c>
    </row>
    <row r="5634" spans="4:12" x14ac:dyDescent="0.25">
      <c r="D5634" t="s">
        <v>12534</v>
      </c>
      <c r="E5634" t="s">
        <v>12535</v>
      </c>
      <c r="F5634" t="s">
        <v>15378</v>
      </c>
      <c r="G5634" s="59">
        <v>8167000</v>
      </c>
      <c r="H5634" s="122">
        <v>33.44</v>
      </c>
      <c r="I5634" s="97" t="b">
        <f>NOT(ISERROR(_xlfn.XLOOKUP(tblStocks2022[[#This Row],[Ticker]],tblTickers[Ticker],tblTickers[Ticker],NA(),0,1)))</f>
        <v>0</v>
      </c>
      <c r="K5634" t="s">
        <v>13082</v>
      </c>
      <c r="L5634" s="122">
        <v>12.29</v>
      </c>
    </row>
    <row r="5635" spans="4:12" x14ac:dyDescent="0.25">
      <c r="D5635" t="s">
        <v>14800</v>
      </c>
      <c r="E5635" t="s">
        <v>14801</v>
      </c>
      <c r="F5635" t="s">
        <v>15382</v>
      </c>
      <c r="G5635" s="59">
        <v>46130000</v>
      </c>
      <c r="H5635" s="122">
        <v>6.46</v>
      </c>
      <c r="I5635" s="97" t="b">
        <f>NOT(ISERROR(_xlfn.XLOOKUP(tblStocks2022[[#This Row],[Ticker]],tblTickers[Ticker],tblTickers[Ticker],NA(),0,1)))</f>
        <v>0</v>
      </c>
      <c r="K5635" t="s">
        <v>14411</v>
      </c>
      <c r="L5635" s="122">
        <v>62.2</v>
      </c>
    </row>
    <row r="5636" spans="4:12" x14ac:dyDescent="0.25">
      <c r="D5636" t="s">
        <v>10533</v>
      </c>
      <c r="E5636" t="s">
        <v>10534</v>
      </c>
      <c r="F5636" t="s">
        <v>15372</v>
      </c>
      <c r="G5636" s="59">
        <v>413600000</v>
      </c>
      <c r="H5636" s="122">
        <v>13.08</v>
      </c>
      <c r="I5636" s="97" t="b">
        <f>NOT(ISERROR(_xlfn.XLOOKUP(tblStocks2022[[#This Row],[Ticker]],tblTickers[Ticker],tblTickers[Ticker],NA(),0,1)))</f>
        <v>1</v>
      </c>
      <c r="K5636" t="s">
        <v>14294</v>
      </c>
      <c r="L5636" s="122">
        <v>9.48</v>
      </c>
    </row>
    <row r="5637" spans="4:12" x14ac:dyDescent="0.25">
      <c r="D5637" t="s">
        <v>7671</v>
      </c>
      <c r="E5637" t="s">
        <v>3648</v>
      </c>
      <c r="F5637" t="s">
        <v>15375</v>
      </c>
      <c r="G5637" s="59">
        <v>240000</v>
      </c>
      <c r="H5637" s="122">
        <v>18.12</v>
      </c>
      <c r="I5637" s="97" t="b">
        <f>NOT(ISERROR(_xlfn.XLOOKUP(tblStocks2022[[#This Row],[Ticker]],tblTickers[Ticker],tblTickers[Ticker],NA(),0,1)))</f>
        <v>0</v>
      </c>
      <c r="K5637" t="s">
        <v>15027</v>
      </c>
      <c r="L5637" s="122">
        <v>91.47</v>
      </c>
    </row>
    <row r="5638" spans="4:12" x14ac:dyDescent="0.25">
      <c r="D5638" t="s">
        <v>10421</v>
      </c>
      <c r="E5638" t="s">
        <v>10422</v>
      </c>
      <c r="F5638" t="s">
        <v>14201</v>
      </c>
      <c r="G5638" s="59">
        <v>3436000</v>
      </c>
      <c r="H5638" s="122">
        <v>281</v>
      </c>
      <c r="I5638" s="97" t="b">
        <f>NOT(ISERROR(_xlfn.XLOOKUP(tblStocks2022[[#This Row],[Ticker]],tblTickers[Ticker],tblTickers[Ticker],NA(),0,1)))</f>
        <v>0</v>
      </c>
      <c r="K5638" t="s">
        <v>14946</v>
      </c>
      <c r="L5638" s="122">
        <v>22.16</v>
      </c>
    </row>
    <row r="5639" spans="4:12" x14ac:dyDescent="0.25">
      <c r="D5639" t="s">
        <v>10455</v>
      </c>
      <c r="E5639" t="s">
        <v>10456</v>
      </c>
      <c r="F5639" t="s">
        <v>2662</v>
      </c>
      <c r="G5639" s="59">
        <v>35099000</v>
      </c>
      <c r="H5639" s="122">
        <v>47.59</v>
      </c>
      <c r="I5639" s="97" t="b">
        <f>NOT(ISERROR(_xlfn.XLOOKUP(tblStocks2022[[#This Row],[Ticker]],tblTickers[Ticker],tblTickers[Ticker],NA(),0,1)))</f>
        <v>0</v>
      </c>
      <c r="K5639" t="s">
        <v>2392</v>
      </c>
      <c r="L5639" s="122">
        <v>35.659999999999997</v>
      </c>
    </row>
    <row r="5640" spans="4:12" x14ac:dyDescent="0.25">
      <c r="D5640" t="s">
        <v>11986</v>
      </c>
      <c r="E5640" t="s">
        <v>11987</v>
      </c>
      <c r="F5640" t="s">
        <v>15369</v>
      </c>
      <c r="G5640" s="59">
        <v>9927000</v>
      </c>
      <c r="H5640" s="122">
        <v>33.700000000000003</v>
      </c>
      <c r="I5640" s="97" t="b">
        <f>NOT(ISERROR(_xlfn.XLOOKUP(tblStocks2022[[#This Row],[Ticker]],tblTickers[Ticker],tblTickers[Ticker],NA(),0,1)))</f>
        <v>0</v>
      </c>
      <c r="K5640" t="s">
        <v>4574</v>
      </c>
      <c r="L5640" s="122">
        <v>14.56</v>
      </c>
    </row>
    <row r="5641" spans="4:12" x14ac:dyDescent="0.25">
      <c r="D5641" t="s">
        <v>1160</v>
      </c>
      <c r="E5641" t="s">
        <v>1159</v>
      </c>
      <c r="F5641" t="s">
        <v>15382</v>
      </c>
      <c r="G5641" s="59">
        <v>193243000</v>
      </c>
      <c r="H5641" s="122">
        <v>18.440000000000001</v>
      </c>
      <c r="I5641" s="97" t="b">
        <f>NOT(ISERROR(_xlfn.XLOOKUP(tblStocks2022[[#This Row],[Ticker]],tblTickers[Ticker],tblTickers[Ticker],NA(),0,1)))</f>
        <v>0</v>
      </c>
      <c r="K5641" t="s">
        <v>9111</v>
      </c>
      <c r="L5641" s="122">
        <v>28.21</v>
      </c>
    </row>
    <row r="5642" spans="4:12" x14ac:dyDescent="0.25">
      <c r="D5642" t="s">
        <v>1158</v>
      </c>
      <c r="E5642" t="s">
        <v>1159</v>
      </c>
      <c r="F5642" t="s">
        <v>15371</v>
      </c>
      <c r="G5642" s="59">
        <v>382349000</v>
      </c>
      <c r="H5642" s="122">
        <v>18.2</v>
      </c>
      <c r="I5642" s="97" t="b">
        <f>NOT(ISERROR(_xlfn.XLOOKUP(tblStocks2022[[#This Row],[Ticker]],tblTickers[Ticker],tblTickers[Ticker],NA(),0,1)))</f>
        <v>0</v>
      </c>
      <c r="K5642" t="s">
        <v>14157</v>
      </c>
      <c r="L5642" s="122">
        <v>1.75</v>
      </c>
    </row>
    <row r="5643" spans="4:12" x14ac:dyDescent="0.25">
      <c r="D5643" t="s">
        <v>9723</v>
      </c>
      <c r="E5643" t="s">
        <v>9724</v>
      </c>
      <c r="F5643" t="s">
        <v>15382</v>
      </c>
      <c r="G5643" s="59">
        <v>253471000</v>
      </c>
      <c r="H5643" s="122">
        <v>10.73</v>
      </c>
      <c r="I5643" s="97" t="b">
        <f>NOT(ISERROR(_xlfn.XLOOKUP(tblStocks2022[[#This Row],[Ticker]],tblTickers[Ticker],tblTickers[Ticker],NA(),0,1)))</f>
        <v>0</v>
      </c>
      <c r="K5643" t="s">
        <v>5410</v>
      </c>
      <c r="L5643" s="122">
        <v>3.36</v>
      </c>
    </row>
    <row r="5644" spans="4:12" x14ac:dyDescent="0.25">
      <c r="D5644" t="s">
        <v>14938</v>
      </c>
      <c r="E5644" t="s">
        <v>14939</v>
      </c>
      <c r="F5644" t="s">
        <v>14201</v>
      </c>
      <c r="G5644" s="59">
        <v>33130000</v>
      </c>
      <c r="H5644" s="122">
        <v>23.68</v>
      </c>
      <c r="I5644" s="97" t="b">
        <f>NOT(ISERROR(_xlfn.XLOOKUP(tblStocks2022[[#This Row],[Ticker]],tblTickers[Ticker],tblTickers[Ticker],NA(),0,1)))</f>
        <v>0</v>
      </c>
      <c r="K5644" t="s">
        <v>789</v>
      </c>
      <c r="L5644" s="122">
        <v>133.13999999999999</v>
      </c>
    </row>
    <row r="5645" spans="4:12" x14ac:dyDescent="0.25">
      <c r="D5645" t="s">
        <v>14283</v>
      </c>
      <c r="E5645" t="s">
        <v>14284</v>
      </c>
      <c r="F5645" t="s">
        <v>14201</v>
      </c>
      <c r="G5645" s="59">
        <v>37172000</v>
      </c>
      <c r="H5645" s="122">
        <v>11.21</v>
      </c>
      <c r="I5645" s="97" t="b">
        <f>NOT(ISERROR(_xlfn.XLOOKUP(tblStocks2022[[#This Row],[Ticker]],tblTickers[Ticker],tblTickers[Ticker],NA(),0,1)))</f>
        <v>0</v>
      </c>
      <c r="K5645" t="s">
        <v>4210</v>
      </c>
      <c r="L5645" s="122">
        <v>1.1100000000000001</v>
      </c>
    </row>
    <row r="5646" spans="4:12" x14ac:dyDescent="0.25">
      <c r="D5646" t="s">
        <v>3056</v>
      </c>
      <c r="E5646" t="s">
        <v>3057</v>
      </c>
      <c r="F5646" t="s">
        <v>96</v>
      </c>
      <c r="G5646" s="59">
        <v>479924000</v>
      </c>
      <c r="H5646" s="122">
        <v>4.43</v>
      </c>
      <c r="I5646" s="97" t="b">
        <f>NOT(ISERROR(_xlfn.XLOOKUP(tblStocks2022[[#This Row],[Ticker]],tblTickers[Ticker],tblTickers[Ticker],NA(),0,1)))</f>
        <v>0</v>
      </c>
      <c r="K5646" t="s">
        <v>5681</v>
      </c>
      <c r="L5646" s="122">
        <v>18.010000000000002</v>
      </c>
    </row>
    <row r="5647" spans="4:12" x14ac:dyDescent="0.25">
      <c r="D5647" t="s">
        <v>882</v>
      </c>
      <c r="E5647" t="s">
        <v>883</v>
      </c>
      <c r="F5647" t="s">
        <v>14201</v>
      </c>
      <c r="G5647" s="59">
        <v>2602000</v>
      </c>
      <c r="H5647" s="122">
        <v>38.270000000000003</v>
      </c>
      <c r="I5647" s="97" t="b">
        <f>NOT(ISERROR(_xlfn.XLOOKUP(tblStocks2022[[#This Row],[Ticker]],tblTickers[Ticker],tblTickers[Ticker],NA(),0,1)))</f>
        <v>0</v>
      </c>
      <c r="K5647" t="s">
        <v>4840</v>
      </c>
      <c r="L5647" s="122">
        <v>20.47</v>
      </c>
    </row>
    <row r="5648" spans="4:12" x14ac:dyDescent="0.25">
      <c r="D5648" t="s">
        <v>8645</v>
      </c>
      <c r="E5648" t="s">
        <v>8646</v>
      </c>
      <c r="F5648" t="s">
        <v>15378</v>
      </c>
      <c r="G5648" s="59">
        <v>5578000</v>
      </c>
      <c r="H5648" s="122">
        <v>1.25</v>
      </c>
      <c r="I5648" s="97" t="b">
        <f>NOT(ISERROR(_xlfn.XLOOKUP(tblStocks2022[[#This Row],[Ticker]],tblTickers[Ticker],tblTickers[Ticker],NA(),0,1)))</f>
        <v>0</v>
      </c>
      <c r="K5648" t="s">
        <v>10974</v>
      </c>
      <c r="L5648" s="122">
        <v>174.96</v>
      </c>
    </row>
    <row r="5649" spans="4:12" x14ac:dyDescent="0.25">
      <c r="D5649" t="s">
        <v>10630</v>
      </c>
      <c r="E5649" t="s">
        <v>10631</v>
      </c>
      <c r="F5649" t="s">
        <v>15372</v>
      </c>
      <c r="G5649" s="59">
        <v>66039000</v>
      </c>
      <c r="H5649" s="122">
        <v>18.78</v>
      </c>
      <c r="I5649" s="97" t="b">
        <f>NOT(ISERROR(_xlfn.XLOOKUP(tblStocks2022[[#This Row],[Ticker]],tblTickers[Ticker],tblTickers[Ticker],NA(),0,1)))</f>
        <v>0</v>
      </c>
      <c r="K5649" t="s">
        <v>1163</v>
      </c>
      <c r="L5649" s="122">
        <v>27.56</v>
      </c>
    </row>
    <row r="5650" spans="4:12" x14ac:dyDescent="0.25">
      <c r="D5650" t="s">
        <v>13159</v>
      </c>
      <c r="E5650" t="s">
        <v>13160</v>
      </c>
      <c r="F5650" t="s">
        <v>15375</v>
      </c>
      <c r="G5650" s="59">
        <v>41483000</v>
      </c>
      <c r="H5650" s="122">
        <v>11.3</v>
      </c>
      <c r="I5650" s="97" t="b">
        <f>NOT(ISERROR(_xlfn.XLOOKUP(tblStocks2022[[#This Row],[Ticker]],tblTickers[Ticker],tblTickers[Ticker],NA(),0,1)))</f>
        <v>0</v>
      </c>
      <c r="K5650" t="s">
        <v>11605</v>
      </c>
      <c r="L5650" s="122">
        <v>10.8</v>
      </c>
    </row>
    <row r="5651" spans="4:12" x14ac:dyDescent="0.25">
      <c r="D5651" t="s">
        <v>9626</v>
      </c>
      <c r="E5651" t="s">
        <v>9627</v>
      </c>
      <c r="F5651" t="s">
        <v>14201</v>
      </c>
      <c r="G5651" s="59">
        <v>7287000</v>
      </c>
      <c r="H5651" s="122">
        <v>0.75</v>
      </c>
      <c r="I5651" s="97" t="b">
        <f>NOT(ISERROR(_xlfn.XLOOKUP(tblStocks2022[[#This Row],[Ticker]],tblTickers[Ticker],tblTickers[Ticker],NA(),0,1)))</f>
        <v>0</v>
      </c>
      <c r="K5651" t="s">
        <v>3702</v>
      </c>
      <c r="L5651" s="122">
        <v>24.89</v>
      </c>
    </row>
    <row r="5652" spans="4:12" x14ac:dyDescent="0.25">
      <c r="D5652" t="s">
        <v>11271</v>
      </c>
      <c r="E5652" t="s">
        <v>11272</v>
      </c>
      <c r="F5652" t="s">
        <v>15375</v>
      </c>
      <c r="G5652" s="59">
        <v>3925000</v>
      </c>
      <c r="H5652" s="122">
        <v>11.59</v>
      </c>
      <c r="I5652" s="97" t="b">
        <f>NOT(ISERROR(_xlfn.XLOOKUP(tblStocks2022[[#This Row],[Ticker]],tblTickers[Ticker],tblTickers[Ticker],NA(),0,1)))</f>
        <v>0</v>
      </c>
      <c r="K5652" t="s">
        <v>14413</v>
      </c>
      <c r="L5652" s="122">
        <v>50.51</v>
      </c>
    </row>
    <row r="5653" spans="4:12" x14ac:dyDescent="0.25">
      <c r="D5653" t="s">
        <v>11215</v>
      </c>
      <c r="E5653" t="s">
        <v>11216</v>
      </c>
      <c r="F5653" t="s">
        <v>15375</v>
      </c>
      <c r="G5653" s="59">
        <v>46799000</v>
      </c>
      <c r="H5653" s="122">
        <v>13.91</v>
      </c>
      <c r="I5653" s="97" t="b">
        <f>NOT(ISERROR(_xlfn.XLOOKUP(tblStocks2022[[#This Row],[Ticker]],tblTickers[Ticker],tblTickers[Ticker],NA(),0,1)))</f>
        <v>0</v>
      </c>
      <c r="K5653" t="s">
        <v>2701</v>
      </c>
      <c r="L5653" s="122">
        <v>22.93</v>
      </c>
    </row>
    <row r="5654" spans="4:12" x14ac:dyDescent="0.25">
      <c r="D5654" t="s">
        <v>276</v>
      </c>
      <c r="E5654" t="s">
        <v>277</v>
      </c>
      <c r="F5654" t="s">
        <v>15382</v>
      </c>
      <c r="G5654" s="59">
        <v>259463000</v>
      </c>
      <c r="H5654" s="122">
        <v>158.03</v>
      </c>
      <c r="I5654" s="97" t="b">
        <f>NOT(ISERROR(_xlfn.XLOOKUP(tblStocks2022[[#This Row],[Ticker]],tblTickers[Ticker],tblTickers[Ticker],NA(),0,1)))</f>
        <v>1</v>
      </c>
      <c r="K5654" t="s">
        <v>14414</v>
      </c>
      <c r="L5654" s="122">
        <v>39.14</v>
      </c>
    </row>
    <row r="5655" spans="4:12" x14ac:dyDescent="0.25">
      <c r="D5655" t="s">
        <v>7141</v>
      </c>
      <c r="E5655" t="s">
        <v>7142</v>
      </c>
      <c r="F5655" t="s">
        <v>2235</v>
      </c>
      <c r="G5655" s="59">
        <v>14402000</v>
      </c>
      <c r="H5655" s="122">
        <v>1.26</v>
      </c>
      <c r="I5655" s="97" t="b">
        <f>NOT(ISERROR(_xlfn.XLOOKUP(tblStocks2022[[#This Row],[Ticker]],tblTickers[Ticker],tblTickers[Ticker],NA(),0,1)))</f>
        <v>0</v>
      </c>
      <c r="K5655" t="s">
        <v>4573</v>
      </c>
      <c r="L5655" s="122">
        <v>27.56</v>
      </c>
    </row>
    <row r="5656" spans="4:12" x14ac:dyDescent="0.25">
      <c r="D5656" t="s">
        <v>2059</v>
      </c>
      <c r="E5656" t="s">
        <v>2060</v>
      </c>
      <c r="F5656" t="s">
        <v>14201</v>
      </c>
      <c r="G5656" s="59">
        <v>25549000</v>
      </c>
      <c r="H5656" s="122">
        <v>43.52</v>
      </c>
      <c r="I5656" s="97" t="b">
        <f>NOT(ISERROR(_xlfn.XLOOKUP(tblStocks2022[[#This Row],[Ticker]],tblTickers[Ticker],tblTickers[Ticker],NA(),0,1)))</f>
        <v>0</v>
      </c>
      <c r="K5656" t="s">
        <v>12238</v>
      </c>
      <c r="L5656" s="122">
        <v>0.99</v>
      </c>
    </row>
    <row r="5657" spans="4:12" x14ac:dyDescent="0.25">
      <c r="D5657" t="s">
        <v>13613</v>
      </c>
      <c r="E5657" t="s">
        <v>13614</v>
      </c>
      <c r="F5657" t="s">
        <v>14201</v>
      </c>
      <c r="G5657" s="59">
        <v>36810000</v>
      </c>
      <c r="H5657" s="122">
        <v>175.03</v>
      </c>
      <c r="I5657" s="97" t="b">
        <f>NOT(ISERROR(_xlfn.XLOOKUP(tblStocks2022[[#This Row],[Ticker]],tblTickers[Ticker],tblTickers[Ticker],NA(),0,1)))</f>
        <v>0</v>
      </c>
      <c r="K5657" t="s">
        <v>3655</v>
      </c>
      <c r="L5657" s="122">
        <v>43.27</v>
      </c>
    </row>
    <row r="5658" spans="4:12" x14ac:dyDescent="0.25">
      <c r="D5658" t="s">
        <v>4541</v>
      </c>
      <c r="E5658" t="s">
        <v>4542</v>
      </c>
      <c r="F5658" t="s">
        <v>11941</v>
      </c>
      <c r="G5658" s="59">
        <v>27775000</v>
      </c>
      <c r="H5658" s="122">
        <v>1.41</v>
      </c>
      <c r="I5658" s="97" t="b">
        <f>NOT(ISERROR(_xlfn.XLOOKUP(tblStocks2022[[#This Row],[Ticker]],tblTickers[Ticker],tblTickers[Ticker],NA(),0,1)))</f>
        <v>0</v>
      </c>
      <c r="K5658" t="s">
        <v>7991</v>
      </c>
      <c r="L5658" s="122">
        <v>15.93</v>
      </c>
    </row>
    <row r="5659" spans="4:12" x14ac:dyDescent="0.25">
      <c r="D5659" t="s">
        <v>9574</v>
      </c>
      <c r="E5659" t="s">
        <v>8484</v>
      </c>
      <c r="F5659" t="s">
        <v>15371</v>
      </c>
      <c r="G5659" s="59">
        <v>1790000</v>
      </c>
      <c r="H5659" s="122">
        <v>29.29</v>
      </c>
      <c r="I5659" s="97" t="b">
        <f>NOT(ISERROR(_xlfn.XLOOKUP(tblStocks2022[[#This Row],[Ticker]],tblTickers[Ticker],tblTickers[Ticker],NA(),0,1)))</f>
        <v>0</v>
      </c>
      <c r="K5659" t="s">
        <v>3657</v>
      </c>
      <c r="L5659" s="122">
        <v>32.86</v>
      </c>
    </row>
    <row r="5660" spans="4:12" x14ac:dyDescent="0.25">
      <c r="D5660" t="s">
        <v>473</v>
      </c>
      <c r="E5660" t="s">
        <v>474</v>
      </c>
      <c r="F5660" t="s">
        <v>15375</v>
      </c>
      <c r="G5660" s="59">
        <v>7250000</v>
      </c>
      <c r="H5660" s="122">
        <v>60.98</v>
      </c>
      <c r="I5660" s="97" t="b">
        <f>NOT(ISERROR(_xlfn.XLOOKUP(tblStocks2022[[#This Row],[Ticker]],tblTickers[Ticker],tblTickers[Ticker],NA(),0,1)))</f>
        <v>0</v>
      </c>
      <c r="K5660" t="s">
        <v>14487</v>
      </c>
      <c r="L5660" s="122">
        <v>18.190000000000001</v>
      </c>
    </row>
    <row r="5661" spans="4:12" x14ac:dyDescent="0.25">
      <c r="D5661" t="s">
        <v>3529</v>
      </c>
      <c r="E5661" t="s">
        <v>3530</v>
      </c>
      <c r="F5661" t="s">
        <v>2235</v>
      </c>
      <c r="G5661" s="59">
        <v>113320000</v>
      </c>
      <c r="H5661" s="122">
        <v>2.29</v>
      </c>
      <c r="I5661" s="97" t="b">
        <f>NOT(ISERROR(_xlfn.XLOOKUP(tblStocks2022[[#This Row],[Ticker]],tblTickers[Ticker],tblTickers[Ticker],NA(),0,1)))</f>
        <v>0</v>
      </c>
      <c r="K5661" t="s">
        <v>11575</v>
      </c>
      <c r="L5661" s="122">
        <v>3.98</v>
      </c>
    </row>
    <row r="5662" spans="4:12" x14ac:dyDescent="0.25">
      <c r="D5662" t="s">
        <v>9628</v>
      </c>
      <c r="E5662" t="s">
        <v>9629</v>
      </c>
      <c r="F5662" t="s">
        <v>15382</v>
      </c>
      <c r="G5662" s="59">
        <v>32956000</v>
      </c>
      <c r="H5662" s="122">
        <v>19.14</v>
      </c>
      <c r="I5662" s="97" t="b">
        <f>NOT(ISERROR(_xlfn.XLOOKUP(tblStocks2022[[#This Row],[Ticker]],tblTickers[Ticker],tblTickers[Ticker],NA(),0,1)))</f>
        <v>0</v>
      </c>
      <c r="K5662" t="s">
        <v>3658</v>
      </c>
      <c r="L5662" s="122">
        <v>65.33</v>
      </c>
    </row>
    <row r="5663" spans="4:12" x14ac:dyDescent="0.25">
      <c r="D5663" t="s">
        <v>5454</v>
      </c>
      <c r="E5663" t="s">
        <v>5455</v>
      </c>
      <c r="F5663" t="s">
        <v>15384</v>
      </c>
      <c r="G5663" s="59">
        <v>14892000</v>
      </c>
      <c r="H5663" s="122">
        <v>14.16</v>
      </c>
      <c r="I5663" s="97" t="b">
        <f>NOT(ISERROR(_xlfn.XLOOKUP(tblStocks2022[[#This Row],[Ticker]],tblTickers[Ticker],tblTickers[Ticker],NA(),0,1)))</f>
        <v>0</v>
      </c>
      <c r="K5663" t="s">
        <v>4793</v>
      </c>
      <c r="L5663" s="122">
        <v>6.09</v>
      </c>
    </row>
    <row r="5664" spans="4:12" x14ac:dyDescent="0.25">
      <c r="D5664" t="s">
        <v>11607</v>
      </c>
      <c r="E5664" t="s">
        <v>11608</v>
      </c>
      <c r="F5664" t="s">
        <v>15371</v>
      </c>
      <c r="G5664" s="59">
        <v>681136000</v>
      </c>
      <c r="H5664" s="122">
        <v>8.6</v>
      </c>
      <c r="I5664" s="97" t="b">
        <f>NOT(ISERROR(_xlfn.XLOOKUP(tblStocks2022[[#This Row],[Ticker]],tblTickers[Ticker],tblTickers[Ticker],NA(),0,1)))</f>
        <v>0</v>
      </c>
      <c r="K5664" t="s">
        <v>5880</v>
      </c>
      <c r="L5664" s="122">
        <v>1.41</v>
      </c>
    </row>
    <row r="5665" spans="4:12" x14ac:dyDescent="0.25">
      <c r="D5665" t="s">
        <v>13759</v>
      </c>
      <c r="E5665" t="s">
        <v>13760</v>
      </c>
      <c r="F5665" t="s">
        <v>15371</v>
      </c>
      <c r="G5665" s="59">
        <v>364775000</v>
      </c>
      <c r="H5665" s="122">
        <v>10.24</v>
      </c>
      <c r="I5665" s="97" t="b">
        <f>NOT(ISERROR(_xlfn.XLOOKUP(tblStocks2022[[#This Row],[Ticker]],tblTickers[Ticker],tblTickers[Ticker],NA(),0,1)))</f>
        <v>0</v>
      </c>
      <c r="K5665" t="s">
        <v>76</v>
      </c>
      <c r="L5665" s="122">
        <v>20.78</v>
      </c>
    </row>
    <row r="5666" spans="4:12" x14ac:dyDescent="0.25">
      <c r="D5666" t="s">
        <v>12492</v>
      </c>
      <c r="E5666" t="s">
        <v>12493</v>
      </c>
      <c r="F5666" t="s">
        <v>15382</v>
      </c>
      <c r="G5666" s="59">
        <v>91265000</v>
      </c>
      <c r="H5666" s="122">
        <v>0.32</v>
      </c>
      <c r="I5666" s="97" t="b">
        <f>NOT(ISERROR(_xlfn.XLOOKUP(tblStocks2022[[#This Row],[Ticker]],tblTickers[Ticker],tblTickers[Ticker],NA(),0,1)))</f>
        <v>0</v>
      </c>
      <c r="K5666" t="s">
        <v>5532</v>
      </c>
      <c r="L5666" s="122">
        <v>13.71</v>
      </c>
    </row>
    <row r="5667" spans="4:12" x14ac:dyDescent="0.25">
      <c r="D5667" t="s">
        <v>10237</v>
      </c>
      <c r="E5667" t="s">
        <v>10238</v>
      </c>
      <c r="F5667" t="s">
        <v>15371</v>
      </c>
      <c r="G5667" s="59">
        <v>165469000</v>
      </c>
      <c r="H5667" s="122">
        <v>32.46</v>
      </c>
      <c r="I5667" s="97" t="b">
        <f>NOT(ISERROR(_xlfn.XLOOKUP(tblStocks2022[[#This Row],[Ticker]],tblTickers[Ticker],tblTickers[Ticker],NA(),0,1)))</f>
        <v>0</v>
      </c>
      <c r="K5667" t="s">
        <v>9630</v>
      </c>
      <c r="L5667" s="122">
        <v>10.74</v>
      </c>
    </row>
    <row r="5668" spans="4:12" x14ac:dyDescent="0.25">
      <c r="D5668" t="s">
        <v>7572</v>
      </c>
      <c r="E5668" t="s">
        <v>7573</v>
      </c>
      <c r="F5668" t="s">
        <v>15382</v>
      </c>
      <c r="G5668" s="59">
        <v>25846000</v>
      </c>
      <c r="H5668" s="122">
        <v>4.99</v>
      </c>
      <c r="I5668" s="97" t="b">
        <f>NOT(ISERROR(_xlfn.XLOOKUP(tblStocks2022[[#This Row],[Ticker]],tblTickers[Ticker],tblTickers[Ticker],NA(),0,1)))</f>
        <v>0</v>
      </c>
      <c r="K5668" t="s">
        <v>6070</v>
      </c>
      <c r="L5668" s="122">
        <v>16.309999999999999</v>
      </c>
    </row>
    <row r="5669" spans="4:12" x14ac:dyDescent="0.25">
      <c r="D5669" t="s">
        <v>1923</v>
      </c>
      <c r="E5669" t="s">
        <v>300</v>
      </c>
      <c r="F5669" t="s">
        <v>14252</v>
      </c>
      <c r="G5669" s="59">
        <v>8500000</v>
      </c>
      <c r="H5669" s="122">
        <v>26.19</v>
      </c>
      <c r="I5669" s="97" t="b">
        <f>NOT(ISERROR(_xlfn.XLOOKUP(tblStocks2022[[#This Row],[Ticker]],tblTickers[Ticker],tblTickers[Ticker],NA(),0,1)))</f>
        <v>0</v>
      </c>
      <c r="K5669" t="s">
        <v>6655</v>
      </c>
      <c r="L5669" s="122">
        <v>10.76</v>
      </c>
    </row>
    <row r="5670" spans="4:12" x14ac:dyDescent="0.25">
      <c r="D5670" t="s">
        <v>13250</v>
      </c>
      <c r="E5670" t="s">
        <v>13251</v>
      </c>
      <c r="F5670" t="s">
        <v>15375</v>
      </c>
      <c r="G5670" s="59">
        <v>165390000</v>
      </c>
      <c r="H5670" s="122">
        <v>12.08</v>
      </c>
      <c r="I5670" s="97" t="b">
        <f>NOT(ISERROR(_xlfn.XLOOKUP(tblStocks2022[[#This Row],[Ticker]],tblTickers[Ticker],tblTickers[Ticker],NA(),0,1)))</f>
        <v>0</v>
      </c>
      <c r="K5670" t="s">
        <v>14106</v>
      </c>
      <c r="L5670" s="122">
        <v>31.91</v>
      </c>
    </row>
    <row r="5671" spans="4:12" x14ac:dyDescent="0.25">
      <c r="D5671" t="s">
        <v>8783</v>
      </c>
      <c r="E5671" t="s">
        <v>3487</v>
      </c>
      <c r="F5671" t="s">
        <v>2565</v>
      </c>
      <c r="G5671" s="59">
        <v>50000</v>
      </c>
      <c r="H5671" s="122">
        <v>20.47</v>
      </c>
      <c r="I5671" s="97" t="b">
        <f>NOT(ISERROR(_xlfn.XLOOKUP(tblStocks2022[[#This Row],[Ticker]],tblTickers[Ticker],tblTickers[Ticker],NA(),0,1)))</f>
        <v>0</v>
      </c>
      <c r="K5671" t="s">
        <v>12997</v>
      </c>
      <c r="L5671" s="122">
        <v>22.45</v>
      </c>
    </row>
    <row r="5672" spans="4:12" x14ac:dyDescent="0.25">
      <c r="D5672" t="s">
        <v>9226</v>
      </c>
      <c r="E5672" t="s">
        <v>449</v>
      </c>
      <c r="F5672" t="s">
        <v>14252</v>
      </c>
      <c r="G5672" s="59">
        <v>4080000</v>
      </c>
      <c r="H5672" s="122">
        <v>21.17</v>
      </c>
      <c r="I5672" s="97" t="b">
        <f>NOT(ISERROR(_xlfn.XLOOKUP(tblStocks2022[[#This Row],[Ticker]],tblTickers[Ticker],tblTickers[Ticker],NA(),0,1)))</f>
        <v>0</v>
      </c>
      <c r="K5672" t="s">
        <v>1564</v>
      </c>
      <c r="L5672" s="122">
        <v>1.86</v>
      </c>
    </row>
    <row r="5673" spans="4:12" x14ac:dyDescent="0.25">
      <c r="D5673" t="s">
        <v>11801</v>
      </c>
      <c r="E5673" t="s">
        <v>11802</v>
      </c>
      <c r="F5673" t="s">
        <v>15368</v>
      </c>
      <c r="G5673" s="59">
        <v>627154000</v>
      </c>
      <c r="H5673" s="122">
        <v>63.43</v>
      </c>
      <c r="I5673" s="97" t="b">
        <f>NOT(ISERROR(_xlfn.XLOOKUP(tblStocks2022[[#This Row],[Ticker]],tblTickers[Ticker],tblTickers[Ticker],NA(),0,1)))</f>
        <v>1</v>
      </c>
      <c r="K5673" t="s">
        <v>2947</v>
      </c>
      <c r="L5673" s="122">
        <v>8.3800000000000008</v>
      </c>
    </row>
    <row r="5674" spans="4:12" x14ac:dyDescent="0.25">
      <c r="D5674" t="s">
        <v>7807</v>
      </c>
      <c r="E5674" t="s">
        <v>7808</v>
      </c>
      <c r="F5674" t="s">
        <v>15368</v>
      </c>
      <c r="G5674" s="59">
        <v>115218000</v>
      </c>
      <c r="H5674" s="122">
        <v>3.6</v>
      </c>
      <c r="I5674" s="97" t="b">
        <f>NOT(ISERROR(_xlfn.XLOOKUP(tblStocks2022[[#This Row],[Ticker]],tblTickers[Ticker],tblTickers[Ticker],NA(),0,1)))</f>
        <v>0</v>
      </c>
      <c r="K5674" t="s">
        <v>2502</v>
      </c>
      <c r="L5674" s="122">
        <v>31.7</v>
      </c>
    </row>
    <row r="5675" spans="4:12" x14ac:dyDescent="0.25">
      <c r="D5675" t="s">
        <v>9129</v>
      </c>
      <c r="E5675" t="s">
        <v>5026</v>
      </c>
      <c r="F5675" t="s">
        <v>499</v>
      </c>
      <c r="G5675" s="59">
        <v>4550000</v>
      </c>
      <c r="H5675" s="122">
        <v>22.53</v>
      </c>
      <c r="I5675" s="97" t="b">
        <f>NOT(ISERROR(_xlfn.XLOOKUP(tblStocks2022[[#This Row],[Ticker]],tblTickers[Ticker],tblTickers[Ticker],NA(),0,1)))</f>
        <v>0</v>
      </c>
      <c r="K5675" t="s">
        <v>4413</v>
      </c>
      <c r="L5675" s="122">
        <v>6.17</v>
      </c>
    </row>
    <row r="5676" spans="4:12" x14ac:dyDescent="0.25">
      <c r="D5676" t="s">
        <v>9593</v>
      </c>
      <c r="E5676" t="s">
        <v>5026</v>
      </c>
      <c r="F5676" t="s">
        <v>499</v>
      </c>
      <c r="G5676" s="59">
        <v>900000</v>
      </c>
      <c r="H5676" s="122">
        <v>25.23</v>
      </c>
      <c r="I5676" s="97" t="b">
        <f>NOT(ISERROR(_xlfn.XLOOKUP(tblStocks2022[[#This Row],[Ticker]],tblTickers[Ticker],tblTickers[Ticker],NA(),0,1)))</f>
        <v>0</v>
      </c>
      <c r="K5676" t="s">
        <v>2285</v>
      </c>
      <c r="L5676" s="122">
        <v>10.07</v>
      </c>
    </row>
    <row r="5677" spans="4:12" x14ac:dyDescent="0.25">
      <c r="D5677" t="s">
        <v>9792</v>
      </c>
      <c r="E5677" t="s">
        <v>4616</v>
      </c>
      <c r="F5677" t="s">
        <v>14973</v>
      </c>
      <c r="G5677" s="59">
        <v>200000</v>
      </c>
      <c r="H5677" s="122">
        <v>25.09</v>
      </c>
      <c r="I5677" s="97" t="b">
        <f>NOT(ISERROR(_xlfn.XLOOKUP(tblStocks2022[[#This Row],[Ticker]],tblTickers[Ticker],tblTickers[Ticker],NA(),0,1)))</f>
        <v>0</v>
      </c>
      <c r="K5677" t="s">
        <v>1143</v>
      </c>
      <c r="L5677" s="122">
        <v>122.12</v>
      </c>
    </row>
    <row r="5678" spans="4:12" x14ac:dyDescent="0.25">
      <c r="D5678" t="s">
        <v>9341</v>
      </c>
      <c r="E5678" t="s">
        <v>8853</v>
      </c>
      <c r="F5678" t="s">
        <v>15371</v>
      </c>
      <c r="G5678" s="59">
        <v>20000</v>
      </c>
      <c r="H5678" s="122">
        <v>25.7</v>
      </c>
      <c r="I5678" s="97" t="b">
        <f>NOT(ISERROR(_xlfn.XLOOKUP(tblStocks2022[[#This Row],[Ticker]],tblTickers[Ticker],tblTickers[Ticker],NA(),0,1)))</f>
        <v>0</v>
      </c>
      <c r="K5678" t="s">
        <v>14819</v>
      </c>
      <c r="L5678" s="122">
        <v>24.78</v>
      </c>
    </row>
    <row r="5679" spans="4:12" x14ac:dyDescent="0.25">
      <c r="D5679" t="s">
        <v>9592</v>
      </c>
      <c r="E5679" t="s">
        <v>5026</v>
      </c>
      <c r="F5679" t="s">
        <v>499</v>
      </c>
      <c r="G5679" s="59">
        <v>2075000</v>
      </c>
      <c r="H5679" s="122">
        <v>26.5</v>
      </c>
      <c r="I5679" s="97" t="b">
        <f>NOT(ISERROR(_xlfn.XLOOKUP(tblStocks2022[[#This Row],[Ticker]],tblTickers[Ticker],tblTickers[Ticker],NA(),0,1)))</f>
        <v>0</v>
      </c>
      <c r="K5679" t="s">
        <v>660</v>
      </c>
      <c r="L5679" s="122">
        <v>1.44</v>
      </c>
    </row>
    <row r="5680" spans="4:12" x14ac:dyDescent="0.25">
      <c r="D5680" t="s">
        <v>8421</v>
      </c>
      <c r="E5680" t="s">
        <v>5026</v>
      </c>
      <c r="F5680" t="s">
        <v>499</v>
      </c>
      <c r="G5680" s="59">
        <v>2700000</v>
      </c>
      <c r="H5680" s="122">
        <v>20.52</v>
      </c>
      <c r="I5680" s="97" t="b">
        <f>NOT(ISERROR(_xlfn.XLOOKUP(tblStocks2022[[#This Row],[Ticker]],tblTickers[Ticker],tblTickers[Ticker],NA(),0,1)))</f>
        <v>0</v>
      </c>
      <c r="K5680" t="s">
        <v>1175</v>
      </c>
      <c r="L5680" s="122">
        <v>0.65</v>
      </c>
    </row>
    <row r="5681" spans="4:12" x14ac:dyDescent="0.25">
      <c r="D5681" t="s">
        <v>9769</v>
      </c>
      <c r="E5681" t="s">
        <v>9608</v>
      </c>
      <c r="F5681" t="s">
        <v>15366</v>
      </c>
      <c r="G5681" s="59">
        <v>25000</v>
      </c>
      <c r="H5681" s="122">
        <v>18.190000000000001</v>
      </c>
      <c r="I5681" s="97" t="b">
        <f>NOT(ISERROR(_xlfn.XLOOKUP(tblStocks2022[[#This Row],[Ticker]],tblTickers[Ticker],tblTickers[Ticker],NA(),0,1)))</f>
        <v>0</v>
      </c>
      <c r="K5681" t="s">
        <v>13960</v>
      </c>
      <c r="L5681" s="122">
        <v>77.7</v>
      </c>
    </row>
    <row r="5682" spans="4:12" x14ac:dyDescent="0.25">
      <c r="D5682" t="s">
        <v>7574</v>
      </c>
      <c r="E5682" t="s">
        <v>7575</v>
      </c>
      <c r="F5682" t="s">
        <v>15371</v>
      </c>
      <c r="G5682" s="59">
        <v>52227000</v>
      </c>
      <c r="H5682" s="122">
        <v>3.62</v>
      </c>
      <c r="I5682" s="97" t="b">
        <f>NOT(ISERROR(_xlfn.XLOOKUP(tblStocks2022[[#This Row],[Ticker]],tblTickers[Ticker],tblTickers[Ticker],NA(),0,1)))</f>
        <v>0</v>
      </c>
      <c r="K5682" t="s">
        <v>13515</v>
      </c>
      <c r="L5682" s="122">
        <v>40.53</v>
      </c>
    </row>
    <row r="5683" spans="4:12" x14ac:dyDescent="0.25">
      <c r="D5683" t="s">
        <v>14285</v>
      </c>
      <c r="E5683" t="s">
        <v>14286</v>
      </c>
      <c r="F5683" t="s">
        <v>10860</v>
      </c>
      <c r="G5683" s="59">
        <v>82151000</v>
      </c>
      <c r="H5683" s="122">
        <v>6.64</v>
      </c>
      <c r="I5683" s="97" t="b">
        <f>NOT(ISERROR(_xlfn.XLOOKUP(tblStocks2022[[#This Row],[Ticker]],tblTickers[Ticker],tblTickers[Ticker],NA(),0,1)))</f>
        <v>0</v>
      </c>
      <c r="K5683" t="s">
        <v>12769</v>
      </c>
      <c r="L5683" s="122">
        <v>3.42</v>
      </c>
    </row>
    <row r="5684" spans="4:12" x14ac:dyDescent="0.25">
      <c r="D5684" t="s">
        <v>11903</v>
      </c>
      <c r="E5684" t="s">
        <v>11904</v>
      </c>
      <c r="F5684" t="s">
        <v>15367</v>
      </c>
      <c r="G5684" s="59">
        <v>30943000</v>
      </c>
      <c r="H5684" s="122">
        <v>1.76</v>
      </c>
      <c r="I5684" s="97" t="b">
        <f>NOT(ISERROR(_xlfn.XLOOKUP(tblStocks2022[[#This Row],[Ticker]],tblTickers[Ticker],tblTickers[Ticker],NA(),0,1)))</f>
        <v>0</v>
      </c>
      <c r="K5684" t="s">
        <v>13272</v>
      </c>
      <c r="L5684" s="122">
        <v>22.51</v>
      </c>
    </row>
    <row r="5685" spans="4:12" x14ac:dyDescent="0.25">
      <c r="D5685" t="s">
        <v>3830</v>
      </c>
      <c r="E5685" t="s">
        <v>3831</v>
      </c>
      <c r="F5685" t="s">
        <v>15390</v>
      </c>
      <c r="G5685" s="59">
        <v>30747000</v>
      </c>
      <c r="H5685" s="122">
        <v>36.700000000000003</v>
      </c>
      <c r="I5685" s="97" t="b">
        <f>NOT(ISERROR(_xlfn.XLOOKUP(tblStocks2022[[#This Row],[Ticker]],tblTickers[Ticker],tblTickers[Ticker],NA(),0,1)))</f>
        <v>0</v>
      </c>
      <c r="K5685" t="s">
        <v>5897</v>
      </c>
      <c r="L5685" s="122">
        <v>12.23</v>
      </c>
    </row>
    <row r="5686" spans="4:12" x14ac:dyDescent="0.25">
      <c r="D5686" t="s">
        <v>3224</v>
      </c>
      <c r="E5686" t="s">
        <v>1249</v>
      </c>
      <c r="F5686" t="s">
        <v>15371</v>
      </c>
      <c r="G5686" s="59">
        <v>200000</v>
      </c>
      <c r="H5686" s="122">
        <v>22.72</v>
      </c>
      <c r="I5686" s="97" t="b">
        <f>NOT(ISERROR(_xlfn.XLOOKUP(tblStocks2022[[#This Row],[Ticker]],tblTickers[Ticker],tblTickers[Ticker],NA(),0,1)))</f>
        <v>0</v>
      </c>
      <c r="K5686" t="s">
        <v>12524</v>
      </c>
      <c r="L5686" s="122">
        <v>215.8</v>
      </c>
    </row>
    <row r="5687" spans="4:12" x14ac:dyDescent="0.25">
      <c r="D5687" t="s">
        <v>2907</v>
      </c>
      <c r="E5687" t="s">
        <v>2908</v>
      </c>
      <c r="F5687" t="s">
        <v>15382</v>
      </c>
      <c r="G5687" s="59">
        <v>84499000</v>
      </c>
      <c r="H5687" s="122">
        <v>0.14000000000000001</v>
      </c>
      <c r="I5687" s="97" t="b">
        <f>NOT(ISERROR(_xlfn.XLOOKUP(tblStocks2022[[#This Row],[Ticker]],tblTickers[Ticker],tblTickers[Ticker],NA(),0,1)))</f>
        <v>0</v>
      </c>
      <c r="K5687" t="s">
        <v>3660</v>
      </c>
      <c r="L5687" s="122">
        <v>27.02</v>
      </c>
    </row>
    <row r="5688" spans="4:12" x14ac:dyDescent="0.25">
      <c r="D5688" t="s">
        <v>7743</v>
      </c>
      <c r="E5688" t="s">
        <v>7744</v>
      </c>
      <c r="F5688" t="s">
        <v>15371</v>
      </c>
      <c r="G5688" s="59">
        <v>5643000</v>
      </c>
      <c r="H5688" s="122">
        <v>46.58</v>
      </c>
      <c r="I5688" s="97" t="b">
        <f>NOT(ISERROR(_xlfn.XLOOKUP(tblStocks2022[[#This Row],[Ticker]],tblTickers[Ticker],tblTickers[Ticker],NA(),0,1)))</f>
        <v>0</v>
      </c>
      <c r="K5688" t="s">
        <v>7416</v>
      </c>
      <c r="L5688" s="122">
        <v>23.56</v>
      </c>
    </row>
    <row r="5689" spans="4:12" x14ac:dyDescent="0.25">
      <c r="D5689" t="s">
        <v>14409</v>
      </c>
      <c r="E5689" t="s">
        <v>14410</v>
      </c>
      <c r="F5689" t="s">
        <v>15376</v>
      </c>
      <c r="G5689" s="59">
        <v>93456000</v>
      </c>
      <c r="H5689" s="122">
        <v>85.3</v>
      </c>
      <c r="I5689" s="97" t="b">
        <f>NOT(ISERROR(_xlfn.XLOOKUP(tblStocks2022[[#This Row],[Ticker]],tblTickers[Ticker],tblTickers[Ticker],NA(),0,1)))</f>
        <v>0</v>
      </c>
      <c r="K5689" t="s">
        <v>9230</v>
      </c>
      <c r="L5689" s="122">
        <v>10.89</v>
      </c>
    </row>
    <row r="5690" spans="4:12" x14ac:dyDescent="0.25">
      <c r="D5690" t="s">
        <v>6645</v>
      </c>
      <c r="E5690" t="s">
        <v>6646</v>
      </c>
      <c r="F5690" t="s">
        <v>15382</v>
      </c>
      <c r="G5690" s="59">
        <v>14950000</v>
      </c>
      <c r="H5690" s="122">
        <v>10.27</v>
      </c>
      <c r="I5690" s="97" t="b">
        <f>NOT(ISERROR(_xlfn.XLOOKUP(tblStocks2022[[#This Row],[Ticker]],tblTickers[Ticker],tblTickers[Ticker],NA(),0,1)))</f>
        <v>0</v>
      </c>
      <c r="K5690" t="s">
        <v>13961</v>
      </c>
      <c r="L5690" s="122">
        <v>50.74</v>
      </c>
    </row>
    <row r="5691" spans="4:12" x14ac:dyDescent="0.25">
      <c r="D5691" t="s">
        <v>12092</v>
      </c>
      <c r="E5691" t="s">
        <v>12093</v>
      </c>
      <c r="F5691" t="s">
        <v>15370</v>
      </c>
      <c r="G5691" s="59">
        <v>7893000</v>
      </c>
      <c r="H5691" s="122">
        <v>4.42</v>
      </c>
      <c r="I5691" s="97" t="b">
        <f>NOT(ISERROR(_xlfn.XLOOKUP(tblStocks2022[[#This Row],[Ticker]],tblTickers[Ticker],tblTickers[Ticker],NA(),0,1)))</f>
        <v>0</v>
      </c>
      <c r="K5691" t="s">
        <v>14793</v>
      </c>
      <c r="L5691" s="122">
        <v>24.98</v>
      </c>
    </row>
    <row r="5692" spans="4:12" x14ac:dyDescent="0.25">
      <c r="D5692" t="s">
        <v>4204</v>
      </c>
      <c r="E5692" t="s">
        <v>4205</v>
      </c>
      <c r="F5692" t="s">
        <v>15382</v>
      </c>
      <c r="G5692" s="59">
        <v>9443000</v>
      </c>
      <c r="H5692" s="122">
        <v>8.1199999999999992</v>
      </c>
      <c r="I5692" s="97" t="b">
        <f>NOT(ISERROR(_xlfn.XLOOKUP(tblStocks2022[[#This Row],[Ticker]],tblTickers[Ticker],tblTickers[Ticker],NA(),0,1)))</f>
        <v>0</v>
      </c>
      <c r="K5692" t="s">
        <v>8056</v>
      </c>
      <c r="L5692" s="122">
        <v>10.220000000000001</v>
      </c>
    </row>
    <row r="5693" spans="4:12" x14ac:dyDescent="0.25">
      <c r="D5693" t="s">
        <v>8029</v>
      </c>
      <c r="E5693" t="s">
        <v>577</v>
      </c>
      <c r="F5693" t="s">
        <v>15371</v>
      </c>
      <c r="G5693" s="59">
        <v>250000</v>
      </c>
      <c r="H5693" s="122">
        <v>19.39</v>
      </c>
      <c r="I5693" s="97" t="b">
        <f>NOT(ISERROR(_xlfn.XLOOKUP(tblStocks2022[[#This Row],[Ticker]],tblTickers[Ticker],tblTickers[Ticker],NA(),0,1)))</f>
        <v>0</v>
      </c>
      <c r="K5693" t="s">
        <v>10850</v>
      </c>
      <c r="L5693" s="122">
        <v>224.88</v>
      </c>
    </row>
    <row r="5694" spans="4:12" x14ac:dyDescent="0.25">
      <c r="D5694" t="s">
        <v>12152</v>
      </c>
      <c r="E5694" t="s">
        <v>12153</v>
      </c>
      <c r="F5694" t="s">
        <v>15365</v>
      </c>
      <c r="G5694" s="59">
        <v>59144000</v>
      </c>
      <c r="H5694" s="122">
        <v>21.25</v>
      </c>
      <c r="I5694" s="97" t="b">
        <f>NOT(ISERROR(_xlfn.XLOOKUP(tblStocks2022[[#This Row],[Ticker]],tblTickers[Ticker],tblTickers[Ticker],NA(),0,1)))</f>
        <v>0</v>
      </c>
      <c r="K5694" t="s">
        <v>14108</v>
      </c>
      <c r="L5694" s="122">
        <v>30.9</v>
      </c>
    </row>
    <row r="5695" spans="4:12" x14ac:dyDescent="0.25">
      <c r="D5695" t="s">
        <v>4961</v>
      </c>
      <c r="E5695" t="s">
        <v>4962</v>
      </c>
      <c r="F5695" t="s">
        <v>15382</v>
      </c>
      <c r="G5695" s="59">
        <v>3120000</v>
      </c>
      <c r="H5695" s="122">
        <v>5.31</v>
      </c>
      <c r="I5695" s="97" t="b">
        <f>NOT(ISERROR(_xlfn.XLOOKUP(tblStocks2022[[#This Row],[Ticker]],tblTickers[Ticker],tblTickers[Ticker],NA(),0,1)))</f>
        <v>0</v>
      </c>
      <c r="K5695" t="s">
        <v>14724</v>
      </c>
      <c r="L5695" s="122">
        <v>47.39</v>
      </c>
    </row>
    <row r="5696" spans="4:12" x14ac:dyDescent="0.25">
      <c r="D5696" t="s">
        <v>6064</v>
      </c>
      <c r="E5696" t="s">
        <v>6065</v>
      </c>
      <c r="F5696" t="s">
        <v>15382</v>
      </c>
      <c r="G5696" s="59">
        <v>21227000</v>
      </c>
      <c r="H5696" s="122">
        <v>2.5099999999999998</v>
      </c>
      <c r="I5696" s="97" t="b">
        <f>NOT(ISERROR(_xlfn.XLOOKUP(tblStocks2022[[#This Row],[Ticker]],tblTickers[Ticker],tblTickers[Ticker],NA(),0,1)))</f>
        <v>0</v>
      </c>
      <c r="K5696" t="s">
        <v>14773</v>
      </c>
      <c r="L5696" s="122">
        <v>19.100000000000001</v>
      </c>
    </row>
    <row r="5697" spans="4:12" x14ac:dyDescent="0.25">
      <c r="D5697" t="s">
        <v>1989</v>
      </c>
      <c r="E5697" t="s">
        <v>1990</v>
      </c>
      <c r="F5697" t="s">
        <v>15378</v>
      </c>
      <c r="G5697" s="59">
        <v>221600000</v>
      </c>
      <c r="H5697" s="122">
        <v>1.3</v>
      </c>
      <c r="I5697" s="97" t="b">
        <f>NOT(ISERROR(_xlfn.XLOOKUP(tblStocks2022[[#This Row],[Ticker]],tblTickers[Ticker],tblTickers[Ticker],NA(),0,1)))</f>
        <v>0</v>
      </c>
      <c r="K5697" t="s">
        <v>14417</v>
      </c>
      <c r="L5697" s="122">
        <v>44.69</v>
      </c>
    </row>
    <row r="5698" spans="4:12" x14ac:dyDescent="0.25">
      <c r="D5698" t="s">
        <v>12188</v>
      </c>
      <c r="E5698" t="s">
        <v>12189</v>
      </c>
      <c r="F5698" t="s">
        <v>2235</v>
      </c>
      <c r="G5698" s="59">
        <v>7590000</v>
      </c>
      <c r="H5698" s="122">
        <v>30.58</v>
      </c>
      <c r="I5698" s="97" t="b">
        <f>NOT(ISERROR(_xlfn.XLOOKUP(tblStocks2022[[#This Row],[Ticker]],tblTickers[Ticker],tblTickers[Ticker],NA(),0,1)))</f>
        <v>0</v>
      </c>
      <c r="K5698" t="s">
        <v>14107</v>
      </c>
      <c r="L5698" s="122">
        <v>28.69</v>
      </c>
    </row>
    <row r="5699" spans="4:12" x14ac:dyDescent="0.25">
      <c r="D5699" t="s">
        <v>5677</v>
      </c>
      <c r="E5699" t="s">
        <v>5238</v>
      </c>
      <c r="F5699" t="s">
        <v>15377</v>
      </c>
      <c r="G5699" s="59">
        <v>2350000</v>
      </c>
      <c r="H5699" s="122">
        <v>28.25</v>
      </c>
      <c r="I5699" s="97" t="b">
        <f>NOT(ISERROR(_xlfn.XLOOKUP(tblStocks2022[[#This Row],[Ticker]],tblTickers[Ticker],tblTickers[Ticker],NA(),0,1)))</f>
        <v>0</v>
      </c>
      <c r="K5699" t="s">
        <v>12973</v>
      </c>
      <c r="L5699" s="122">
        <v>1.31</v>
      </c>
    </row>
    <row r="5700" spans="4:12" x14ac:dyDescent="0.25">
      <c r="D5700" t="s">
        <v>5676</v>
      </c>
      <c r="E5700" t="s">
        <v>5238</v>
      </c>
      <c r="F5700" t="s">
        <v>15377</v>
      </c>
      <c r="G5700" s="59">
        <v>5650000</v>
      </c>
      <c r="H5700" s="122">
        <v>27.83</v>
      </c>
      <c r="I5700" s="97" t="b">
        <f>NOT(ISERROR(_xlfn.XLOOKUP(tblStocks2022[[#This Row],[Ticker]],tblTickers[Ticker],tblTickers[Ticker],NA(),0,1)))</f>
        <v>0</v>
      </c>
      <c r="K5700" t="s">
        <v>9483</v>
      </c>
      <c r="L5700" s="122">
        <v>0.76</v>
      </c>
    </row>
    <row r="5701" spans="4:12" x14ac:dyDescent="0.25">
      <c r="D5701" t="s">
        <v>5711</v>
      </c>
      <c r="E5701" t="s">
        <v>4616</v>
      </c>
      <c r="F5701" t="s">
        <v>15375</v>
      </c>
      <c r="G5701" s="59">
        <v>150000</v>
      </c>
      <c r="H5701" s="122">
        <v>29.17</v>
      </c>
      <c r="I5701" s="97" t="b">
        <f>NOT(ISERROR(_xlfn.XLOOKUP(tblStocks2022[[#This Row],[Ticker]],tblTickers[Ticker],tblTickers[Ticker],NA(),0,1)))</f>
        <v>0</v>
      </c>
      <c r="K5701" t="s">
        <v>14032</v>
      </c>
      <c r="L5701" s="122">
        <v>89.37</v>
      </c>
    </row>
    <row r="5702" spans="4:12" x14ac:dyDescent="0.25">
      <c r="D5702" t="s">
        <v>1776</v>
      </c>
      <c r="E5702" t="s">
        <v>1777</v>
      </c>
      <c r="F5702" t="s">
        <v>14252</v>
      </c>
      <c r="G5702" s="59">
        <v>77202000</v>
      </c>
      <c r="H5702" s="122">
        <v>2.81</v>
      </c>
      <c r="I5702" s="97" t="b">
        <f>NOT(ISERROR(_xlfn.XLOOKUP(tblStocks2022[[#This Row],[Ticker]],tblTickers[Ticker],tblTickers[Ticker],NA(),0,1)))</f>
        <v>0</v>
      </c>
      <c r="K5702" t="s">
        <v>2422</v>
      </c>
      <c r="L5702" s="122">
        <v>4.17</v>
      </c>
    </row>
    <row r="5703" spans="4:12" x14ac:dyDescent="0.25">
      <c r="D5703" t="s">
        <v>14947</v>
      </c>
      <c r="E5703" t="s">
        <v>14948</v>
      </c>
      <c r="F5703" t="s">
        <v>15386</v>
      </c>
      <c r="G5703" s="59">
        <v>20861000</v>
      </c>
      <c r="H5703" s="122">
        <v>3.53</v>
      </c>
      <c r="I5703" s="97" t="b">
        <f>NOT(ISERROR(_xlfn.XLOOKUP(tblStocks2022[[#This Row],[Ticker]],tblTickers[Ticker],tblTickers[Ticker],NA(),0,1)))</f>
        <v>0</v>
      </c>
      <c r="K5703" t="s">
        <v>2525</v>
      </c>
      <c r="L5703" s="122">
        <v>43.37</v>
      </c>
    </row>
    <row r="5704" spans="4:12" x14ac:dyDescent="0.25">
      <c r="D5704" t="s">
        <v>2469</v>
      </c>
      <c r="E5704" t="s">
        <v>2470</v>
      </c>
      <c r="F5704" t="s">
        <v>15368</v>
      </c>
      <c r="G5704" s="59">
        <v>118644000</v>
      </c>
      <c r="H5704" s="122">
        <v>6.42</v>
      </c>
      <c r="I5704" s="97" t="b">
        <f>NOT(ISERROR(_xlfn.XLOOKUP(tblStocks2022[[#This Row],[Ticker]],tblTickers[Ticker],tblTickers[Ticker],NA(),0,1)))</f>
        <v>0</v>
      </c>
      <c r="K5704" t="s">
        <v>7400</v>
      </c>
      <c r="L5704" s="122">
        <v>21.59</v>
      </c>
    </row>
    <row r="5705" spans="4:12" x14ac:dyDescent="0.25">
      <c r="D5705" t="s">
        <v>10477</v>
      </c>
      <c r="E5705" t="s">
        <v>10478</v>
      </c>
      <c r="F5705" t="s">
        <v>15375</v>
      </c>
      <c r="G5705" s="59">
        <v>5108000</v>
      </c>
      <c r="H5705" s="122">
        <v>33.54</v>
      </c>
      <c r="I5705" s="97" t="b">
        <f>NOT(ISERROR(_xlfn.XLOOKUP(tblStocks2022[[#This Row],[Ticker]],tblTickers[Ticker],tblTickers[Ticker],NA(),0,1)))</f>
        <v>0</v>
      </c>
      <c r="K5705" t="s">
        <v>13433</v>
      </c>
      <c r="L5705" s="122">
        <v>5.96</v>
      </c>
    </row>
    <row r="5706" spans="4:12" x14ac:dyDescent="0.25">
      <c r="D5706" t="s">
        <v>9227</v>
      </c>
      <c r="E5706" t="s">
        <v>3656</v>
      </c>
      <c r="F5706" t="s">
        <v>15378</v>
      </c>
      <c r="G5706" s="59">
        <v>40000</v>
      </c>
      <c r="H5706" s="122">
        <v>16.27</v>
      </c>
      <c r="I5706" s="97" t="b">
        <f>NOT(ISERROR(_xlfn.XLOOKUP(tblStocks2022[[#This Row],[Ticker]],tblTickers[Ticker],tblTickers[Ticker],NA(),0,1)))</f>
        <v>0</v>
      </c>
      <c r="K5706" t="s">
        <v>5308</v>
      </c>
      <c r="L5706" s="122">
        <v>3.8</v>
      </c>
    </row>
    <row r="5707" spans="4:12" x14ac:dyDescent="0.25">
      <c r="D5707" t="s">
        <v>11131</v>
      </c>
      <c r="E5707" t="s">
        <v>11132</v>
      </c>
      <c r="F5707" t="s">
        <v>9954</v>
      </c>
      <c r="G5707" s="59">
        <v>110223000</v>
      </c>
      <c r="H5707" s="122">
        <v>283.77999999999997</v>
      </c>
      <c r="I5707" s="97" t="b">
        <f>NOT(ISERROR(_xlfn.XLOOKUP(tblStocks2022[[#This Row],[Ticker]],tblTickers[Ticker],tblTickers[Ticker],NA(),0,1)))</f>
        <v>0</v>
      </c>
      <c r="K5707" t="s">
        <v>2249</v>
      </c>
      <c r="L5707" s="122">
        <v>61.41</v>
      </c>
    </row>
    <row r="5708" spans="4:12" x14ac:dyDescent="0.25">
      <c r="D5708" t="s">
        <v>10910</v>
      </c>
      <c r="E5708" t="s">
        <v>10911</v>
      </c>
      <c r="F5708" t="s">
        <v>2235</v>
      </c>
      <c r="G5708" s="59">
        <v>42213000</v>
      </c>
      <c r="H5708" s="122">
        <v>45.54</v>
      </c>
      <c r="I5708" s="97" t="b">
        <f>NOT(ISERROR(_xlfn.XLOOKUP(tblStocks2022[[#This Row],[Ticker]],tblTickers[Ticker],tblTickers[Ticker],NA(),0,1)))</f>
        <v>0</v>
      </c>
      <c r="K5708" t="s">
        <v>8180</v>
      </c>
      <c r="L5708" s="122">
        <v>1.8</v>
      </c>
    </row>
    <row r="5709" spans="4:12" x14ac:dyDescent="0.25">
      <c r="D5709" t="s">
        <v>9275</v>
      </c>
      <c r="E5709" t="s">
        <v>9276</v>
      </c>
      <c r="F5709" t="s">
        <v>15392</v>
      </c>
      <c r="G5709" s="59">
        <v>75621000</v>
      </c>
      <c r="H5709" s="122">
        <v>4.3</v>
      </c>
      <c r="I5709" s="97" t="b">
        <f>NOT(ISERROR(_xlfn.XLOOKUP(tblStocks2022[[#This Row],[Ticker]],tblTickers[Ticker],tblTickers[Ticker],NA(),0,1)))</f>
        <v>0</v>
      </c>
      <c r="K5709" t="s">
        <v>14420</v>
      </c>
      <c r="L5709" s="122">
        <v>85.55</v>
      </c>
    </row>
    <row r="5710" spans="4:12" x14ac:dyDescent="0.25">
      <c r="D5710" t="s">
        <v>1741</v>
      </c>
      <c r="E5710" t="s">
        <v>1742</v>
      </c>
      <c r="F5710" t="s">
        <v>15382</v>
      </c>
      <c r="G5710" s="59">
        <v>60816000</v>
      </c>
      <c r="H5710" s="122">
        <v>17.809999999999999</v>
      </c>
      <c r="I5710" s="97" t="b">
        <f>NOT(ISERROR(_xlfn.XLOOKUP(tblStocks2022[[#This Row],[Ticker]],tblTickers[Ticker],tblTickers[Ticker],NA(),0,1)))</f>
        <v>0</v>
      </c>
      <c r="K5710" t="s">
        <v>14795</v>
      </c>
      <c r="L5710" s="122">
        <v>24.18</v>
      </c>
    </row>
    <row r="5711" spans="4:12" x14ac:dyDescent="0.25">
      <c r="D5711" t="s">
        <v>15001</v>
      </c>
      <c r="E5711" t="s">
        <v>283</v>
      </c>
      <c r="F5711" t="s">
        <v>15368</v>
      </c>
      <c r="G5711" s="59">
        <v>41850000</v>
      </c>
      <c r="H5711" s="122">
        <v>170.57</v>
      </c>
      <c r="I5711" s="97" t="b">
        <f>NOT(ISERROR(_xlfn.XLOOKUP(tblStocks2022[[#This Row],[Ticker]],tblTickers[Ticker],tblTickers[Ticker],NA(),0,1)))</f>
        <v>0</v>
      </c>
      <c r="K5711" t="s">
        <v>13431</v>
      </c>
      <c r="L5711" s="122">
        <v>7.37</v>
      </c>
    </row>
    <row r="5712" spans="4:12" x14ac:dyDescent="0.25">
      <c r="D5712" t="s">
        <v>14841</v>
      </c>
      <c r="E5712" t="s">
        <v>14842</v>
      </c>
      <c r="F5712" t="s">
        <v>15366</v>
      </c>
      <c r="G5712" s="59">
        <v>32292000</v>
      </c>
      <c r="H5712" s="122">
        <v>1.82</v>
      </c>
      <c r="I5712" s="97" t="b">
        <f>NOT(ISERROR(_xlfn.XLOOKUP(tblStocks2022[[#This Row],[Ticker]],tblTickers[Ticker],tblTickers[Ticker],NA(),0,1)))</f>
        <v>0</v>
      </c>
      <c r="K5712" t="s">
        <v>2084</v>
      </c>
      <c r="L5712" s="122">
        <v>0.38</v>
      </c>
    </row>
    <row r="5713" spans="4:12" x14ac:dyDescent="0.25">
      <c r="D5713" t="s">
        <v>9325</v>
      </c>
      <c r="E5713" t="s">
        <v>247</v>
      </c>
      <c r="F5713" t="s">
        <v>15367</v>
      </c>
      <c r="G5713" s="59">
        <v>1425000</v>
      </c>
      <c r="H5713" s="122">
        <v>23.63</v>
      </c>
      <c r="I5713" s="97" t="b">
        <f>NOT(ISERROR(_xlfn.XLOOKUP(tblStocks2022[[#This Row],[Ticker]],tblTickers[Ticker],tblTickers[Ticker],NA(),0,1)))</f>
        <v>0</v>
      </c>
      <c r="K5713" t="s">
        <v>14794</v>
      </c>
      <c r="L5713" s="122">
        <v>23.12</v>
      </c>
    </row>
    <row r="5714" spans="4:12" x14ac:dyDescent="0.25">
      <c r="D5714" t="s">
        <v>11169</v>
      </c>
      <c r="E5714" t="s">
        <v>11170</v>
      </c>
      <c r="F5714" t="s">
        <v>11941</v>
      </c>
      <c r="G5714" s="59">
        <v>112423000</v>
      </c>
      <c r="H5714" s="122">
        <v>25.94</v>
      </c>
      <c r="I5714" s="97" t="b">
        <f>NOT(ISERROR(_xlfn.XLOOKUP(tblStocks2022[[#This Row],[Ticker]],tblTickers[Ticker],tblTickers[Ticker],NA(),0,1)))</f>
        <v>0</v>
      </c>
      <c r="K5714" t="s">
        <v>11503</v>
      </c>
      <c r="L5714" s="122">
        <v>76.23</v>
      </c>
    </row>
    <row r="5715" spans="4:12" x14ac:dyDescent="0.25">
      <c r="D5715" t="s">
        <v>424</v>
      </c>
      <c r="E5715" t="s">
        <v>425</v>
      </c>
      <c r="F5715" t="s">
        <v>15379</v>
      </c>
      <c r="G5715" s="59">
        <v>5609000</v>
      </c>
      <c r="H5715" s="122">
        <v>23.66</v>
      </c>
      <c r="I5715" s="97" t="b">
        <f>NOT(ISERROR(_xlfn.XLOOKUP(tblStocks2022[[#This Row],[Ticker]],tblTickers[Ticker],tblTickers[Ticker],NA(),0,1)))</f>
        <v>0</v>
      </c>
      <c r="K5715" t="s">
        <v>15108</v>
      </c>
      <c r="L5715" s="122">
        <v>49.83</v>
      </c>
    </row>
    <row r="5716" spans="4:12" x14ac:dyDescent="0.25">
      <c r="D5716" t="s">
        <v>128</v>
      </c>
      <c r="E5716" t="s">
        <v>129</v>
      </c>
      <c r="F5716" t="s">
        <v>2565</v>
      </c>
      <c r="G5716" s="59">
        <v>47563000</v>
      </c>
      <c r="H5716" s="122">
        <v>27.56</v>
      </c>
      <c r="I5716" s="97" t="b">
        <f>NOT(ISERROR(_xlfn.XLOOKUP(tblStocks2022[[#This Row],[Ticker]],tblTickers[Ticker],tblTickers[Ticker],NA(),0,1)))</f>
        <v>0</v>
      </c>
      <c r="K5716" t="s">
        <v>15061</v>
      </c>
      <c r="L5716" s="122">
        <v>30.1</v>
      </c>
    </row>
    <row r="5717" spans="4:12" x14ac:dyDescent="0.25">
      <c r="D5717" t="s">
        <v>11381</v>
      </c>
      <c r="E5717" t="s">
        <v>11382</v>
      </c>
      <c r="F5717" t="s">
        <v>14201</v>
      </c>
      <c r="G5717" s="59">
        <v>20162000</v>
      </c>
      <c r="H5717" s="122">
        <v>20.53</v>
      </c>
      <c r="I5717" s="97" t="b">
        <f>NOT(ISERROR(_xlfn.XLOOKUP(tblStocks2022[[#This Row],[Ticker]],tblTickers[Ticker],tblTickers[Ticker],NA(),0,1)))</f>
        <v>0</v>
      </c>
      <c r="K5717" t="s">
        <v>3745</v>
      </c>
      <c r="L5717" s="122">
        <v>44.74</v>
      </c>
    </row>
    <row r="5718" spans="4:12" x14ac:dyDescent="0.25">
      <c r="D5718" t="s">
        <v>14070</v>
      </c>
      <c r="E5718" t="s">
        <v>14071</v>
      </c>
      <c r="F5718" t="s">
        <v>15378</v>
      </c>
      <c r="G5718" s="59">
        <v>10094000</v>
      </c>
      <c r="H5718" s="122">
        <v>93.32</v>
      </c>
      <c r="I5718" s="97" t="b">
        <f>NOT(ISERROR(_xlfn.XLOOKUP(tblStocks2022[[#This Row],[Ticker]],tblTickers[Ticker],tblTickers[Ticker],NA(),0,1)))</f>
        <v>0</v>
      </c>
      <c r="K5718" t="s">
        <v>1657</v>
      </c>
      <c r="L5718" s="122">
        <v>18.13</v>
      </c>
    </row>
    <row r="5719" spans="4:12" x14ac:dyDescent="0.25">
      <c r="D5719" t="s">
        <v>965</v>
      </c>
      <c r="E5719" t="s">
        <v>966</v>
      </c>
      <c r="F5719" t="s">
        <v>15375</v>
      </c>
      <c r="G5719" s="59">
        <v>13398000</v>
      </c>
      <c r="H5719" s="122">
        <v>10.15</v>
      </c>
      <c r="I5719" s="97" t="b">
        <f>NOT(ISERROR(_xlfn.XLOOKUP(tblStocks2022[[#This Row],[Ticker]],tblTickers[Ticker],tblTickers[Ticker],NA(),0,1)))</f>
        <v>0</v>
      </c>
      <c r="K5719" t="s">
        <v>9471</v>
      </c>
      <c r="L5719" s="122">
        <v>0.88</v>
      </c>
    </row>
    <row r="5720" spans="4:12" x14ac:dyDescent="0.25">
      <c r="D5720" t="s">
        <v>7021</v>
      </c>
      <c r="E5720" t="s">
        <v>7022</v>
      </c>
      <c r="F5720" t="s">
        <v>15382</v>
      </c>
      <c r="G5720" s="59">
        <v>9310000</v>
      </c>
      <c r="H5720" s="122">
        <v>0.25</v>
      </c>
      <c r="I5720" s="97" t="b">
        <f>NOT(ISERROR(_xlfn.XLOOKUP(tblStocks2022[[#This Row],[Ticker]],tblTickers[Ticker],tblTickers[Ticker],NA(),0,1)))</f>
        <v>0</v>
      </c>
      <c r="K5720" t="s">
        <v>14578</v>
      </c>
      <c r="L5720" s="122">
        <v>42.17</v>
      </c>
    </row>
    <row r="5721" spans="4:12" x14ac:dyDescent="0.25">
      <c r="D5721" t="s">
        <v>1312</v>
      </c>
      <c r="E5721" t="s">
        <v>1311</v>
      </c>
      <c r="F5721" t="s">
        <v>15382</v>
      </c>
      <c r="G5721" s="59">
        <v>5647000</v>
      </c>
      <c r="H5721" s="122">
        <v>6.6</v>
      </c>
      <c r="I5721" s="97" t="b">
        <f>NOT(ISERROR(_xlfn.XLOOKUP(tblStocks2022[[#This Row],[Ticker]],tblTickers[Ticker],tblTickers[Ticker],NA(),0,1)))</f>
        <v>0</v>
      </c>
      <c r="K5721" t="s">
        <v>7753</v>
      </c>
      <c r="L5721" s="122">
        <v>26.51</v>
      </c>
    </row>
    <row r="5722" spans="4:12" x14ac:dyDescent="0.25">
      <c r="D5722" t="s">
        <v>9870</v>
      </c>
      <c r="E5722" t="s">
        <v>9871</v>
      </c>
      <c r="F5722" t="s">
        <v>15391</v>
      </c>
      <c r="G5722" s="59">
        <v>200203000</v>
      </c>
      <c r="H5722" s="122">
        <v>39.549999999999997</v>
      </c>
      <c r="I5722" s="97" t="b">
        <f>NOT(ISERROR(_xlfn.XLOOKUP(tblStocks2022[[#This Row],[Ticker]],tblTickers[Ticker],tblTickers[Ticker],NA(),0,1)))</f>
        <v>0</v>
      </c>
      <c r="K5722" t="s">
        <v>11155</v>
      </c>
      <c r="L5722" s="122">
        <v>144.63</v>
      </c>
    </row>
    <row r="5723" spans="4:12" x14ac:dyDescent="0.25">
      <c r="D5723" t="s">
        <v>13739</v>
      </c>
      <c r="E5723" t="s">
        <v>13740</v>
      </c>
      <c r="F5723" t="s">
        <v>2235</v>
      </c>
      <c r="G5723" s="59">
        <v>117450000</v>
      </c>
      <c r="H5723" s="122">
        <v>6.31</v>
      </c>
      <c r="I5723" s="97" t="b">
        <f>NOT(ISERROR(_xlfn.XLOOKUP(tblStocks2022[[#This Row],[Ticker]],tblTickers[Ticker],tblTickers[Ticker],NA(),0,1)))</f>
        <v>0</v>
      </c>
      <c r="K5723" t="s">
        <v>11577</v>
      </c>
      <c r="L5723" s="122">
        <v>58.39</v>
      </c>
    </row>
    <row r="5724" spans="4:12" x14ac:dyDescent="0.25">
      <c r="D5724" t="s">
        <v>4543</v>
      </c>
      <c r="E5724" t="s">
        <v>4544</v>
      </c>
      <c r="F5724" t="s">
        <v>12944</v>
      </c>
      <c r="G5724" s="59">
        <v>313857000</v>
      </c>
      <c r="H5724" s="122">
        <v>3.2</v>
      </c>
      <c r="I5724" s="97" t="b">
        <f>NOT(ISERROR(_xlfn.XLOOKUP(tblStocks2022[[#This Row],[Ticker]],tblTickers[Ticker],tblTickers[Ticker],NA(),0,1)))</f>
        <v>0</v>
      </c>
      <c r="K5724" t="s">
        <v>3281</v>
      </c>
      <c r="L5724" s="122">
        <v>2.04</v>
      </c>
    </row>
    <row r="5725" spans="4:12" x14ac:dyDescent="0.25">
      <c r="D5725" t="s">
        <v>9324</v>
      </c>
      <c r="E5725" t="s">
        <v>247</v>
      </c>
      <c r="F5725" t="s">
        <v>15367</v>
      </c>
      <c r="G5725" s="59">
        <v>5900000</v>
      </c>
      <c r="H5725" s="122">
        <v>24.3</v>
      </c>
      <c r="I5725" s="97" t="b">
        <f>NOT(ISERROR(_xlfn.XLOOKUP(tblStocks2022[[#This Row],[Ticker]],tblTickers[Ticker],tblTickers[Ticker],NA(),0,1)))</f>
        <v>0</v>
      </c>
      <c r="K5725" t="s">
        <v>5971</v>
      </c>
      <c r="L5725" s="122">
        <v>23.66</v>
      </c>
    </row>
    <row r="5726" spans="4:12" x14ac:dyDescent="0.25">
      <c r="D5726" t="s">
        <v>6980</v>
      </c>
      <c r="E5726" t="s">
        <v>6981</v>
      </c>
      <c r="F5726" t="s">
        <v>15365</v>
      </c>
      <c r="G5726" s="59">
        <v>254364000</v>
      </c>
      <c r="H5726" s="122">
        <v>27.93</v>
      </c>
      <c r="I5726" s="97" t="b">
        <f>NOT(ISERROR(_xlfn.XLOOKUP(tblStocks2022[[#This Row],[Ticker]],tblTickers[Ticker],tblTickers[Ticker],NA(),0,1)))</f>
        <v>1</v>
      </c>
      <c r="K5726" t="s">
        <v>983</v>
      </c>
      <c r="L5726" s="122">
        <v>59.06</v>
      </c>
    </row>
    <row r="5727" spans="4:12" x14ac:dyDescent="0.25">
      <c r="D5727" t="s">
        <v>1442</v>
      </c>
      <c r="E5727" t="s">
        <v>1443</v>
      </c>
      <c r="F5727" t="s">
        <v>15391</v>
      </c>
      <c r="G5727" s="59">
        <v>54141000</v>
      </c>
      <c r="H5727" s="122">
        <v>75.72</v>
      </c>
      <c r="I5727" s="97" t="b">
        <f>NOT(ISERROR(_xlfn.XLOOKUP(tblStocks2022[[#This Row],[Ticker]],tblTickers[Ticker],tblTickers[Ticker],NA(),0,1)))</f>
        <v>0</v>
      </c>
      <c r="K5727" t="s">
        <v>11051</v>
      </c>
      <c r="L5727" s="122">
        <v>73.7</v>
      </c>
    </row>
    <row r="5728" spans="4:12" x14ac:dyDescent="0.25">
      <c r="D5728" t="s">
        <v>8647</v>
      </c>
      <c r="E5728" t="s">
        <v>8648</v>
      </c>
      <c r="F5728" t="s">
        <v>15382</v>
      </c>
      <c r="G5728" s="59">
        <v>2480000</v>
      </c>
      <c r="H5728" s="122">
        <v>10.02</v>
      </c>
      <c r="I5728" s="97" t="b">
        <f>NOT(ISERROR(_xlfn.XLOOKUP(tblStocks2022[[#This Row],[Ticker]],tblTickers[Ticker],tblTickers[Ticker],NA(),0,1)))</f>
        <v>0</v>
      </c>
      <c r="K5728" t="s">
        <v>985</v>
      </c>
      <c r="L5728" s="122">
        <v>61.53</v>
      </c>
    </row>
    <row r="5729" spans="4:12" x14ac:dyDescent="0.25">
      <c r="D5729" t="s">
        <v>11291</v>
      </c>
      <c r="E5729" t="s">
        <v>11292</v>
      </c>
      <c r="F5729" t="s">
        <v>11941</v>
      </c>
      <c r="G5729" s="59">
        <v>234183000</v>
      </c>
      <c r="H5729" s="122">
        <v>27.95</v>
      </c>
      <c r="I5729" s="97" t="b">
        <f>NOT(ISERROR(_xlfn.XLOOKUP(tblStocks2022[[#This Row],[Ticker]],tblTickers[Ticker],tblTickers[Ticker],NA(),0,1)))</f>
        <v>0</v>
      </c>
      <c r="K5729" t="s">
        <v>7469</v>
      </c>
      <c r="L5729" s="122">
        <v>33.049999999999997</v>
      </c>
    </row>
    <row r="5730" spans="4:12" x14ac:dyDescent="0.25">
      <c r="D5730" t="s">
        <v>11149</v>
      </c>
      <c r="E5730" t="s">
        <v>11150</v>
      </c>
      <c r="F5730" t="s">
        <v>15376</v>
      </c>
      <c r="G5730" s="59">
        <v>155138000</v>
      </c>
      <c r="H5730" s="122">
        <v>16.57</v>
      </c>
      <c r="I5730" s="97" t="b">
        <f>NOT(ISERROR(_xlfn.XLOOKUP(tblStocks2022[[#This Row],[Ticker]],tblTickers[Ticker],tblTickers[Ticker],NA(),0,1)))</f>
        <v>0</v>
      </c>
      <c r="K5730" t="s">
        <v>1718</v>
      </c>
      <c r="L5730" s="122">
        <v>73.08</v>
      </c>
    </row>
    <row r="5731" spans="4:12" x14ac:dyDescent="0.25">
      <c r="D5731" t="s">
        <v>3444</v>
      </c>
      <c r="E5731" t="s">
        <v>3445</v>
      </c>
      <c r="F5731" t="s">
        <v>15372</v>
      </c>
      <c r="G5731" s="59">
        <v>47602000</v>
      </c>
      <c r="H5731" s="122">
        <v>6.24</v>
      </c>
      <c r="I5731" s="97" t="b">
        <f>NOT(ISERROR(_xlfn.XLOOKUP(tblStocks2022[[#This Row],[Ticker]],tblTickers[Ticker],tblTickers[Ticker],NA(),0,1)))</f>
        <v>0</v>
      </c>
      <c r="K5731" t="s">
        <v>1717</v>
      </c>
      <c r="L5731" s="122">
        <v>57.16</v>
      </c>
    </row>
    <row r="5732" spans="4:12" x14ac:dyDescent="0.25">
      <c r="D5732" t="s">
        <v>738</v>
      </c>
      <c r="E5732" t="s">
        <v>739</v>
      </c>
      <c r="F5732" t="s">
        <v>14201</v>
      </c>
      <c r="G5732" s="59">
        <v>157150000</v>
      </c>
      <c r="H5732" s="122">
        <v>7.88</v>
      </c>
      <c r="I5732" s="97" t="b">
        <f>NOT(ISERROR(_xlfn.XLOOKUP(tblStocks2022[[#This Row],[Ticker]],tblTickers[Ticker],tblTickers[Ticker],NA(),0,1)))</f>
        <v>0</v>
      </c>
      <c r="K5732" t="s">
        <v>4287</v>
      </c>
      <c r="L5732" s="122">
        <v>15.82</v>
      </c>
    </row>
    <row r="5733" spans="4:12" x14ac:dyDescent="0.25">
      <c r="D5733" t="s">
        <v>681</v>
      </c>
      <c r="E5733" t="s">
        <v>257</v>
      </c>
      <c r="F5733" t="s">
        <v>15371</v>
      </c>
      <c r="G5733" s="59">
        <v>8401000</v>
      </c>
      <c r="H5733" s="122">
        <v>304.05</v>
      </c>
      <c r="I5733" s="97" t="b">
        <f>NOT(ISERROR(_xlfn.XLOOKUP(tblStocks2022[[#This Row],[Ticker]],tblTickers[Ticker],tblTickers[Ticker],NA(),0,1)))</f>
        <v>0</v>
      </c>
      <c r="K5733" t="s">
        <v>6490</v>
      </c>
      <c r="L5733" s="122">
        <v>6.2</v>
      </c>
    </row>
    <row r="5734" spans="4:12" x14ac:dyDescent="0.25">
      <c r="D5734" t="s">
        <v>10469</v>
      </c>
      <c r="E5734" t="s">
        <v>10470</v>
      </c>
      <c r="F5734" t="s">
        <v>14201</v>
      </c>
      <c r="G5734" s="59">
        <v>100260000</v>
      </c>
      <c r="H5734" s="122">
        <v>17.489999999999998</v>
      </c>
      <c r="I5734" s="97" t="b">
        <f>NOT(ISERROR(_xlfn.XLOOKUP(tblStocks2022[[#This Row],[Ticker]],tblTickers[Ticker],tblTickers[Ticker],NA(),0,1)))</f>
        <v>0</v>
      </c>
      <c r="K5734" t="s">
        <v>12138</v>
      </c>
      <c r="L5734" s="122">
        <v>43.43</v>
      </c>
    </row>
    <row r="5735" spans="4:12" x14ac:dyDescent="0.25">
      <c r="D5735" t="s">
        <v>14125</v>
      </c>
      <c r="E5735" t="s">
        <v>14126</v>
      </c>
      <c r="F5735" t="s">
        <v>15382</v>
      </c>
      <c r="G5735" s="59">
        <v>33374000</v>
      </c>
      <c r="H5735" s="122">
        <v>4.47</v>
      </c>
      <c r="I5735" s="97" t="b">
        <f>NOT(ISERROR(_xlfn.XLOOKUP(tblStocks2022[[#This Row],[Ticker]],tblTickers[Ticker],tblTickers[Ticker],NA(),0,1)))</f>
        <v>0</v>
      </c>
      <c r="K5735" t="s">
        <v>4068</v>
      </c>
      <c r="L5735" s="122">
        <v>76.08</v>
      </c>
    </row>
    <row r="5736" spans="4:12" x14ac:dyDescent="0.25">
      <c r="D5736" t="s">
        <v>3676</v>
      </c>
      <c r="E5736" t="s">
        <v>498</v>
      </c>
      <c r="F5736" t="s">
        <v>11941</v>
      </c>
      <c r="G5736" s="59">
        <v>2284000</v>
      </c>
      <c r="H5736" s="122">
        <v>44.82</v>
      </c>
      <c r="I5736" s="97" t="b">
        <f>NOT(ISERROR(_xlfn.XLOOKUP(tblStocks2022[[#This Row],[Ticker]],tblTickers[Ticker],tblTickers[Ticker],NA(),0,1)))</f>
        <v>0</v>
      </c>
      <c r="K5736" t="s">
        <v>9812</v>
      </c>
      <c r="L5736" s="122">
        <v>36.58</v>
      </c>
    </row>
    <row r="5737" spans="4:12" x14ac:dyDescent="0.25">
      <c r="D5737" t="s">
        <v>13150</v>
      </c>
      <c r="E5737" t="s">
        <v>13151</v>
      </c>
      <c r="F5737" t="s">
        <v>14201</v>
      </c>
      <c r="G5737" s="59">
        <v>63902000</v>
      </c>
      <c r="H5737" s="122">
        <v>7.46</v>
      </c>
      <c r="I5737" s="97" t="b">
        <f>NOT(ISERROR(_xlfn.XLOOKUP(tblStocks2022[[#This Row],[Ticker]],tblTickers[Ticker],tblTickers[Ticker],NA(),0,1)))</f>
        <v>0</v>
      </c>
      <c r="K5737" t="s">
        <v>5412</v>
      </c>
      <c r="L5737" s="122">
        <v>1.47</v>
      </c>
    </row>
    <row r="5738" spans="4:12" x14ac:dyDescent="0.25">
      <c r="D5738" t="s">
        <v>9886</v>
      </c>
      <c r="E5738" t="s">
        <v>9887</v>
      </c>
      <c r="F5738" t="s">
        <v>15391</v>
      </c>
      <c r="G5738" s="59">
        <v>446954000</v>
      </c>
      <c r="H5738" s="122">
        <v>65.7</v>
      </c>
      <c r="I5738" s="97" t="b">
        <f>NOT(ISERROR(_xlfn.XLOOKUP(tblStocks2022[[#This Row],[Ticker]],tblTickers[Ticker],tblTickers[Ticker],NA(),0,1)))</f>
        <v>1</v>
      </c>
      <c r="K5738" t="s">
        <v>14343</v>
      </c>
      <c r="L5738" s="122">
        <v>10.61</v>
      </c>
    </row>
    <row r="5739" spans="4:12" x14ac:dyDescent="0.25">
      <c r="D5739" t="s">
        <v>2969</v>
      </c>
      <c r="E5739" t="s">
        <v>2970</v>
      </c>
      <c r="F5739" t="s">
        <v>15368</v>
      </c>
      <c r="G5739" s="59">
        <v>152757000</v>
      </c>
      <c r="H5739" s="122">
        <v>68.33</v>
      </c>
      <c r="I5739" s="97" t="b">
        <f>NOT(ISERROR(_xlfn.XLOOKUP(tblStocks2022[[#This Row],[Ticker]],tblTickers[Ticker],tblTickers[Ticker],NA(),0,1)))</f>
        <v>0</v>
      </c>
      <c r="K5739" t="s">
        <v>4069</v>
      </c>
      <c r="L5739" s="122">
        <v>46.45</v>
      </c>
    </row>
    <row r="5740" spans="4:12" x14ac:dyDescent="0.25">
      <c r="D5740" t="s">
        <v>9305</v>
      </c>
      <c r="E5740" t="s">
        <v>9306</v>
      </c>
      <c r="F5740" t="s">
        <v>15382</v>
      </c>
      <c r="G5740" s="59">
        <v>581000</v>
      </c>
      <c r="H5740" s="122">
        <v>1.91</v>
      </c>
      <c r="I5740" s="97" t="b">
        <f>NOT(ISERROR(_xlfn.XLOOKUP(tblStocks2022[[#This Row],[Ticker]],tblTickers[Ticker],tblTickers[Ticker],NA(),0,1)))</f>
        <v>0</v>
      </c>
      <c r="K5740" t="s">
        <v>7151</v>
      </c>
      <c r="L5740" s="122">
        <v>5.09</v>
      </c>
    </row>
    <row r="5741" spans="4:12" x14ac:dyDescent="0.25">
      <c r="D5741" t="s">
        <v>5514</v>
      </c>
      <c r="E5741" t="s">
        <v>5515</v>
      </c>
      <c r="F5741" t="s">
        <v>15382</v>
      </c>
      <c r="G5741" s="59">
        <v>15081000</v>
      </c>
      <c r="H5741" s="122">
        <v>0.84</v>
      </c>
      <c r="I5741" s="97" t="b">
        <f>NOT(ISERROR(_xlfn.XLOOKUP(tblStocks2022[[#This Row],[Ticker]],tblTickers[Ticker],tblTickers[Ticker],NA(),0,1)))</f>
        <v>0</v>
      </c>
      <c r="K5741" t="s">
        <v>7235</v>
      </c>
      <c r="L5741" s="122">
        <v>24.09</v>
      </c>
    </row>
    <row r="5742" spans="4:12" x14ac:dyDescent="0.25">
      <c r="D5742" t="s">
        <v>11249</v>
      </c>
      <c r="E5742" t="s">
        <v>11250</v>
      </c>
      <c r="F5742" t="s">
        <v>15365</v>
      </c>
      <c r="G5742" s="59">
        <v>47770000</v>
      </c>
      <c r="H5742" s="122">
        <v>108.04</v>
      </c>
      <c r="I5742" s="97" t="b">
        <f>NOT(ISERROR(_xlfn.XLOOKUP(tblStocks2022[[#This Row],[Ticker]],tblTickers[Ticker],tblTickers[Ticker],NA(),0,1)))</f>
        <v>0</v>
      </c>
      <c r="K5742" t="s">
        <v>2352</v>
      </c>
      <c r="L5742" s="122">
        <v>52.97</v>
      </c>
    </row>
    <row r="5743" spans="4:12" x14ac:dyDescent="0.25">
      <c r="D5743" t="s">
        <v>8784</v>
      </c>
      <c r="E5743" t="s">
        <v>8785</v>
      </c>
      <c r="F5743" t="s">
        <v>15382</v>
      </c>
      <c r="G5743" s="59">
        <v>1348000</v>
      </c>
      <c r="H5743" s="122">
        <v>10</v>
      </c>
      <c r="I5743" s="97" t="b">
        <f>NOT(ISERROR(_xlfn.XLOOKUP(tblStocks2022[[#This Row],[Ticker]],tblTickers[Ticker],tblTickers[Ticker],NA(),0,1)))</f>
        <v>0</v>
      </c>
      <c r="K5743" t="s">
        <v>14290</v>
      </c>
      <c r="L5743" s="122">
        <v>76</v>
      </c>
    </row>
    <row r="5744" spans="4:12" x14ac:dyDescent="0.25">
      <c r="D5744" t="s">
        <v>6647</v>
      </c>
      <c r="E5744" t="s">
        <v>6648</v>
      </c>
      <c r="F5744" t="s">
        <v>15382</v>
      </c>
      <c r="G5744" s="59">
        <v>32209000</v>
      </c>
      <c r="H5744" s="122">
        <v>25.38</v>
      </c>
      <c r="I5744" s="97" t="b">
        <f>NOT(ISERROR(_xlfn.XLOOKUP(tblStocks2022[[#This Row],[Ticker]],tblTickers[Ticker],tblTickers[Ticker],NA(),0,1)))</f>
        <v>0</v>
      </c>
      <c r="K5744" t="s">
        <v>2222</v>
      </c>
      <c r="L5744" s="122">
        <v>0.55000000000000004</v>
      </c>
    </row>
    <row r="5745" spans="4:12" x14ac:dyDescent="0.25">
      <c r="D5745" t="s">
        <v>2281</v>
      </c>
      <c r="E5745" t="s">
        <v>2282</v>
      </c>
      <c r="F5745" t="s">
        <v>15378</v>
      </c>
      <c r="G5745" s="59">
        <v>62239000</v>
      </c>
      <c r="H5745" s="122">
        <v>46.84</v>
      </c>
      <c r="I5745" s="97" t="b">
        <f>NOT(ISERROR(_xlfn.XLOOKUP(tblStocks2022[[#This Row],[Ticker]],tblTickers[Ticker],tblTickers[Ticker],NA(),0,1)))</f>
        <v>0</v>
      </c>
      <c r="K5745" t="s">
        <v>6215</v>
      </c>
      <c r="L5745" s="122">
        <v>0.77</v>
      </c>
    </row>
    <row r="5746" spans="4:12" x14ac:dyDescent="0.25">
      <c r="D5746" t="s">
        <v>5817</v>
      </c>
      <c r="E5746" t="s">
        <v>5818</v>
      </c>
      <c r="F5746" t="s">
        <v>15368</v>
      </c>
      <c r="G5746" s="59">
        <v>40287000</v>
      </c>
      <c r="H5746" s="122">
        <v>2.4500000000000002</v>
      </c>
      <c r="I5746" s="97" t="b">
        <f>NOT(ISERROR(_xlfn.XLOOKUP(tblStocks2022[[#This Row],[Ticker]],tblTickers[Ticker],tblTickers[Ticker],NA(),0,1)))</f>
        <v>0</v>
      </c>
      <c r="K5746" t="s">
        <v>4662</v>
      </c>
      <c r="L5746" s="122">
        <v>25.96</v>
      </c>
    </row>
    <row r="5747" spans="4:12" x14ac:dyDescent="0.25">
      <c r="D5747" t="s">
        <v>911</v>
      </c>
      <c r="E5747" t="s">
        <v>912</v>
      </c>
      <c r="F5747" t="s">
        <v>1114</v>
      </c>
      <c r="G5747" s="59">
        <v>136961000</v>
      </c>
      <c r="H5747" s="122">
        <v>52.94</v>
      </c>
      <c r="I5747" s="97" t="b">
        <f>NOT(ISERROR(_xlfn.XLOOKUP(tblStocks2022[[#This Row],[Ticker]],tblTickers[Ticker],tblTickers[Ticker],NA(),0,1)))</f>
        <v>0</v>
      </c>
      <c r="K5747" t="s">
        <v>4661</v>
      </c>
      <c r="L5747" s="122">
        <v>23.33</v>
      </c>
    </row>
    <row r="5748" spans="4:12" x14ac:dyDescent="0.25">
      <c r="D5748" t="s">
        <v>6419</v>
      </c>
      <c r="E5748" t="s">
        <v>6420</v>
      </c>
      <c r="F5748" t="s">
        <v>15371</v>
      </c>
      <c r="G5748" s="59">
        <v>105945000</v>
      </c>
      <c r="H5748" s="122">
        <v>6.25</v>
      </c>
      <c r="I5748" s="97" t="b">
        <f>NOT(ISERROR(_xlfn.XLOOKUP(tblStocks2022[[#This Row],[Ticker]],tblTickers[Ticker],tblTickers[Ticker],NA(),0,1)))</f>
        <v>0</v>
      </c>
      <c r="K5748" t="s">
        <v>902</v>
      </c>
      <c r="L5748" s="122">
        <v>196.28</v>
      </c>
    </row>
    <row r="5749" spans="4:12" x14ac:dyDescent="0.25">
      <c r="D5749" t="s">
        <v>10503</v>
      </c>
      <c r="E5749" t="s">
        <v>10504</v>
      </c>
      <c r="F5749" t="s">
        <v>15371</v>
      </c>
      <c r="G5749" s="59">
        <v>21074000</v>
      </c>
      <c r="H5749" s="122">
        <v>22.22</v>
      </c>
      <c r="I5749" s="97" t="b">
        <f>NOT(ISERROR(_xlfn.XLOOKUP(tblStocks2022[[#This Row],[Ticker]],tblTickers[Ticker],tblTickers[Ticker],NA(),0,1)))</f>
        <v>0</v>
      </c>
      <c r="K5749" t="s">
        <v>6471</v>
      </c>
      <c r="L5749" s="122">
        <v>25.63</v>
      </c>
    </row>
    <row r="5750" spans="4:12" x14ac:dyDescent="0.25">
      <c r="D5750" t="s">
        <v>7880</v>
      </c>
      <c r="E5750" t="s">
        <v>7881</v>
      </c>
      <c r="F5750" t="s">
        <v>15368</v>
      </c>
      <c r="G5750" s="59">
        <v>650091000</v>
      </c>
      <c r="H5750" s="122">
        <v>5.21</v>
      </c>
      <c r="I5750" s="97" t="b">
        <f>NOT(ISERROR(_xlfn.XLOOKUP(tblStocks2022[[#This Row],[Ticker]],tblTickers[Ticker],tblTickers[Ticker],NA(),0,1)))</f>
        <v>0</v>
      </c>
      <c r="K5750" t="s">
        <v>12775</v>
      </c>
      <c r="L5750" s="122">
        <v>0.35</v>
      </c>
    </row>
    <row r="5751" spans="4:12" x14ac:dyDescent="0.25">
      <c r="D5751" t="s">
        <v>5520</v>
      </c>
      <c r="E5751" t="s">
        <v>5521</v>
      </c>
      <c r="F5751" t="s">
        <v>15368</v>
      </c>
      <c r="G5751" s="59">
        <v>48465000</v>
      </c>
      <c r="H5751" s="122">
        <v>25.82</v>
      </c>
      <c r="I5751" s="97" t="b">
        <f>NOT(ISERROR(_xlfn.XLOOKUP(tblStocks2022[[#This Row],[Ticker]],tblTickers[Ticker],tblTickers[Ticker],NA(),0,1)))</f>
        <v>0</v>
      </c>
      <c r="K5751" t="s">
        <v>3613</v>
      </c>
      <c r="L5751" s="122">
        <v>49.86</v>
      </c>
    </row>
    <row r="5752" spans="4:12" x14ac:dyDescent="0.25">
      <c r="D5752" t="s">
        <v>14461</v>
      </c>
      <c r="E5752" t="s">
        <v>14462</v>
      </c>
      <c r="F5752" t="s">
        <v>15382</v>
      </c>
      <c r="G5752" s="59">
        <v>5333000</v>
      </c>
      <c r="H5752" s="122">
        <v>61.84</v>
      </c>
      <c r="I5752" s="97" t="b">
        <f>NOT(ISERROR(_xlfn.XLOOKUP(tblStocks2022[[#This Row],[Ticker]],tblTickers[Ticker],tblTickers[Ticker],NA(),0,1)))</f>
        <v>0</v>
      </c>
      <c r="K5752" t="s">
        <v>4524</v>
      </c>
      <c r="L5752" s="122">
        <v>1.05</v>
      </c>
    </row>
    <row r="5753" spans="4:12" x14ac:dyDescent="0.25">
      <c r="D5753" t="s">
        <v>9994</v>
      </c>
      <c r="E5753" t="s">
        <v>9995</v>
      </c>
      <c r="F5753" t="s">
        <v>15371</v>
      </c>
      <c r="G5753" s="59">
        <v>203916000</v>
      </c>
      <c r="H5753" s="122">
        <v>81.569999999999993</v>
      </c>
      <c r="I5753" s="97" t="b">
        <f>NOT(ISERROR(_xlfn.XLOOKUP(tblStocks2022[[#This Row],[Ticker]],tblTickers[Ticker],tblTickers[Ticker],NA(),0,1)))</f>
        <v>1</v>
      </c>
      <c r="K5753" t="s">
        <v>2664</v>
      </c>
      <c r="L5753" s="122">
        <v>4.91</v>
      </c>
    </row>
    <row r="5754" spans="4:12" x14ac:dyDescent="0.25">
      <c r="D5754" t="s">
        <v>13235</v>
      </c>
      <c r="E5754" t="s">
        <v>13236</v>
      </c>
      <c r="F5754" t="s">
        <v>14201</v>
      </c>
      <c r="G5754" s="59">
        <v>44747000</v>
      </c>
      <c r="H5754" s="122">
        <v>50.42</v>
      </c>
      <c r="I5754" s="97" t="b">
        <f>NOT(ISERROR(_xlfn.XLOOKUP(tblStocks2022[[#This Row],[Ticker]],tblTickers[Ticker],tblTickers[Ticker],NA(),0,1)))</f>
        <v>0</v>
      </c>
      <c r="K5754" t="s">
        <v>15244</v>
      </c>
      <c r="L5754" s="122">
        <v>12.82</v>
      </c>
    </row>
    <row r="5755" spans="4:12" x14ac:dyDescent="0.25">
      <c r="D5755" t="s">
        <v>15151</v>
      </c>
      <c r="E5755" t="s">
        <v>15152</v>
      </c>
      <c r="F5755" t="s">
        <v>15369</v>
      </c>
      <c r="G5755" s="59">
        <v>62829000</v>
      </c>
      <c r="H5755" s="122">
        <v>2.2599999999999998</v>
      </c>
      <c r="I5755" s="97" t="b">
        <f>NOT(ISERROR(_xlfn.XLOOKUP(tblStocks2022[[#This Row],[Ticker]],tblTickers[Ticker],tblTickers[Ticker],NA(),0,1)))</f>
        <v>0</v>
      </c>
      <c r="K5755" t="s">
        <v>9717</v>
      </c>
      <c r="L5755" s="122">
        <v>10.77</v>
      </c>
    </row>
    <row r="5756" spans="4:12" x14ac:dyDescent="0.25">
      <c r="D5756" t="s">
        <v>13605</v>
      </c>
      <c r="E5756" t="s">
        <v>13606</v>
      </c>
      <c r="F5756" t="s">
        <v>2235</v>
      </c>
      <c r="G5756" s="59">
        <v>19540000</v>
      </c>
      <c r="H5756" s="122">
        <v>3.88</v>
      </c>
      <c r="I5756" s="97" t="b">
        <f>NOT(ISERROR(_xlfn.XLOOKUP(tblStocks2022[[#This Row],[Ticker]],tblTickers[Ticker],tblTickers[Ticker],NA(),0,1)))</f>
        <v>0</v>
      </c>
      <c r="K5756" t="s">
        <v>5958</v>
      </c>
      <c r="L5756" s="122">
        <v>30.58</v>
      </c>
    </row>
    <row r="5757" spans="4:12" x14ac:dyDescent="0.25">
      <c r="D5757" t="s">
        <v>1339</v>
      </c>
      <c r="E5757" t="s">
        <v>1340</v>
      </c>
      <c r="F5757" t="s">
        <v>15385</v>
      </c>
      <c r="G5757" s="59">
        <v>122212000</v>
      </c>
      <c r="H5757" s="122">
        <v>33.31</v>
      </c>
      <c r="I5757" s="97" t="b">
        <f>NOT(ISERROR(_xlfn.XLOOKUP(tblStocks2022[[#This Row],[Ticker]],tblTickers[Ticker],tblTickers[Ticker],NA(),0,1)))</f>
        <v>0</v>
      </c>
      <c r="K5757" t="s">
        <v>14220</v>
      </c>
      <c r="L5757" s="122">
        <v>117.45</v>
      </c>
    </row>
    <row r="5758" spans="4:12" x14ac:dyDescent="0.25">
      <c r="D5758" t="s">
        <v>4567</v>
      </c>
      <c r="E5758" t="s">
        <v>3784</v>
      </c>
      <c r="F5758" t="s">
        <v>15375</v>
      </c>
      <c r="G5758" s="59">
        <v>51220000</v>
      </c>
      <c r="H5758" s="122">
        <v>42.94</v>
      </c>
      <c r="I5758" s="97" t="b">
        <f>NOT(ISERROR(_xlfn.XLOOKUP(tblStocks2022[[#This Row],[Ticker]],tblTickers[Ticker],tblTickers[Ticker],NA(),0,1)))</f>
        <v>0</v>
      </c>
      <c r="K5758" t="s">
        <v>4839</v>
      </c>
      <c r="L5758" s="122">
        <v>50.27</v>
      </c>
    </row>
    <row r="5759" spans="4:12" x14ac:dyDescent="0.25">
      <c r="D5759" t="s">
        <v>4566</v>
      </c>
      <c r="E5759" t="s">
        <v>3784</v>
      </c>
      <c r="F5759" t="s">
        <v>15375</v>
      </c>
      <c r="G5759" s="59">
        <v>6120000</v>
      </c>
      <c r="H5759" s="122">
        <v>34.18</v>
      </c>
      <c r="I5759" s="97" t="b">
        <f>NOT(ISERROR(_xlfn.XLOOKUP(tblStocks2022[[#This Row],[Ticker]],tblTickers[Ticker],tblTickers[Ticker],NA(),0,1)))</f>
        <v>0</v>
      </c>
      <c r="K5759" t="s">
        <v>8182</v>
      </c>
      <c r="L5759" s="122">
        <v>20.8</v>
      </c>
    </row>
    <row r="5760" spans="4:12" x14ac:dyDescent="0.25">
      <c r="D5760" t="s">
        <v>7576</v>
      </c>
      <c r="E5760" t="s">
        <v>7577</v>
      </c>
      <c r="F5760" t="s">
        <v>14252</v>
      </c>
      <c r="G5760" s="59">
        <v>48073000</v>
      </c>
      <c r="H5760" s="122">
        <v>5.71</v>
      </c>
      <c r="I5760" s="97" t="b">
        <f>NOT(ISERROR(_xlfn.XLOOKUP(tblStocks2022[[#This Row],[Ticker]],tblTickers[Ticker],tblTickers[Ticker],NA(),0,1)))</f>
        <v>0</v>
      </c>
      <c r="K5760" t="s">
        <v>8183</v>
      </c>
      <c r="L5760" s="122">
        <v>27.88</v>
      </c>
    </row>
    <row r="5761" spans="4:12" x14ac:dyDescent="0.25">
      <c r="D5761" t="s">
        <v>10511</v>
      </c>
      <c r="E5761" t="s">
        <v>10512</v>
      </c>
      <c r="F5761" t="s">
        <v>15370</v>
      </c>
      <c r="G5761" s="59">
        <v>76234000</v>
      </c>
      <c r="H5761" s="122">
        <v>19.53</v>
      </c>
      <c r="I5761" s="97" t="b">
        <f>NOT(ISERROR(_xlfn.XLOOKUP(tblStocks2022[[#This Row],[Ticker]],tblTickers[Ticker],tblTickers[Ticker],NA(),0,1)))</f>
        <v>0</v>
      </c>
      <c r="K5761" t="s">
        <v>7153</v>
      </c>
      <c r="L5761" s="122">
        <v>39.26</v>
      </c>
    </row>
    <row r="5762" spans="4:12" x14ac:dyDescent="0.25">
      <c r="D5762" t="s">
        <v>7059</v>
      </c>
      <c r="E5762" t="s">
        <v>7060</v>
      </c>
      <c r="F5762" t="s">
        <v>15368</v>
      </c>
      <c r="G5762" s="59">
        <v>71855000</v>
      </c>
      <c r="H5762" s="122">
        <v>2.0099999999999998</v>
      </c>
      <c r="I5762" s="97" t="b">
        <f>NOT(ISERROR(_xlfn.XLOOKUP(tblStocks2022[[#This Row],[Ticker]],tblTickers[Ticker],tblTickers[Ticker],NA(),0,1)))</f>
        <v>0</v>
      </c>
      <c r="K5762" t="s">
        <v>749</v>
      </c>
      <c r="L5762" s="122">
        <v>84.64</v>
      </c>
    </row>
    <row r="5763" spans="4:12" x14ac:dyDescent="0.25">
      <c r="D5763" t="s">
        <v>7882</v>
      </c>
      <c r="E5763" t="s">
        <v>7883</v>
      </c>
      <c r="F5763" t="s">
        <v>15374</v>
      </c>
      <c r="G5763" s="59">
        <v>7715000</v>
      </c>
      <c r="H5763" s="122">
        <v>4.3600000000000003</v>
      </c>
      <c r="I5763" s="97" t="b">
        <f>NOT(ISERROR(_xlfn.XLOOKUP(tblStocks2022[[#This Row],[Ticker]],tblTickers[Ticker],tblTickers[Ticker],NA(),0,1)))</f>
        <v>0</v>
      </c>
      <c r="K5763" t="s">
        <v>5797</v>
      </c>
      <c r="L5763" s="122">
        <v>26.99</v>
      </c>
    </row>
    <row r="5764" spans="4:12" x14ac:dyDescent="0.25">
      <c r="D5764" t="s">
        <v>12944</v>
      </c>
      <c r="E5764" t="s">
        <v>12945</v>
      </c>
      <c r="F5764" t="s">
        <v>8710</v>
      </c>
      <c r="G5764" s="59">
        <v>431936000</v>
      </c>
      <c r="H5764" s="122">
        <v>62.37</v>
      </c>
      <c r="I5764" s="97" t="b">
        <f>NOT(ISERROR(_xlfn.XLOOKUP(tblStocks2022[[#This Row],[Ticker]],tblTickers[Ticker],tblTickers[Ticker],NA(),0,1)))</f>
        <v>1</v>
      </c>
      <c r="K5764" t="s">
        <v>5798</v>
      </c>
      <c r="L5764" s="122">
        <v>168.54</v>
      </c>
    </row>
    <row r="5765" spans="4:12" x14ac:dyDescent="0.25">
      <c r="D5765" t="s">
        <v>264</v>
      </c>
      <c r="E5765" t="s">
        <v>265</v>
      </c>
      <c r="F5765" t="s">
        <v>15385</v>
      </c>
      <c r="G5765" s="59">
        <v>292903000</v>
      </c>
      <c r="H5765" s="122">
        <v>17.98</v>
      </c>
      <c r="I5765" s="97" t="b">
        <f>NOT(ISERROR(_xlfn.XLOOKUP(tblStocks2022[[#This Row],[Ticker]],tblTickers[Ticker],tblTickers[Ticker],NA(),0,1)))</f>
        <v>0</v>
      </c>
      <c r="K5765" t="s">
        <v>9652</v>
      </c>
      <c r="L5765" s="122">
        <v>26.31</v>
      </c>
    </row>
    <row r="5766" spans="4:12" x14ac:dyDescent="0.25">
      <c r="D5766" t="s">
        <v>5789</v>
      </c>
      <c r="E5766" t="s">
        <v>5790</v>
      </c>
      <c r="F5766" t="s">
        <v>14252</v>
      </c>
      <c r="G5766" s="59">
        <v>26095000</v>
      </c>
      <c r="H5766" s="122">
        <v>0.25</v>
      </c>
      <c r="I5766" s="97" t="b">
        <f>NOT(ISERROR(_xlfn.XLOOKUP(tblStocks2022[[#This Row],[Ticker]],tblTickers[Ticker],tblTickers[Ticker],NA(),0,1)))</f>
        <v>0</v>
      </c>
      <c r="K5766" t="s">
        <v>1995</v>
      </c>
      <c r="L5766" s="122">
        <v>23.15</v>
      </c>
    </row>
    <row r="5767" spans="4:12" x14ac:dyDescent="0.25">
      <c r="D5767" t="s">
        <v>2173</v>
      </c>
      <c r="E5767" t="s">
        <v>2174</v>
      </c>
      <c r="F5767" t="s">
        <v>15365</v>
      </c>
      <c r="G5767" s="59">
        <v>2971000</v>
      </c>
      <c r="H5767" s="122">
        <v>1.68</v>
      </c>
      <c r="I5767" s="97" t="b">
        <f>NOT(ISERROR(_xlfn.XLOOKUP(tblStocks2022[[#This Row],[Ticker]],tblTickers[Ticker],tblTickers[Ticker],NA(),0,1)))</f>
        <v>0</v>
      </c>
      <c r="K5767" t="s">
        <v>14579</v>
      </c>
      <c r="L5767" s="122">
        <v>88.13</v>
      </c>
    </row>
    <row r="5768" spans="4:12" x14ac:dyDescent="0.25">
      <c r="D5768" t="s">
        <v>13675</v>
      </c>
      <c r="E5768" t="s">
        <v>13676</v>
      </c>
      <c r="F5768" t="s">
        <v>15368</v>
      </c>
      <c r="G5768" s="59">
        <v>58711000</v>
      </c>
      <c r="H5768" s="122">
        <v>1</v>
      </c>
      <c r="I5768" s="97" t="b">
        <f>NOT(ISERROR(_xlfn.XLOOKUP(tblStocks2022[[#This Row],[Ticker]],tblTickers[Ticker],tblTickers[Ticker],NA(),0,1)))</f>
        <v>0</v>
      </c>
      <c r="K5768" t="s">
        <v>4564</v>
      </c>
      <c r="L5768" s="122">
        <v>43.97</v>
      </c>
    </row>
    <row r="5769" spans="4:12" x14ac:dyDescent="0.25">
      <c r="D5769" t="s">
        <v>13256</v>
      </c>
      <c r="E5769" t="s">
        <v>13257</v>
      </c>
      <c r="F5769" t="s">
        <v>10860</v>
      </c>
      <c r="G5769" s="59">
        <v>61328000</v>
      </c>
      <c r="H5769" s="122">
        <v>1.63</v>
      </c>
      <c r="I5769" s="97" t="b">
        <f>NOT(ISERROR(_xlfn.XLOOKUP(tblStocks2022[[#This Row],[Ticker]],tblTickers[Ticker],tblTickers[Ticker],NA(),0,1)))</f>
        <v>0</v>
      </c>
      <c r="K5769" t="s">
        <v>1658</v>
      </c>
      <c r="L5769" s="122">
        <v>7.33</v>
      </c>
    </row>
    <row r="5770" spans="4:12" x14ac:dyDescent="0.25">
      <c r="D5770" t="s">
        <v>8065</v>
      </c>
      <c r="E5770" t="s">
        <v>498</v>
      </c>
      <c r="F5770" t="s">
        <v>11941</v>
      </c>
      <c r="G5770" s="59">
        <v>50000</v>
      </c>
      <c r="H5770" s="122">
        <v>19.510000000000002</v>
      </c>
      <c r="I5770" s="97" t="b">
        <f>NOT(ISERROR(_xlfn.XLOOKUP(tblStocks2022[[#This Row],[Ticker]],tblTickers[Ticker],tblTickers[Ticker],NA(),0,1)))</f>
        <v>0</v>
      </c>
      <c r="K5770" t="s">
        <v>7754</v>
      </c>
      <c r="L5770" s="122">
        <v>17.13</v>
      </c>
    </row>
    <row r="5771" spans="4:12" x14ac:dyDescent="0.25">
      <c r="D5771" t="s">
        <v>6066</v>
      </c>
      <c r="E5771" t="s">
        <v>6067</v>
      </c>
      <c r="F5771" t="s">
        <v>14252</v>
      </c>
      <c r="G5771" s="59">
        <v>44109000</v>
      </c>
      <c r="H5771" s="122">
        <v>1.59</v>
      </c>
      <c r="I5771" s="97" t="b">
        <f>NOT(ISERROR(_xlfn.XLOOKUP(tblStocks2022[[#This Row],[Ticker]],tblTickers[Ticker],tblTickers[Ticker],NA(),0,1)))</f>
        <v>0</v>
      </c>
      <c r="K5771" t="s">
        <v>14264</v>
      </c>
      <c r="L5771" s="122">
        <v>0.88</v>
      </c>
    </row>
    <row r="5772" spans="4:12" x14ac:dyDescent="0.25">
      <c r="D5772" t="s">
        <v>5031</v>
      </c>
      <c r="E5772" t="s">
        <v>5032</v>
      </c>
      <c r="F5772" t="s">
        <v>15368</v>
      </c>
      <c r="G5772" s="59">
        <v>204350000</v>
      </c>
      <c r="H5772" s="122">
        <v>16.71</v>
      </c>
      <c r="I5772" s="97" t="b">
        <f>NOT(ISERROR(_xlfn.XLOOKUP(tblStocks2022[[#This Row],[Ticker]],tblTickers[Ticker],tblTickers[Ticker],NA(),0,1)))</f>
        <v>0</v>
      </c>
      <c r="K5772" t="s">
        <v>14266</v>
      </c>
      <c r="L5772" s="122">
        <v>6.54</v>
      </c>
    </row>
    <row r="5773" spans="4:12" x14ac:dyDescent="0.25">
      <c r="D5773" t="s">
        <v>2476</v>
      </c>
      <c r="E5773" t="s">
        <v>449</v>
      </c>
      <c r="F5773" t="s">
        <v>14252</v>
      </c>
      <c r="G5773" s="59">
        <v>3190000</v>
      </c>
      <c r="H5773" s="122">
        <v>91.91</v>
      </c>
      <c r="I5773" s="97" t="b">
        <f>NOT(ISERROR(_xlfn.XLOOKUP(tblStocks2022[[#This Row],[Ticker]],tblTickers[Ticker],tblTickers[Ticker],NA(),0,1)))</f>
        <v>0</v>
      </c>
      <c r="K5773" t="s">
        <v>12338</v>
      </c>
      <c r="L5773" s="122">
        <v>112.61</v>
      </c>
    </row>
    <row r="5774" spans="4:12" x14ac:dyDescent="0.25">
      <c r="D5774" t="s">
        <v>13585</v>
      </c>
      <c r="E5774" t="s">
        <v>13586</v>
      </c>
      <c r="F5774" t="s">
        <v>14252</v>
      </c>
      <c r="G5774" s="59">
        <v>89050000</v>
      </c>
      <c r="H5774" s="122">
        <v>40.97</v>
      </c>
      <c r="I5774" s="97" t="b">
        <f>NOT(ISERROR(_xlfn.XLOOKUP(tblStocks2022[[#This Row],[Ticker]],tblTickers[Ticker],tblTickers[Ticker],NA(),0,1)))</f>
        <v>0</v>
      </c>
      <c r="K5774" t="s">
        <v>5449</v>
      </c>
      <c r="L5774" s="122">
        <v>6.95</v>
      </c>
    </row>
    <row r="5775" spans="4:12" x14ac:dyDescent="0.25">
      <c r="D5775" t="s">
        <v>2475</v>
      </c>
      <c r="E5775" t="s">
        <v>449</v>
      </c>
      <c r="F5775" t="s">
        <v>14252</v>
      </c>
      <c r="G5775" s="59">
        <v>5440000</v>
      </c>
      <c r="H5775" s="122">
        <v>102.96</v>
      </c>
      <c r="I5775" s="97" t="b">
        <f>NOT(ISERROR(_xlfn.XLOOKUP(tblStocks2022[[#This Row],[Ticker]],tblTickers[Ticker],tblTickers[Ticker],NA(),0,1)))</f>
        <v>0</v>
      </c>
      <c r="K5775" t="s">
        <v>5757</v>
      </c>
      <c r="L5775" s="122">
        <v>2.0099999999999998</v>
      </c>
    </row>
    <row r="5776" spans="4:12" x14ac:dyDescent="0.25">
      <c r="D5776" t="s">
        <v>5104</v>
      </c>
      <c r="E5776" t="s">
        <v>5105</v>
      </c>
      <c r="F5776" t="s">
        <v>15372</v>
      </c>
      <c r="G5776" s="59">
        <v>14298000</v>
      </c>
      <c r="H5776" s="122">
        <v>28.6</v>
      </c>
      <c r="I5776" s="97" t="b">
        <f>NOT(ISERROR(_xlfn.XLOOKUP(tblStocks2022[[#This Row],[Ticker]],tblTickers[Ticker],tblTickers[Ticker],NA(),0,1)))</f>
        <v>0</v>
      </c>
      <c r="K5776" t="s">
        <v>7938</v>
      </c>
      <c r="L5776" s="122">
        <v>23.82</v>
      </c>
    </row>
    <row r="5777" spans="4:12" x14ac:dyDescent="0.25">
      <c r="D5777" t="s">
        <v>2477</v>
      </c>
      <c r="E5777" t="s">
        <v>449</v>
      </c>
      <c r="F5777" t="s">
        <v>14252</v>
      </c>
      <c r="G5777" s="59">
        <v>9220000</v>
      </c>
      <c r="H5777" s="122">
        <v>93.7</v>
      </c>
      <c r="I5777" s="97" t="b">
        <f>NOT(ISERROR(_xlfn.XLOOKUP(tblStocks2022[[#This Row],[Ticker]],tblTickers[Ticker],tblTickers[Ticker],NA(),0,1)))</f>
        <v>0</v>
      </c>
      <c r="K5777" t="s">
        <v>1976</v>
      </c>
      <c r="L5777" s="122">
        <v>78.13</v>
      </c>
    </row>
    <row r="5778" spans="4:12" x14ac:dyDescent="0.25">
      <c r="D5778" t="s">
        <v>9481</v>
      </c>
      <c r="E5778" t="s">
        <v>9482</v>
      </c>
      <c r="F5778" t="s">
        <v>5172</v>
      </c>
      <c r="G5778" s="59">
        <v>5110000</v>
      </c>
      <c r="H5778" s="122">
        <v>1.52</v>
      </c>
      <c r="I5778" s="97" t="b">
        <f>NOT(ISERROR(_xlfn.XLOOKUP(tblStocks2022[[#This Row],[Ticker]],tblTickers[Ticker],tblTickers[Ticker],NA(),0,1)))</f>
        <v>0</v>
      </c>
      <c r="K5778" t="s">
        <v>8450</v>
      </c>
      <c r="L5778" s="122">
        <v>19.940000000000001</v>
      </c>
    </row>
    <row r="5779" spans="4:12" x14ac:dyDescent="0.25">
      <c r="D5779" t="s">
        <v>8829</v>
      </c>
      <c r="E5779" t="s">
        <v>131</v>
      </c>
      <c r="F5779" t="s">
        <v>15371</v>
      </c>
      <c r="G5779" s="59">
        <v>300000</v>
      </c>
      <c r="H5779" s="122">
        <v>37.229999999999997</v>
      </c>
      <c r="I5779" s="97" t="b">
        <f>NOT(ISERROR(_xlfn.XLOOKUP(tblStocks2022[[#This Row],[Ticker]],tblTickers[Ticker],tblTickers[Ticker],NA(),0,1)))</f>
        <v>0</v>
      </c>
      <c r="K5779" t="s">
        <v>6746</v>
      </c>
      <c r="L5779" s="122">
        <v>31.98</v>
      </c>
    </row>
    <row r="5780" spans="4:12" x14ac:dyDescent="0.25">
      <c r="D5780" t="s">
        <v>8232</v>
      </c>
      <c r="E5780" t="s">
        <v>8233</v>
      </c>
      <c r="F5780" t="s">
        <v>8710</v>
      </c>
      <c r="G5780" s="59">
        <v>56635000</v>
      </c>
      <c r="H5780" s="122">
        <v>8.5399999999999991</v>
      </c>
      <c r="I5780" s="97" t="b">
        <f>NOT(ISERROR(_xlfn.XLOOKUP(tblStocks2022[[#This Row],[Ticker]],tblTickers[Ticker],tblTickers[Ticker],NA(),0,1)))</f>
        <v>0</v>
      </c>
      <c r="K5780" t="s">
        <v>14221</v>
      </c>
      <c r="L5780" s="122">
        <v>175.47</v>
      </c>
    </row>
    <row r="5781" spans="4:12" x14ac:dyDescent="0.25">
      <c r="D5781" t="s">
        <v>4011</v>
      </c>
      <c r="E5781" t="s">
        <v>498</v>
      </c>
      <c r="F5781" t="s">
        <v>11941</v>
      </c>
      <c r="G5781" s="59">
        <v>4000000</v>
      </c>
      <c r="H5781" s="122">
        <v>28.32</v>
      </c>
      <c r="I5781" s="97" t="b">
        <f>NOT(ISERROR(_xlfn.XLOOKUP(tblStocks2022[[#This Row],[Ticker]],tblTickers[Ticker],tblTickers[Ticker],NA(),0,1)))</f>
        <v>0</v>
      </c>
      <c r="K5781" t="s">
        <v>8841</v>
      </c>
      <c r="L5781" s="122">
        <v>21.17</v>
      </c>
    </row>
    <row r="5782" spans="4:12" x14ac:dyDescent="0.25">
      <c r="D5782" t="s">
        <v>6130</v>
      </c>
      <c r="E5782" t="s">
        <v>161</v>
      </c>
      <c r="F5782" t="s">
        <v>15371</v>
      </c>
      <c r="G5782" s="59">
        <v>2480000</v>
      </c>
      <c r="H5782" s="122">
        <v>26.92</v>
      </c>
      <c r="I5782" s="97" t="b">
        <f>NOT(ISERROR(_xlfn.XLOOKUP(tblStocks2022[[#This Row],[Ticker]],tblTickers[Ticker],tblTickers[Ticker],NA(),0,1)))</f>
        <v>0</v>
      </c>
      <c r="K5782" t="s">
        <v>7456</v>
      </c>
      <c r="L5782" s="122">
        <v>27.88</v>
      </c>
    </row>
    <row r="5783" spans="4:12" x14ac:dyDescent="0.25">
      <c r="D5783" t="s">
        <v>7979</v>
      </c>
      <c r="E5783" t="s">
        <v>7980</v>
      </c>
      <c r="F5783" t="s">
        <v>15382</v>
      </c>
      <c r="G5783" s="59">
        <v>280751000</v>
      </c>
      <c r="H5783" s="122">
        <v>17.16</v>
      </c>
      <c r="I5783" s="97" t="b">
        <f>NOT(ISERROR(_xlfn.XLOOKUP(tblStocks2022[[#This Row],[Ticker]],tblTickers[Ticker],tblTickers[Ticker],NA(),0,1)))</f>
        <v>0</v>
      </c>
      <c r="K5783" t="s">
        <v>8033</v>
      </c>
      <c r="L5783" s="122">
        <v>25.48</v>
      </c>
    </row>
    <row r="5784" spans="4:12" x14ac:dyDescent="0.25">
      <c r="D5784" t="s">
        <v>6234</v>
      </c>
      <c r="E5784" t="s">
        <v>6235</v>
      </c>
      <c r="F5784" t="s">
        <v>15368</v>
      </c>
      <c r="G5784" s="59">
        <v>48047000</v>
      </c>
      <c r="H5784" s="122">
        <v>8.6300000000000008</v>
      </c>
      <c r="I5784" s="97" t="b">
        <f>NOT(ISERROR(_xlfn.XLOOKUP(tblStocks2022[[#This Row],[Ticker]],tblTickers[Ticker],tblTickers[Ticker],NA(),0,1)))</f>
        <v>0</v>
      </c>
      <c r="K5784" t="s">
        <v>7755</v>
      </c>
      <c r="L5784" s="122">
        <v>26.06</v>
      </c>
    </row>
    <row r="5785" spans="4:12" x14ac:dyDescent="0.25">
      <c r="D5785" t="s">
        <v>13842</v>
      </c>
      <c r="E5785" t="s">
        <v>13843</v>
      </c>
      <c r="F5785" t="s">
        <v>14252</v>
      </c>
      <c r="G5785" s="59">
        <v>49517000</v>
      </c>
      <c r="H5785" s="122">
        <v>68.09</v>
      </c>
      <c r="I5785" s="97" t="b">
        <f>NOT(ISERROR(_xlfn.XLOOKUP(tblStocks2022[[#This Row],[Ticker]],tblTickers[Ticker],tblTickers[Ticker],NA(),0,1)))</f>
        <v>0</v>
      </c>
      <c r="K5785" t="s">
        <v>3427</v>
      </c>
      <c r="L5785" s="122">
        <v>27.34</v>
      </c>
    </row>
    <row r="5786" spans="4:12" x14ac:dyDescent="0.25">
      <c r="D5786" t="s">
        <v>1212</v>
      </c>
      <c r="E5786" t="s">
        <v>1213</v>
      </c>
      <c r="F5786" t="s">
        <v>15378</v>
      </c>
      <c r="G5786" s="59">
        <v>20970000</v>
      </c>
      <c r="H5786" s="122">
        <v>0.65</v>
      </c>
      <c r="I5786" s="97" t="b">
        <f>NOT(ISERROR(_xlfn.XLOOKUP(tblStocks2022[[#This Row],[Ticker]],tblTickers[Ticker],tblTickers[Ticker],NA(),0,1)))</f>
        <v>0</v>
      </c>
      <c r="K5786" t="s">
        <v>4071</v>
      </c>
      <c r="L5786" s="122">
        <v>54.32</v>
      </c>
    </row>
    <row r="5787" spans="4:12" x14ac:dyDescent="0.25">
      <c r="D5787" t="s">
        <v>1192</v>
      </c>
      <c r="E5787" t="s">
        <v>1193</v>
      </c>
      <c r="F5787" t="s">
        <v>15368</v>
      </c>
      <c r="G5787" s="59">
        <v>8715000</v>
      </c>
      <c r="H5787" s="122">
        <v>1.41</v>
      </c>
      <c r="I5787" s="97" t="b">
        <f>NOT(ISERROR(_xlfn.XLOOKUP(tblStocks2022[[#This Row],[Ticker]],tblTickers[Ticker],tblTickers[Ticker],NA(),0,1)))</f>
        <v>0</v>
      </c>
      <c r="K5787" t="s">
        <v>1521</v>
      </c>
      <c r="L5787" s="122">
        <v>43.41</v>
      </c>
    </row>
    <row r="5788" spans="4:12" x14ac:dyDescent="0.25">
      <c r="D5788" t="s">
        <v>8649</v>
      </c>
      <c r="E5788" t="s">
        <v>8650</v>
      </c>
      <c r="F5788" t="s">
        <v>15382</v>
      </c>
      <c r="G5788" s="59">
        <v>26450000</v>
      </c>
      <c r="H5788" s="122">
        <v>10.32</v>
      </c>
      <c r="I5788" s="97" t="b">
        <f>NOT(ISERROR(_xlfn.XLOOKUP(tblStocks2022[[#This Row],[Ticker]],tblTickers[Ticker],tblTickers[Ticker],NA(),0,1)))</f>
        <v>0</v>
      </c>
      <c r="K5788" t="s">
        <v>238</v>
      </c>
      <c r="L5788" s="122">
        <v>5.42</v>
      </c>
    </row>
    <row r="5789" spans="4:12" x14ac:dyDescent="0.25">
      <c r="D5789" t="s">
        <v>2303</v>
      </c>
      <c r="E5789" t="s">
        <v>2304</v>
      </c>
      <c r="F5789" t="s">
        <v>15368</v>
      </c>
      <c r="G5789" s="59">
        <v>24800000</v>
      </c>
      <c r="H5789" s="122">
        <v>13.62</v>
      </c>
      <c r="I5789" s="97" t="b">
        <f>NOT(ISERROR(_xlfn.XLOOKUP(tblStocks2022[[#This Row],[Ticker]],tblTickers[Ticker],tblTickers[Ticker],NA(),0,1)))</f>
        <v>0</v>
      </c>
      <c r="K5789" t="s">
        <v>7584</v>
      </c>
      <c r="L5789" s="122">
        <v>0.91</v>
      </c>
    </row>
    <row r="5790" spans="4:12" x14ac:dyDescent="0.25">
      <c r="D5790" t="s">
        <v>7222</v>
      </c>
      <c r="E5790" t="s">
        <v>131</v>
      </c>
      <c r="F5790" t="s">
        <v>15371</v>
      </c>
      <c r="G5790" s="59">
        <v>1900000</v>
      </c>
      <c r="H5790" s="122">
        <v>9.82</v>
      </c>
      <c r="I5790" s="97" t="b">
        <f>NOT(ISERROR(_xlfn.XLOOKUP(tblStocks2022[[#This Row],[Ticker]],tblTickers[Ticker],tblTickers[Ticker],NA(),0,1)))</f>
        <v>0</v>
      </c>
      <c r="K5790" t="s">
        <v>12853</v>
      </c>
      <c r="L5790" s="122">
        <v>13.86</v>
      </c>
    </row>
    <row r="5791" spans="4:12" x14ac:dyDescent="0.25">
      <c r="D5791" t="s">
        <v>8332</v>
      </c>
      <c r="E5791" t="s">
        <v>8333</v>
      </c>
      <c r="F5791" t="s">
        <v>15382</v>
      </c>
      <c r="G5791" s="59">
        <v>10184000</v>
      </c>
      <c r="H5791" s="122">
        <v>22.2</v>
      </c>
      <c r="I5791" s="97" t="b">
        <f>NOT(ISERROR(_xlfn.XLOOKUP(tblStocks2022[[#This Row],[Ticker]],tblTickers[Ticker],tblTickers[Ticker],NA(),0,1)))</f>
        <v>0</v>
      </c>
      <c r="K5791" t="s">
        <v>1485</v>
      </c>
      <c r="L5791" s="122">
        <v>6.77</v>
      </c>
    </row>
    <row r="5792" spans="4:12" x14ac:dyDescent="0.25">
      <c r="D5792" t="s">
        <v>7043</v>
      </c>
      <c r="E5792" t="s">
        <v>7044</v>
      </c>
      <c r="F5792" t="s">
        <v>15382</v>
      </c>
      <c r="G5792" s="59">
        <v>20000000</v>
      </c>
      <c r="H5792" s="122">
        <v>10.08</v>
      </c>
      <c r="I5792" s="97" t="b">
        <f>NOT(ISERROR(_xlfn.XLOOKUP(tblStocks2022[[#This Row],[Ticker]],tblTickers[Ticker],tblTickers[Ticker],NA(),0,1)))</f>
        <v>0</v>
      </c>
      <c r="K5792" t="s">
        <v>2138</v>
      </c>
      <c r="L5792" s="122">
        <v>132.12</v>
      </c>
    </row>
    <row r="5793" spans="4:12" x14ac:dyDescent="0.25">
      <c r="D5793" t="s">
        <v>5996</v>
      </c>
      <c r="E5793" t="s">
        <v>5997</v>
      </c>
      <c r="F5793" t="s">
        <v>8710</v>
      </c>
      <c r="G5793" s="59">
        <v>232378000</v>
      </c>
      <c r="H5793" s="122">
        <v>6.91</v>
      </c>
      <c r="I5793" s="97" t="b">
        <f>NOT(ISERROR(_xlfn.XLOOKUP(tblStocks2022[[#This Row],[Ticker]],tblTickers[Ticker],tblTickers[Ticker],NA(),0,1)))</f>
        <v>0</v>
      </c>
      <c r="K5793" t="s">
        <v>3609</v>
      </c>
      <c r="L5793" s="122">
        <v>40.49</v>
      </c>
    </row>
    <row r="5794" spans="4:12" x14ac:dyDescent="0.25">
      <c r="D5794" t="s">
        <v>7063</v>
      </c>
      <c r="E5794" t="s">
        <v>7064</v>
      </c>
      <c r="F5794" t="s">
        <v>15371</v>
      </c>
      <c r="G5794" s="59">
        <v>29478000</v>
      </c>
      <c r="H5794" s="122">
        <v>7.28</v>
      </c>
      <c r="I5794" s="97" t="b">
        <f>NOT(ISERROR(_xlfn.XLOOKUP(tblStocks2022[[#This Row],[Ticker]],tblTickers[Ticker],tblTickers[Ticker],NA(),0,1)))</f>
        <v>0</v>
      </c>
      <c r="K5794" t="s">
        <v>7242</v>
      </c>
      <c r="L5794" s="122">
        <v>27.77</v>
      </c>
    </row>
    <row r="5795" spans="4:12" x14ac:dyDescent="0.25">
      <c r="D5795" t="s">
        <v>3581</v>
      </c>
      <c r="E5795" t="s">
        <v>3582</v>
      </c>
      <c r="F5795" t="s">
        <v>15368</v>
      </c>
      <c r="G5795" s="59">
        <v>15270000</v>
      </c>
      <c r="H5795" s="122">
        <v>11.16</v>
      </c>
      <c r="I5795" s="97" t="b">
        <f>NOT(ISERROR(_xlfn.XLOOKUP(tblStocks2022[[#This Row],[Ticker]],tblTickers[Ticker],tblTickers[Ticker],NA(),0,1)))</f>
        <v>0</v>
      </c>
      <c r="K5795" t="s">
        <v>7241</v>
      </c>
      <c r="L5795" s="122">
        <v>25.63</v>
      </c>
    </row>
    <row r="5796" spans="4:12" x14ac:dyDescent="0.25">
      <c r="D5796" t="s">
        <v>12168</v>
      </c>
      <c r="E5796" t="s">
        <v>12169</v>
      </c>
      <c r="F5796" t="s">
        <v>15375</v>
      </c>
      <c r="G5796" s="59">
        <v>181958000</v>
      </c>
      <c r="H5796" s="122">
        <v>30.09</v>
      </c>
      <c r="I5796" s="97" t="b">
        <f>NOT(ISERROR(_xlfn.XLOOKUP(tblStocks2022[[#This Row],[Ticker]],tblTickers[Ticker],tblTickers[Ticker],NA(),0,1)))</f>
        <v>0</v>
      </c>
      <c r="K5796" t="s">
        <v>7240</v>
      </c>
      <c r="L5796" s="122">
        <v>25.1</v>
      </c>
    </row>
    <row r="5797" spans="4:12" x14ac:dyDescent="0.25">
      <c r="D5797" t="s">
        <v>5266</v>
      </c>
      <c r="E5797" t="s">
        <v>5267</v>
      </c>
      <c r="F5797" t="s">
        <v>8710</v>
      </c>
      <c r="G5797" s="59">
        <v>637387000</v>
      </c>
      <c r="H5797" s="122">
        <v>1.1599999999999999</v>
      </c>
      <c r="I5797" s="97" t="b">
        <f>NOT(ISERROR(_xlfn.XLOOKUP(tblStocks2022[[#This Row],[Ticker]],tblTickers[Ticker],tblTickers[Ticker],NA(),0,1)))</f>
        <v>0</v>
      </c>
      <c r="K5797" t="s">
        <v>1716</v>
      </c>
      <c r="L5797" s="122">
        <v>110.13</v>
      </c>
    </row>
    <row r="5798" spans="4:12" x14ac:dyDescent="0.25">
      <c r="D5798" t="s">
        <v>4000</v>
      </c>
      <c r="E5798" t="s">
        <v>1369</v>
      </c>
      <c r="F5798" t="s">
        <v>2235</v>
      </c>
      <c r="G5798" s="59">
        <v>2350000</v>
      </c>
      <c r="H5798" s="122">
        <v>100.11</v>
      </c>
      <c r="I5798" s="97" t="b">
        <f>NOT(ISERROR(_xlfn.XLOOKUP(tblStocks2022[[#This Row],[Ticker]],tblTickers[Ticker],tblTickers[Ticker],NA(),0,1)))</f>
        <v>0</v>
      </c>
      <c r="K5798" t="s">
        <v>4289</v>
      </c>
      <c r="L5798" s="122">
        <v>17.34</v>
      </c>
    </row>
    <row r="5799" spans="4:12" x14ac:dyDescent="0.25">
      <c r="D5799" t="s">
        <v>5841</v>
      </c>
      <c r="E5799" t="s">
        <v>5842</v>
      </c>
      <c r="F5799" t="s">
        <v>15375</v>
      </c>
      <c r="G5799" s="59">
        <v>14506000</v>
      </c>
      <c r="H5799" s="122">
        <v>2.0499999999999998</v>
      </c>
      <c r="I5799" s="97" t="b">
        <f>NOT(ISERROR(_xlfn.XLOOKUP(tblStocks2022[[#This Row],[Ticker]],tblTickers[Ticker],tblTickers[Ticker],NA(),0,1)))</f>
        <v>0</v>
      </c>
      <c r="K5799" t="s">
        <v>5651</v>
      </c>
      <c r="L5799" s="122">
        <v>28.91</v>
      </c>
    </row>
    <row r="5800" spans="4:12" x14ac:dyDescent="0.25">
      <c r="D5800" t="s">
        <v>2175</v>
      </c>
      <c r="E5800" t="s">
        <v>2176</v>
      </c>
      <c r="F5800" t="s">
        <v>11941</v>
      </c>
      <c r="G5800" s="59">
        <v>58000000</v>
      </c>
      <c r="H5800" s="122">
        <v>2.82</v>
      </c>
      <c r="I5800" s="97" t="b">
        <f>NOT(ISERROR(_xlfn.XLOOKUP(tblStocks2022[[#This Row],[Ticker]],tblTickers[Ticker],tblTickers[Ticker],NA(),0,1)))</f>
        <v>0</v>
      </c>
      <c r="K5800" t="s">
        <v>9934</v>
      </c>
      <c r="L5800" s="122">
        <v>115.06</v>
      </c>
    </row>
    <row r="5801" spans="4:12" x14ac:dyDescent="0.25">
      <c r="D5801" t="s">
        <v>13509</v>
      </c>
      <c r="E5801" t="s">
        <v>13510</v>
      </c>
      <c r="F5801" t="s">
        <v>2235</v>
      </c>
      <c r="G5801" s="59">
        <v>7059000</v>
      </c>
      <c r="H5801" s="122">
        <v>4.09</v>
      </c>
      <c r="I5801" s="97" t="b">
        <f>NOT(ISERROR(_xlfn.XLOOKUP(tblStocks2022[[#This Row],[Ticker]],tblTickers[Ticker],tblTickers[Ticker],NA(),0,1)))</f>
        <v>0</v>
      </c>
      <c r="K5801" t="s">
        <v>2839</v>
      </c>
      <c r="L5801" s="122">
        <v>12.81</v>
      </c>
    </row>
    <row r="5802" spans="4:12" x14ac:dyDescent="0.25">
      <c r="D5802" t="s">
        <v>15076</v>
      </c>
      <c r="E5802" t="s">
        <v>15077</v>
      </c>
      <c r="F5802" t="s">
        <v>14252</v>
      </c>
      <c r="G5802" s="59">
        <v>48566000</v>
      </c>
      <c r="H5802" s="122">
        <v>13.35</v>
      </c>
      <c r="I5802" s="97" t="b">
        <f>NOT(ISERROR(_xlfn.XLOOKUP(tblStocks2022[[#This Row],[Ticker]],tblTickers[Ticker],tblTickers[Ticker],NA(),0,1)))</f>
        <v>0</v>
      </c>
      <c r="K5802" t="s">
        <v>3791</v>
      </c>
      <c r="L5802" s="122">
        <v>25.54</v>
      </c>
    </row>
    <row r="5803" spans="4:12" x14ac:dyDescent="0.25">
      <c r="D5803" t="s">
        <v>11974</v>
      </c>
      <c r="E5803" t="s">
        <v>11975</v>
      </c>
      <c r="F5803" t="s">
        <v>2235</v>
      </c>
      <c r="G5803" s="59">
        <v>772651000</v>
      </c>
      <c r="H5803" s="122">
        <v>1.25</v>
      </c>
      <c r="I5803" s="97" t="b">
        <f>NOT(ISERROR(_xlfn.XLOOKUP(tblStocks2022[[#This Row],[Ticker]],tblTickers[Ticker],tblTickers[Ticker],NA(),0,1)))</f>
        <v>0</v>
      </c>
      <c r="K5803" t="s">
        <v>2397</v>
      </c>
      <c r="L5803" s="122">
        <v>338.43</v>
      </c>
    </row>
    <row r="5804" spans="4:12" x14ac:dyDescent="0.25">
      <c r="D5804" t="s">
        <v>3184</v>
      </c>
      <c r="E5804" t="s">
        <v>3185</v>
      </c>
      <c r="F5804" t="s">
        <v>15382</v>
      </c>
      <c r="G5804" s="59">
        <v>5269000</v>
      </c>
      <c r="H5804" s="122">
        <v>20.28</v>
      </c>
      <c r="I5804" s="97" t="b">
        <f>NOT(ISERROR(_xlfn.XLOOKUP(tblStocks2022[[#This Row],[Ticker]],tblTickers[Ticker],tblTickers[Ticker],NA(),0,1)))</f>
        <v>0</v>
      </c>
      <c r="K5804" t="s">
        <v>4966</v>
      </c>
      <c r="L5804" s="122">
        <v>32.520000000000003</v>
      </c>
    </row>
    <row r="5805" spans="4:12" x14ac:dyDescent="0.25">
      <c r="D5805" t="s">
        <v>12946</v>
      </c>
      <c r="E5805" t="s">
        <v>12947</v>
      </c>
      <c r="F5805" t="s">
        <v>15370</v>
      </c>
      <c r="G5805" s="59">
        <v>4999000</v>
      </c>
      <c r="H5805" s="122">
        <v>27</v>
      </c>
      <c r="I5805" s="97" t="b">
        <f>NOT(ISERROR(_xlfn.XLOOKUP(tblStocks2022[[#This Row],[Ticker]],tblTickers[Ticker],tblTickers[Ticker],NA(),0,1)))</f>
        <v>0</v>
      </c>
      <c r="K5805" t="s">
        <v>13980</v>
      </c>
      <c r="L5805" s="122">
        <v>2.7</v>
      </c>
    </row>
    <row r="5806" spans="4:12" x14ac:dyDescent="0.25">
      <c r="D5806" t="s">
        <v>2756</v>
      </c>
      <c r="E5806" t="s">
        <v>2757</v>
      </c>
      <c r="F5806" t="s">
        <v>15382</v>
      </c>
      <c r="G5806" s="59">
        <v>19500000</v>
      </c>
      <c r="H5806" s="122">
        <v>8.68</v>
      </c>
      <c r="I5806" s="97" t="b">
        <f>NOT(ISERROR(_xlfn.XLOOKUP(tblStocks2022[[#This Row],[Ticker]],tblTickers[Ticker],tblTickers[Ticker],NA(),0,1)))</f>
        <v>0</v>
      </c>
      <c r="K5806" t="s">
        <v>6930</v>
      </c>
      <c r="L5806" s="122">
        <v>1.2</v>
      </c>
    </row>
    <row r="5807" spans="4:12" x14ac:dyDescent="0.25">
      <c r="D5807" t="s">
        <v>6257</v>
      </c>
      <c r="E5807" t="s">
        <v>3857</v>
      </c>
      <c r="F5807" t="s">
        <v>15391</v>
      </c>
      <c r="G5807" s="59">
        <v>725000</v>
      </c>
      <c r="H5807" s="122">
        <v>21.65</v>
      </c>
      <c r="I5807" s="97" t="b">
        <f>NOT(ISERROR(_xlfn.XLOOKUP(tblStocks2022[[#This Row],[Ticker]],tblTickers[Ticker],tblTickers[Ticker],NA(),0,1)))</f>
        <v>0</v>
      </c>
      <c r="K5807" t="s">
        <v>5866</v>
      </c>
      <c r="L5807" s="122">
        <v>37.880000000000003</v>
      </c>
    </row>
    <row r="5808" spans="4:12" x14ac:dyDescent="0.25">
      <c r="D5808" t="s">
        <v>3981</v>
      </c>
      <c r="E5808" t="s">
        <v>3982</v>
      </c>
      <c r="F5808" t="s">
        <v>15382</v>
      </c>
      <c r="G5808" s="59">
        <v>18665000</v>
      </c>
      <c r="H5808" s="122">
        <v>6.29</v>
      </c>
      <c r="I5808" s="97" t="b">
        <f>NOT(ISERROR(_xlfn.XLOOKUP(tblStocks2022[[#This Row],[Ticker]],tblTickers[Ticker],tblTickers[Ticker],NA(),0,1)))</f>
        <v>0</v>
      </c>
      <c r="K5808" t="s">
        <v>7588</v>
      </c>
      <c r="L5808" s="122">
        <v>3.32</v>
      </c>
    </row>
    <row r="5809" spans="4:12" x14ac:dyDescent="0.25">
      <c r="D5809" t="s">
        <v>4808</v>
      </c>
      <c r="E5809" t="s">
        <v>4809</v>
      </c>
      <c r="F5809" t="s">
        <v>15368</v>
      </c>
      <c r="G5809" s="59">
        <v>33355000</v>
      </c>
      <c r="H5809" s="122">
        <v>5.51</v>
      </c>
      <c r="I5809" s="97" t="b">
        <f>NOT(ISERROR(_xlfn.XLOOKUP(tblStocks2022[[#This Row],[Ticker]],tblTickers[Ticker],tblTickers[Ticker],NA(),0,1)))</f>
        <v>0</v>
      </c>
      <c r="K5809" t="s">
        <v>4874</v>
      </c>
      <c r="L5809" s="122">
        <v>24.85</v>
      </c>
    </row>
    <row r="5810" spans="4:12" x14ac:dyDescent="0.25">
      <c r="D5810" t="s">
        <v>3900</v>
      </c>
      <c r="E5810" t="s">
        <v>3901</v>
      </c>
      <c r="F5810" t="s">
        <v>15386</v>
      </c>
      <c r="G5810" s="59">
        <v>17074000</v>
      </c>
      <c r="H5810" s="122">
        <v>16.8</v>
      </c>
      <c r="I5810" s="97" t="b">
        <f>NOT(ISERROR(_xlfn.XLOOKUP(tblStocks2022[[#This Row],[Ticker]],tblTickers[Ticker],tblTickers[Ticker],NA(),0,1)))</f>
        <v>0</v>
      </c>
      <c r="K5810" t="s">
        <v>1464</v>
      </c>
      <c r="L5810" s="122">
        <v>47.82</v>
      </c>
    </row>
    <row r="5811" spans="4:12" x14ac:dyDescent="0.25">
      <c r="D5811" t="s">
        <v>5791</v>
      </c>
      <c r="E5811" t="s">
        <v>5792</v>
      </c>
      <c r="F5811" t="s">
        <v>15382</v>
      </c>
      <c r="G5811" s="59">
        <v>11320000</v>
      </c>
      <c r="H5811" s="122">
        <v>5.36</v>
      </c>
      <c r="I5811" s="97" t="b">
        <f>NOT(ISERROR(_xlfn.XLOOKUP(tblStocks2022[[#This Row],[Ticker]],tblTickers[Ticker],tblTickers[Ticker],NA(),0,1)))</f>
        <v>0</v>
      </c>
      <c r="K5811" t="s">
        <v>11555</v>
      </c>
      <c r="L5811" s="122">
        <v>2.23</v>
      </c>
    </row>
    <row r="5812" spans="4:12" x14ac:dyDescent="0.25">
      <c r="D5812" t="s">
        <v>3264</v>
      </c>
      <c r="E5812" t="s">
        <v>3265</v>
      </c>
      <c r="F5812" t="s">
        <v>15378</v>
      </c>
      <c r="G5812" s="59">
        <v>111493000</v>
      </c>
      <c r="H5812" s="122">
        <v>1.85</v>
      </c>
      <c r="I5812" s="97" t="b">
        <f>NOT(ISERROR(_xlfn.XLOOKUP(tblStocks2022[[#This Row],[Ticker]],tblTickers[Ticker],tblTickers[Ticker],NA(),0,1)))</f>
        <v>0</v>
      </c>
      <c r="K5812" t="s">
        <v>9840</v>
      </c>
      <c r="L5812" s="122">
        <v>1.1000000000000001</v>
      </c>
    </row>
    <row r="5813" spans="4:12" x14ac:dyDescent="0.25">
      <c r="D5813" t="s">
        <v>14637</v>
      </c>
      <c r="E5813" t="s">
        <v>14638</v>
      </c>
      <c r="F5813" t="s">
        <v>15365</v>
      </c>
      <c r="G5813" s="59">
        <v>55922000</v>
      </c>
      <c r="H5813" s="122">
        <v>0.45</v>
      </c>
      <c r="I5813" s="97" t="b">
        <f>NOT(ISERROR(_xlfn.XLOOKUP(tblStocks2022[[#This Row],[Ticker]],tblTickers[Ticker],tblTickers[Ticker],NA(),0,1)))</f>
        <v>0</v>
      </c>
      <c r="K5813" t="s">
        <v>5959</v>
      </c>
      <c r="L5813" s="122">
        <v>12.8</v>
      </c>
    </row>
    <row r="5814" spans="4:12" x14ac:dyDescent="0.25">
      <c r="D5814" t="s">
        <v>11367</v>
      </c>
      <c r="E5814" t="s">
        <v>11368</v>
      </c>
      <c r="F5814" t="s">
        <v>15371</v>
      </c>
      <c r="G5814" s="59">
        <v>10866000</v>
      </c>
      <c r="H5814" s="122">
        <v>42.33</v>
      </c>
      <c r="I5814" s="97" t="b">
        <f>NOT(ISERROR(_xlfn.XLOOKUP(tblStocks2022[[#This Row],[Ticker]],tblTickers[Ticker],tblTickers[Ticker],NA(),0,1)))</f>
        <v>0</v>
      </c>
      <c r="K5814" t="s">
        <v>8449</v>
      </c>
      <c r="L5814" s="122">
        <v>24.84</v>
      </c>
    </row>
    <row r="5815" spans="4:12" x14ac:dyDescent="0.25">
      <c r="D5815" t="s">
        <v>2662</v>
      </c>
      <c r="E5815" t="s">
        <v>2663</v>
      </c>
      <c r="F5815" t="s">
        <v>15392</v>
      </c>
      <c r="G5815" s="59">
        <v>184412000</v>
      </c>
      <c r="H5815" s="122">
        <v>12.07</v>
      </c>
      <c r="I5815" s="97" t="b">
        <f>NOT(ISERROR(_xlfn.XLOOKUP(tblStocks2022[[#This Row],[Ticker]],tblTickers[Ticker],tblTickers[Ticker],NA(),0,1)))</f>
        <v>0</v>
      </c>
      <c r="K5815" t="s">
        <v>8448</v>
      </c>
      <c r="L5815" s="122">
        <v>22.95</v>
      </c>
    </row>
    <row r="5816" spans="4:12" x14ac:dyDescent="0.25">
      <c r="D5816" t="s">
        <v>13875</v>
      </c>
      <c r="E5816" t="s">
        <v>13876</v>
      </c>
      <c r="F5816" t="s">
        <v>15388</v>
      </c>
      <c r="G5816" s="59">
        <v>56048000</v>
      </c>
      <c r="H5816" s="122">
        <v>86.48</v>
      </c>
      <c r="I5816" s="97" t="b">
        <f>NOT(ISERROR(_xlfn.XLOOKUP(tblStocks2022[[#This Row],[Ticker]],tblTickers[Ticker],tblTickers[Ticker],NA(),0,1)))</f>
        <v>0</v>
      </c>
      <c r="K5816" t="s">
        <v>7888</v>
      </c>
      <c r="L5816" s="122">
        <v>13.22</v>
      </c>
    </row>
    <row r="5817" spans="4:12" x14ac:dyDescent="0.25">
      <c r="D5817" t="s">
        <v>12426</v>
      </c>
      <c r="E5817" t="s">
        <v>12427</v>
      </c>
      <c r="F5817" t="s">
        <v>15382</v>
      </c>
      <c r="G5817" s="59">
        <v>63631000</v>
      </c>
      <c r="H5817" s="122">
        <v>9.8800000000000008</v>
      </c>
      <c r="I5817" s="97" t="b">
        <f>NOT(ISERROR(_xlfn.XLOOKUP(tblStocks2022[[#This Row],[Ticker]],tblTickers[Ticker],tblTickers[Ticker],NA(),0,1)))</f>
        <v>0</v>
      </c>
      <c r="K5817" t="s">
        <v>12550</v>
      </c>
      <c r="L5817" s="122">
        <v>66.89</v>
      </c>
    </row>
    <row r="5818" spans="4:12" x14ac:dyDescent="0.25">
      <c r="D5818" t="s">
        <v>1031</v>
      </c>
      <c r="E5818" t="s">
        <v>1032</v>
      </c>
      <c r="F5818" t="s">
        <v>2235</v>
      </c>
      <c r="G5818" s="59">
        <v>33422000</v>
      </c>
      <c r="H5818" s="122">
        <v>10.5</v>
      </c>
      <c r="I5818" s="97" t="b">
        <f>NOT(ISERROR(_xlfn.XLOOKUP(tblStocks2022[[#This Row],[Ticker]],tblTickers[Ticker],tblTickers[Ticker],NA(),0,1)))</f>
        <v>0</v>
      </c>
      <c r="K5818" t="s">
        <v>3136</v>
      </c>
      <c r="L5818" s="122">
        <v>19.04</v>
      </c>
    </row>
    <row r="5819" spans="4:12" x14ac:dyDescent="0.25">
      <c r="D5819" t="s">
        <v>4670</v>
      </c>
      <c r="E5819" t="s">
        <v>4671</v>
      </c>
      <c r="F5819" t="s">
        <v>15371</v>
      </c>
      <c r="G5819" s="59">
        <v>393823000</v>
      </c>
      <c r="H5819" s="122">
        <v>11.55</v>
      </c>
      <c r="I5819" s="97" t="b">
        <f>NOT(ISERROR(_xlfn.XLOOKUP(tblStocks2022[[#This Row],[Ticker]],tblTickers[Ticker],tblTickers[Ticker],NA(),0,1)))</f>
        <v>0</v>
      </c>
      <c r="K5819" t="s">
        <v>12975</v>
      </c>
      <c r="L5819" s="122">
        <v>2.9</v>
      </c>
    </row>
    <row r="5820" spans="4:12" x14ac:dyDescent="0.25">
      <c r="D5820" t="s">
        <v>12</v>
      </c>
      <c r="E5820" t="s">
        <v>13</v>
      </c>
      <c r="F5820" t="s">
        <v>14201</v>
      </c>
      <c r="G5820" s="59">
        <v>2696253000</v>
      </c>
      <c r="H5820" s="122">
        <v>81.739999999999995</v>
      </c>
      <c r="I5820" s="97" t="b">
        <f>NOT(ISERROR(_xlfn.XLOOKUP(tblStocks2022[[#This Row],[Ticker]],tblTickers[Ticker],tblTickers[Ticker],NA(),0,1)))</f>
        <v>1</v>
      </c>
      <c r="K5820" t="s">
        <v>14072</v>
      </c>
      <c r="L5820" s="122">
        <v>284.89</v>
      </c>
    </row>
    <row r="5821" spans="4:12" x14ac:dyDescent="0.25">
      <c r="D5821" t="s">
        <v>9283</v>
      </c>
      <c r="E5821" t="s">
        <v>4448</v>
      </c>
      <c r="F5821" t="s">
        <v>15366</v>
      </c>
      <c r="G5821" s="59">
        <v>100000</v>
      </c>
      <c r="H5821" s="122">
        <v>20.67</v>
      </c>
      <c r="I5821" s="97" t="b">
        <f>NOT(ISERROR(_xlfn.XLOOKUP(tblStocks2022[[#This Row],[Ticker]],tblTickers[Ticker],tblTickers[Ticker],NA(),0,1)))</f>
        <v>0</v>
      </c>
      <c r="K5821" t="s">
        <v>12625</v>
      </c>
      <c r="L5821" s="122">
        <v>55.16</v>
      </c>
    </row>
    <row r="5822" spans="4:12" x14ac:dyDescent="0.25">
      <c r="D5822" t="s">
        <v>5602</v>
      </c>
      <c r="E5822" t="s">
        <v>5603</v>
      </c>
      <c r="F5822" t="s">
        <v>15368</v>
      </c>
      <c r="G5822" s="59">
        <v>143268000</v>
      </c>
      <c r="H5822" s="122">
        <v>4.6100000000000003</v>
      </c>
      <c r="I5822" s="97" t="b">
        <f>NOT(ISERROR(_xlfn.XLOOKUP(tblStocks2022[[#This Row],[Ticker]],tblTickers[Ticker],tblTickers[Ticker],NA(),0,1)))</f>
        <v>0</v>
      </c>
      <c r="K5822" t="s">
        <v>4324</v>
      </c>
      <c r="L5822" s="122">
        <v>8.0500000000000007</v>
      </c>
    </row>
    <row r="5823" spans="4:12" x14ac:dyDescent="0.25">
      <c r="D5823" t="s">
        <v>2855</v>
      </c>
      <c r="E5823" t="s">
        <v>2856</v>
      </c>
      <c r="F5823" t="s">
        <v>14252</v>
      </c>
      <c r="G5823" s="59">
        <v>130919000</v>
      </c>
      <c r="H5823" s="122">
        <v>2.69</v>
      </c>
      <c r="I5823" s="97" t="b">
        <f>NOT(ISERROR(_xlfn.XLOOKUP(tblStocks2022[[#This Row],[Ticker]],tblTickers[Ticker],tblTickers[Ticker],NA(),0,1)))</f>
        <v>0</v>
      </c>
      <c r="K5823" t="s">
        <v>15007</v>
      </c>
      <c r="L5823" s="122">
        <v>56.99</v>
      </c>
    </row>
    <row r="5824" spans="4:12" x14ac:dyDescent="0.25">
      <c r="D5824" t="s">
        <v>3585</v>
      </c>
      <c r="E5824" t="s">
        <v>3586</v>
      </c>
      <c r="F5824" t="s">
        <v>11941</v>
      </c>
      <c r="G5824" s="59">
        <v>25546000</v>
      </c>
      <c r="H5824" s="122">
        <v>1.95</v>
      </c>
      <c r="I5824" s="97" t="b">
        <f>NOT(ISERROR(_xlfn.XLOOKUP(tblStocks2022[[#This Row],[Ticker]],tblTickers[Ticker],tblTickers[Ticker],NA(),0,1)))</f>
        <v>0</v>
      </c>
      <c r="K5824" t="s">
        <v>6413</v>
      </c>
      <c r="L5824" s="122">
        <v>45.72</v>
      </c>
    </row>
    <row r="5825" spans="4:12" x14ac:dyDescent="0.25">
      <c r="D5825" t="s">
        <v>10485</v>
      </c>
      <c r="E5825" t="s">
        <v>10486</v>
      </c>
      <c r="F5825" t="s">
        <v>15375</v>
      </c>
      <c r="G5825" s="59">
        <v>304304000</v>
      </c>
      <c r="H5825" s="122">
        <v>24.15</v>
      </c>
      <c r="I5825" s="97" t="b">
        <f>NOT(ISERROR(_xlfn.XLOOKUP(tblStocks2022[[#This Row],[Ticker]],tblTickers[Ticker],tblTickers[Ticker],NA(),0,1)))</f>
        <v>0</v>
      </c>
      <c r="K5825" t="s">
        <v>5596</v>
      </c>
      <c r="L5825" s="122">
        <v>0.37</v>
      </c>
    </row>
    <row r="5826" spans="4:12" x14ac:dyDescent="0.25">
      <c r="D5826" t="s">
        <v>7578</v>
      </c>
      <c r="E5826" t="s">
        <v>7579</v>
      </c>
      <c r="F5826" t="s">
        <v>15382</v>
      </c>
      <c r="G5826" s="59">
        <v>20000000</v>
      </c>
      <c r="H5826" s="122">
        <v>10.050000000000001</v>
      </c>
      <c r="I5826" s="97" t="b">
        <f>NOT(ISERROR(_xlfn.XLOOKUP(tblStocks2022[[#This Row],[Ticker]],tblTickers[Ticker],tblTickers[Ticker],NA(),0,1)))</f>
        <v>0</v>
      </c>
      <c r="K5826" t="s">
        <v>8592</v>
      </c>
      <c r="L5826" s="122">
        <v>1.85</v>
      </c>
    </row>
    <row r="5827" spans="4:12" x14ac:dyDescent="0.25">
      <c r="D5827" t="s">
        <v>5176</v>
      </c>
      <c r="E5827" t="s">
        <v>5177</v>
      </c>
      <c r="F5827" t="s">
        <v>15368</v>
      </c>
      <c r="G5827" s="59">
        <v>45090000</v>
      </c>
      <c r="H5827" s="122">
        <v>5.89</v>
      </c>
      <c r="I5827" s="97" t="b">
        <f>NOT(ISERROR(_xlfn.XLOOKUP(tblStocks2022[[#This Row],[Ticker]],tblTickers[Ticker],tblTickers[Ticker],NA(),0,1)))</f>
        <v>0</v>
      </c>
      <c r="K5827" t="s">
        <v>1043</v>
      </c>
      <c r="L5827" s="122">
        <v>10.25</v>
      </c>
    </row>
    <row r="5828" spans="4:12" x14ac:dyDescent="0.25">
      <c r="D5828" t="s">
        <v>5988</v>
      </c>
      <c r="E5828" t="s">
        <v>5989</v>
      </c>
      <c r="F5828" t="s">
        <v>96</v>
      </c>
      <c r="G5828" s="59">
        <v>305372000</v>
      </c>
      <c r="H5828" s="122">
        <v>4.04</v>
      </c>
      <c r="I5828" s="97" t="b">
        <f>NOT(ISERROR(_xlfn.XLOOKUP(tblStocks2022[[#This Row],[Ticker]],tblTickers[Ticker],tblTickers[Ticker],NA(),0,1)))</f>
        <v>0</v>
      </c>
      <c r="K5828" t="s">
        <v>8941</v>
      </c>
      <c r="L5828" s="122">
        <v>5.5</v>
      </c>
    </row>
    <row r="5829" spans="4:12" x14ac:dyDescent="0.25">
      <c r="D5829" t="s">
        <v>11463</v>
      </c>
      <c r="E5829" t="s">
        <v>11464</v>
      </c>
      <c r="F5829" t="s">
        <v>1114</v>
      </c>
      <c r="G5829" s="59">
        <v>62353000</v>
      </c>
      <c r="H5829" s="122">
        <v>844.03</v>
      </c>
      <c r="I5829" s="97" t="b">
        <f>NOT(ISERROR(_xlfn.XLOOKUP(tblStocks2022[[#This Row],[Ticker]],tblTickers[Ticker],tblTickers[Ticker],NA(),0,1)))</f>
        <v>1</v>
      </c>
      <c r="K5829" t="s">
        <v>6932</v>
      </c>
      <c r="L5829" s="122">
        <v>0.88</v>
      </c>
    </row>
    <row r="5830" spans="4:12" x14ac:dyDescent="0.25">
      <c r="D5830" t="s">
        <v>1052</v>
      </c>
      <c r="E5830" t="s">
        <v>1053</v>
      </c>
      <c r="F5830" t="s">
        <v>15371</v>
      </c>
      <c r="G5830" s="59">
        <v>39564000</v>
      </c>
      <c r="H5830" s="122">
        <v>12.03</v>
      </c>
      <c r="I5830" s="97" t="b">
        <f>NOT(ISERROR(_xlfn.XLOOKUP(tblStocks2022[[#This Row],[Ticker]],tblTickers[Ticker],tblTickers[Ticker],NA(),0,1)))</f>
        <v>0</v>
      </c>
      <c r="K5830" t="s">
        <v>3779</v>
      </c>
      <c r="L5830" s="122">
        <v>47.55</v>
      </c>
    </row>
    <row r="5831" spans="4:12" x14ac:dyDescent="0.25">
      <c r="D5831" t="s">
        <v>14843</v>
      </c>
      <c r="E5831" t="s">
        <v>14844</v>
      </c>
      <c r="F5831" t="s">
        <v>14201</v>
      </c>
      <c r="G5831" s="59">
        <v>32055000</v>
      </c>
      <c r="H5831" s="122">
        <v>2.38</v>
      </c>
      <c r="I5831" s="97" t="b">
        <f>NOT(ISERROR(_xlfn.XLOOKUP(tblStocks2022[[#This Row],[Ticker]],tblTickers[Ticker],tblTickers[Ticker],NA(),0,1)))</f>
        <v>0</v>
      </c>
      <c r="K5831" t="s">
        <v>4876</v>
      </c>
      <c r="L5831" s="122">
        <v>13.72</v>
      </c>
    </row>
    <row r="5832" spans="4:12" x14ac:dyDescent="0.25">
      <c r="D5832" t="s">
        <v>15069</v>
      </c>
      <c r="E5832" t="s">
        <v>15070</v>
      </c>
      <c r="F5832" t="s">
        <v>15378</v>
      </c>
      <c r="G5832" s="59">
        <v>10671000</v>
      </c>
      <c r="H5832" s="122">
        <v>23.16</v>
      </c>
      <c r="I5832" s="97" t="b">
        <f>NOT(ISERROR(_xlfn.XLOOKUP(tblStocks2022[[#This Row],[Ticker]],tblTickers[Ticker],tblTickers[Ticker],NA(),0,1)))</f>
        <v>0</v>
      </c>
      <c r="K5832" t="s">
        <v>8517</v>
      </c>
      <c r="L5832" s="122">
        <v>10.98</v>
      </c>
    </row>
    <row r="5833" spans="4:12" x14ac:dyDescent="0.25">
      <c r="D5833" t="s">
        <v>4206</v>
      </c>
      <c r="E5833" t="s">
        <v>4207</v>
      </c>
      <c r="F5833" t="s">
        <v>15382</v>
      </c>
      <c r="G5833" s="59">
        <v>102117000</v>
      </c>
      <c r="H5833" s="122">
        <v>3.71</v>
      </c>
      <c r="I5833" s="97" t="b">
        <f>NOT(ISERROR(_xlfn.XLOOKUP(tblStocks2022[[#This Row],[Ticker]],tblTickers[Ticker],tblTickers[Ticker],NA(),0,1)))</f>
        <v>0</v>
      </c>
      <c r="K5833" t="s">
        <v>12094</v>
      </c>
      <c r="L5833" s="122">
        <v>1.71</v>
      </c>
    </row>
    <row r="5834" spans="4:12" x14ac:dyDescent="0.25">
      <c r="D5834" t="s">
        <v>9838</v>
      </c>
      <c r="E5834" t="s">
        <v>9839</v>
      </c>
      <c r="F5834" t="s">
        <v>15368</v>
      </c>
      <c r="G5834" s="59">
        <v>16041000</v>
      </c>
      <c r="H5834" s="122">
        <v>5.56</v>
      </c>
      <c r="I5834" s="97" t="b">
        <f>NOT(ISERROR(_xlfn.XLOOKUP(tblStocks2022[[#This Row],[Ticker]],tblTickers[Ticker],tblTickers[Ticker],NA(),0,1)))</f>
        <v>0</v>
      </c>
      <c r="K5834" t="s">
        <v>11361</v>
      </c>
      <c r="L5834" s="122">
        <v>46.81</v>
      </c>
    </row>
    <row r="5835" spans="4:12" x14ac:dyDescent="0.25">
      <c r="D5835" t="s">
        <v>11603</v>
      </c>
      <c r="E5835" t="s">
        <v>11604</v>
      </c>
      <c r="F5835" t="s">
        <v>15375</v>
      </c>
      <c r="G5835" s="59">
        <v>44582000</v>
      </c>
      <c r="H5835" s="122">
        <v>16.04</v>
      </c>
      <c r="I5835" s="97" t="b">
        <f>NOT(ISERROR(_xlfn.XLOOKUP(tblStocks2022[[#This Row],[Ticker]],tblTickers[Ticker],tblTickers[Ticker],NA(),0,1)))</f>
        <v>0</v>
      </c>
      <c r="K5835" t="s">
        <v>11837</v>
      </c>
      <c r="L5835" s="122">
        <v>33.97</v>
      </c>
    </row>
    <row r="5836" spans="4:12" x14ac:dyDescent="0.25">
      <c r="D5836" t="s">
        <v>6409</v>
      </c>
      <c r="E5836" t="s">
        <v>6410</v>
      </c>
      <c r="F5836" t="s">
        <v>15371</v>
      </c>
      <c r="G5836" s="59">
        <v>177082000</v>
      </c>
      <c r="H5836" s="122">
        <v>2.46</v>
      </c>
      <c r="I5836" s="97" t="b">
        <f>NOT(ISERROR(_xlfn.XLOOKUP(tblStocks2022[[#This Row],[Ticker]],tblTickers[Ticker],tblTickers[Ticker],NA(),0,1)))</f>
        <v>0</v>
      </c>
      <c r="K5836" t="s">
        <v>2053</v>
      </c>
      <c r="L5836" s="122">
        <v>29.97</v>
      </c>
    </row>
    <row r="5837" spans="4:12" x14ac:dyDescent="0.25">
      <c r="D5837" t="s">
        <v>3999</v>
      </c>
      <c r="E5837" t="s">
        <v>1369</v>
      </c>
      <c r="F5837" t="s">
        <v>499</v>
      </c>
      <c r="G5837" s="59">
        <v>7250000</v>
      </c>
      <c r="H5837" s="122">
        <v>30.98</v>
      </c>
      <c r="I5837" s="97" t="b">
        <f>NOT(ISERROR(_xlfn.XLOOKUP(tblStocks2022[[#This Row],[Ticker]],tblTickers[Ticker],tblTickers[Ticker],NA(),0,1)))</f>
        <v>0</v>
      </c>
      <c r="K5837" t="s">
        <v>11403</v>
      </c>
      <c r="L5837" s="122">
        <v>30.18</v>
      </c>
    </row>
    <row r="5838" spans="4:12" x14ac:dyDescent="0.25">
      <c r="D5838" t="s">
        <v>9571</v>
      </c>
      <c r="E5838" t="s">
        <v>8482</v>
      </c>
      <c r="F5838" t="s">
        <v>15375</v>
      </c>
      <c r="G5838" s="59">
        <v>325000</v>
      </c>
      <c r="H5838" s="122">
        <v>21.8</v>
      </c>
      <c r="I5838" s="97" t="b">
        <f>NOT(ISERROR(_xlfn.XLOOKUP(tblStocks2022[[#This Row],[Ticker]],tblTickers[Ticker],tblTickers[Ticker],NA(),0,1)))</f>
        <v>0</v>
      </c>
      <c r="K5838" t="s">
        <v>11473</v>
      </c>
      <c r="L5838" s="122">
        <v>129.49</v>
      </c>
    </row>
    <row r="5839" spans="4:12" x14ac:dyDescent="0.25">
      <c r="D5839" t="s">
        <v>2465</v>
      </c>
      <c r="E5839" t="s">
        <v>2466</v>
      </c>
      <c r="F5839" t="s">
        <v>2235</v>
      </c>
      <c r="G5839" s="59">
        <v>84519000</v>
      </c>
      <c r="H5839" s="122">
        <v>2.89</v>
      </c>
      <c r="I5839" s="97" t="b">
        <f>NOT(ISERROR(_xlfn.XLOOKUP(tblStocks2022[[#This Row],[Ticker]],tblTickers[Ticker],tblTickers[Ticker],NA(),0,1)))</f>
        <v>0</v>
      </c>
      <c r="K5839" t="s">
        <v>6659</v>
      </c>
      <c r="L5839" s="122">
        <v>2.46</v>
      </c>
    </row>
    <row r="5840" spans="4:12" x14ac:dyDescent="0.25">
      <c r="D5840" t="s">
        <v>5459</v>
      </c>
      <c r="E5840" t="s">
        <v>5460</v>
      </c>
      <c r="F5840" t="s">
        <v>15375</v>
      </c>
      <c r="G5840" s="59">
        <v>242916000</v>
      </c>
      <c r="H5840" s="122">
        <v>21.51</v>
      </c>
      <c r="I5840" s="97" t="b">
        <f>NOT(ISERROR(_xlfn.XLOOKUP(tblStocks2022[[#This Row],[Ticker]],tblTickers[Ticker],tblTickers[Ticker],NA(),0,1)))</f>
        <v>0</v>
      </c>
      <c r="K5840" t="s">
        <v>15323</v>
      </c>
      <c r="L5840" s="122">
        <v>10.57</v>
      </c>
    </row>
    <row r="5841" spans="4:12" x14ac:dyDescent="0.25">
      <c r="D5841" t="s">
        <v>7467</v>
      </c>
      <c r="E5841" t="s">
        <v>7468</v>
      </c>
      <c r="F5841" t="s">
        <v>15382</v>
      </c>
      <c r="G5841" s="59">
        <v>23000000</v>
      </c>
      <c r="H5841" s="122">
        <v>9.98</v>
      </c>
      <c r="I5841" s="97" t="b">
        <f>NOT(ISERROR(_xlfn.XLOOKUP(tblStocks2022[[#This Row],[Ticker]],tblTickers[Ticker],tblTickers[Ticker],NA(),0,1)))</f>
        <v>0</v>
      </c>
      <c r="K5841" t="s">
        <v>10636</v>
      </c>
      <c r="L5841" s="122">
        <v>29.04</v>
      </c>
    </row>
    <row r="5842" spans="4:12" x14ac:dyDescent="0.25">
      <c r="D5842" t="s">
        <v>12446</v>
      </c>
      <c r="E5842" t="s">
        <v>12447</v>
      </c>
      <c r="F5842" t="s">
        <v>15368</v>
      </c>
      <c r="G5842" s="59">
        <v>16820000</v>
      </c>
      <c r="H5842" s="122">
        <v>79.52</v>
      </c>
      <c r="I5842" s="97" t="b">
        <f>NOT(ISERROR(_xlfn.XLOOKUP(tblStocks2022[[#This Row],[Ticker]],tblTickers[Ticker],tblTickers[Ticker],NA(),0,1)))</f>
        <v>0</v>
      </c>
      <c r="K5842" t="s">
        <v>15109</v>
      </c>
      <c r="L5842" s="122">
        <v>0.23</v>
      </c>
    </row>
    <row r="5843" spans="4:12" x14ac:dyDescent="0.25">
      <c r="D5843" t="s">
        <v>14026</v>
      </c>
      <c r="E5843" t="s">
        <v>14027</v>
      </c>
      <c r="F5843" t="s">
        <v>15366</v>
      </c>
      <c r="G5843" s="59">
        <v>65394000</v>
      </c>
      <c r="H5843" s="122">
        <v>88.19</v>
      </c>
      <c r="I5843" s="97" t="b">
        <f>NOT(ISERROR(_xlfn.XLOOKUP(tblStocks2022[[#This Row],[Ticker]],tblTickers[Ticker],tblTickers[Ticker],NA(),0,1)))</f>
        <v>0</v>
      </c>
      <c r="K5843" t="s">
        <v>7362</v>
      </c>
      <c r="L5843" s="122">
        <v>1.52</v>
      </c>
    </row>
    <row r="5844" spans="4:12" x14ac:dyDescent="0.25">
      <c r="D5844" t="s">
        <v>12952</v>
      </c>
      <c r="E5844" t="s">
        <v>12953</v>
      </c>
      <c r="F5844" t="s">
        <v>14252</v>
      </c>
      <c r="G5844" s="59">
        <v>39726000</v>
      </c>
      <c r="H5844" s="122">
        <v>11.19</v>
      </c>
      <c r="I5844" s="97" t="b">
        <f>NOT(ISERROR(_xlfn.XLOOKUP(tblStocks2022[[#This Row],[Ticker]],tblTickers[Ticker],tblTickers[Ticker],NA(),0,1)))</f>
        <v>0</v>
      </c>
      <c r="K5844" t="s">
        <v>11709</v>
      </c>
      <c r="L5844" s="122">
        <v>6.08</v>
      </c>
    </row>
    <row r="5845" spans="4:12" x14ac:dyDescent="0.25">
      <c r="D5845" t="s">
        <v>3535</v>
      </c>
      <c r="E5845" t="s">
        <v>3536</v>
      </c>
      <c r="F5845" t="s">
        <v>15368</v>
      </c>
      <c r="G5845" s="59">
        <v>20085000</v>
      </c>
      <c r="H5845" s="122">
        <v>3.01</v>
      </c>
      <c r="I5845" s="97" t="b">
        <f>NOT(ISERROR(_xlfn.XLOOKUP(tblStocks2022[[#This Row],[Ticker]],tblTickers[Ticker],tblTickers[Ticker],NA(),0,1)))</f>
        <v>0</v>
      </c>
      <c r="K5845" t="s">
        <v>3591</v>
      </c>
      <c r="L5845" s="122">
        <v>19.100000000000001</v>
      </c>
    </row>
    <row r="5846" spans="4:12" x14ac:dyDescent="0.25">
      <c r="D5846" t="s">
        <v>9228</v>
      </c>
      <c r="E5846" t="s">
        <v>9229</v>
      </c>
      <c r="F5846" t="s">
        <v>15382</v>
      </c>
      <c r="G5846" s="59">
        <v>14006000</v>
      </c>
      <c r="H5846" s="122">
        <v>0.94</v>
      </c>
      <c r="I5846" s="97" t="b">
        <f>NOT(ISERROR(_xlfn.XLOOKUP(tblStocks2022[[#This Row],[Ticker]],tblTickers[Ticker],tblTickers[Ticker],NA(),0,1)))</f>
        <v>0</v>
      </c>
      <c r="K5846" t="s">
        <v>12412</v>
      </c>
      <c r="L5846" s="122">
        <v>8.06</v>
      </c>
    </row>
    <row r="5847" spans="4:12" x14ac:dyDescent="0.25">
      <c r="D5847" t="s">
        <v>13346</v>
      </c>
      <c r="E5847" t="s">
        <v>13347</v>
      </c>
      <c r="F5847" t="s">
        <v>15374</v>
      </c>
      <c r="G5847" s="59">
        <v>44951000</v>
      </c>
      <c r="H5847" s="122">
        <v>19.36</v>
      </c>
      <c r="I5847" s="97" t="b">
        <f>NOT(ISERROR(_xlfn.XLOOKUP(tblStocks2022[[#This Row],[Ticker]],tblTickers[Ticker],tblTickers[Ticker],NA(),0,1)))</f>
        <v>0</v>
      </c>
      <c r="K5847" t="s">
        <v>5685</v>
      </c>
      <c r="L5847" s="122">
        <v>22.67</v>
      </c>
    </row>
    <row r="5848" spans="4:12" x14ac:dyDescent="0.25">
      <c r="D5848" t="s">
        <v>92</v>
      </c>
      <c r="E5848" t="s">
        <v>93</v>
      </c>
      <c r="F5848" t="s">
        <v>15378</v>
      </c>
      <c r="G5848" s="59">
        <v>72734000</v>
      </c>
      <c r="H5848" s="122">
        <v>4.82</v>
      </c>
      <c r="I5848" s="97" t="b">
        <f>NOT(ISERROR(_xlfn.XLOOKUP(tblStocks2022[[#This Row],[Ticker]],tblTickers[Ticker],tblTickers[Ticker],NA(),0,1)))</f>
        <v>0</v>
      </c>
      <c r="K5848" t="s">
        <v>3138</v>
      </c>
      <c r="L5848" s="122">
        <v>10.32</v>
      </c>
    </row>
    <row r="5849" spans="4:12" x14ac:dyDescent="0.25">
      <c r="D5849" t="s">
        <v>4375</v>
      </c>
      <c r="E5849" t="s">
        <v>4376</v>
      </c>
      <c r="F5849" t="s">
        <v>15382</v>
      </c>
      <c r="G5849" s="59">
        <v>79544000</v>
      </c>
      <c r="H5849" s="122">
        <v>9.33</v>
      </c>
      <c r="I5849" s="97" t="b">
        <f>NOT(ISERROR(_xlfn.XLOOKUP(tblStocks2022[[#This Row],[Ticker]],tblTickers[Ticker],tblTickers[Ticker],NA(),0,1)))</f>
        <v>0</v>
      </c>
      <c r="K5849" t="s">
        <v>975</v>
      </c>
      <c r="L5849" s="122">
        <v>1.46</v>
      </c>
    </row>
    <row r="5850" spans="4:12" x14ac:dyDescent="0.25">
      <c r="D5850" t="s">
        <v>7580</v>
      </c>
      <c r="E5850" t="s">
        <v>7581</v>
      </c>
      <c r="F5850" t="s">
        <v>15382</v>
      </c>
      <c r="G5850" s="59">
        <v>1952000</v>
      </c>
      <c r="H5850" s="122">
        <v>10.54</v>
      </c>
      <c r="I5850" s="97" t="b">
        <f>NOT(ISERROR(_xlfn.XLOOKUP(tblStocks2022[[#This Row],[Ticker]],tblTickers[Ticker],tblTickers[Ticker],NA(),0,1)))</f>
        <v>0</v>
      </c>
      <c r="K5850" t="s">
        <v>12889</v>
      </c>
      <c r="L5850" s="122">
        <v>1.91</v>
      </c>
    </row>
    <row r="5851" spans="4:12" x14ac:dyDescent="0.25">
      <c r="D5851" t="s">
        <v>12034</v>
      </c>
      <c r="E5851" t="s">
        <v>12035</v>
      </c>
      <c r="F5851" t="s">
        <v>12944</v>
      </c>
      <c r="G5851" s="59">
        <v>270235000</v>
      </c>
      <c r="H5851" s="122">
        <v>29.64</v>
      </c>
      <c r="I5851" s="97" t="b">
        <f>NOT(ISERROR(_xlfn.XLOOKUP(tblStocks2022[[#This Row],[Ticker]],tblTickers[Ticker],tblTickers[Ticker],NA(),0,1)))</f>
        <v>0</v>
      </c>
      <c r="K5851" t="s">
        <v>12891</v>
      </c>
      <c r="L5851" s="122">
        <v>14.08</v>
      </c>
    </row>
    <row r="5852" spans="4:12" x14ac:dyDescent="0.25">
      <c r="D5852" t="s">
        <v>5120</v>
      </c>
      <c r="E5852" t="s">
        <v>5121</v>
      </c>
      <c r="F5852" t="s">
        <v>15381</v>
      </c>
      <c r="G5852" s="59">
        <v>416586000</v>
      </c>
      <c r="H5852" s="122">
        <v>78.31</v>
      </c>
      <c r="I5852" s="97" t="b">
        <f>NOT(ISERROR(_xlfn.XLOOKUP(tblStocks2022[[#This Row],[Ticker]],tblTickers[Ticker],tblTickers[Ticker],NA(),0,1)))</f>
        <v>1</v>
      </c>
      <c r="K5852" t="s">
        <v>4504</v>
      </c>
      <c r="L5852" s="122">
        <v>43.7</v>
      </c>
    </row>
    <row r="5853" spans="4:12" x14ac:dyDescent="0.25">
      <c r="D5853" t="s">
        <v>2624</v>
      </c>
      <c r="E5853" t="s">
        <v>2625</v>
      </c>
      <c r="F5853" t="s">
        <v>15365</v>
      </c>
      <c r="G5853" s="59">
        <v>256667000</v>
      </c>
      <c r="H5853" s="122">
        <v>1.08</v>
      </c>
      <c r="I5853" s="97" t="b">
        <f>NOT(ISERROR(_xlfn.XLOOKUP(tblStocks2022[[#This Row],[Ticker]],tblTickers[Ticker],tblTickers[Ticker],NA(),0,1)))</f>
        <v>0</v>
      </c>
      <c r="K5853" t="s">
        <v>11327</v>
      </c>
      <c r="L5853" s="122">
        <v>28.55</v>
      </c>
    </row>
    <row r="5854" spans="4:12" x14ac:dyDescent="0.25">
      <c r="D5854" t="s">
        <v>7143</v>
      </c>
      <c r="E5854" t="s">
        <v>7144</v>
      </c>
      <c r="F5854" t="s">
        <v>15382</v>
      </c>
      <c r="G5854" s="59">
        <v>246897000</v>
      </c>
      <c r="H5854" s="122">
        <v>1.74</v>
      </c>
      <c r="I5854" s="97" t="b">
        <f>NOT(ISERROR(_xlfn.XLOOKUP(tblStocks2022[[#This Row],[Ticker]],tblTickers[Ticker],tblTickers[Ticker],NA(),0,1)))</f>
        <v>0</v>
      </c>
      <c r="K5854" t="s">
        <v>11065</v>
      </c>
      <c r="L5854" s="122">
        <v>34.770000000000003</v>
      </c>
    </row>
    <row r="5855" spans="4:12" x14ac:dyDescent="0.25">
      <c r="D5855" t="s">
        <v>7745</v>
      </c>
      <c r="E5855" t="s">
        <v>7746</v>
      </c>
      <c r="F5855" t="s">
        <v>15370</v>
      </c>
      <c r="G5855" s="59">
        <v>141880000</v>
      </c>
      <c r="H5855" s="122">
        <v>6.1</v>
      </c>
      <c r="I5855" s="97" t="b">
        <f>NOT(ISERROR(_xlfn.XLOOKUP(tblStocks2022[[#This Row],[Ticker]],tblTickers[Ticker],tblTickers[Ticker],NA(),0,1)))</f>
        <v>0</v>
      </c>
      <c r="K5855" t="s">
        <v>14940</v>
      </c>
      <c r="L5855" s="122">
        <v>38.65</v>
      </c>
    </row>
    <row r="5856" spans="4:12" x14ac:dyDescent="0.25">
      <c r="D5856" t="s">
        <v>2990</v>
      </c>
      <c r="E5856" t="s">
        <v>2991</v>
      </c>
      <c r="F5856" t="s">
        <v>15388</v>
      </c>
      <c r="G5856" s="59">
        <v>27167000</v>
      </c>
      <c r="H5856" s="122">
        <v>2.21</v>
      </c>
      <c r="I5856" s="97" t="b">
        <f>NOT(ISERROR(_xlfn.XLOOKUP(tblStocks2022[[#This Row],[Ticker]],tblTickers[Ticker],tblTickers[Ticker],NA(),0,1)))</f>
        <v>0</v>
      </c>
      <c r="K5856" t="s">
        <v>9678</v>
      </c>
      <c r="L5856" s="122">
        <v>23.08</v>
      </c>
    </row>
    <row r="5857" spans="4:12" x14ac:dyDescent="0.25">
      <c r="D5857" t="s">
        <v>10509</v>
      </c>
      <c r="E5857" t="s">
        <v>10510</v>
      </c>
      <c r="F5857" t="s">
        <v>15377</v>
      </c>
      <c r="G5857" s="59">
        <v>41631000</v>
      </c>
      <c r="H5857" s="122">
        <v>58.71</v>
      </c>
      <c r="I5857" s="97" t="b">
        <f>NOT(ISERROR(_xlfn.XLOOKUP(tblStocks2022[[#This Row],[Ticker]],tblTickers[Ticker],tblTickers[Ticker],NA(),0,1)))</f>
        <v>0</v>
      </c>
      <c r="K5857" t="s">
        <v>3546</v>
      </c>
      <c r="L5857" s="122">
        <v>19.97</v>
      </c>
    </row>
    <row r="5858" spans="4:12" x14ac:dyDescent="0.25">
      <c r="D5858" t="s">
        <v>1627</v>
      </c>
      <c r="E5858" t="s">
        <v>1628</v>
      </c>
      <c r="F5858" t="s">
        <v>15368</v>
      </c>
      <c r="G5858" s="59">
        <v>33989000</v>
      </c>
      <c r="H5858" s="122">
        <v>17.690000000000001</v>
      </c>
      <c r="I5858" s="97" t="b">
        <f>NOT(ISERROR(_xlfn.XLOOKUP(tblStocks2022[[#This Row],[Ticker]],tblTickers[Ticker],tblTickers[Ticker],NA(),0,1)))</f>
        <v>0</v>
      </c>
      <c r="K5858" t="s">
        <v>1466</v>
      </c>
      <c r="L5858" s="122">
        <v>51.67</v>
      </c>
    </row>
    <row r="5859" spans="4:12" x14ac:dyDescent="0.25">
      <c r="D5859" t="s">
        <v>9326</v>
      </c>
      <c r="E5859" t="s">
        <v>247</v>
      </c>
      <c r="F5859" t="s">
        <v>15367</v>
      </c>
      <c r="G5859" s="59">
        <v>16925000</v>
      </c>
      <c r="H5859" s="122">
        <v>41.42</v>
      </c>
      <c r="I5859" s="97" t="b">
        <f>NOT(ISERROR(_xlfn.XLOOKUP(tblStocks2022[[#This Row],[Ticker]],tblTickers[Ticker],tblTickers[Ticker],NA(),0,1)))</f>
        <v>0</v>
      </c>
      <c r="K5859" t="s">
        <v>6159</v>
      </c>
      <c r="L5859" s="122">
        <v>2.85</v>
      </c>
    </row>
    <row r="5860" spans="4:12" x14ac:dyDescent="0.25">
      <c r="D5860" t="s">
        <v>9327</v>
      </c>
      <c r="E5860" t="s">
        <v>247</v>
      </c>
      <c r="F5860" t="s">
        <v>15367</v>
      </c>
      <c r="G5860" s="59">
        <v>5229000</v>
      </c>
      <c r="H5860" s="122">
        <v>33.57</v>
      </c>
      <c r="I5860" s="97" t="b">
        <f>NOT(ISERROR(_xlfn.XLOOKUP(tblStocks2022[[#This Row],[Ticker]],tblTickers[Ticker],tblTickers[Ticker],NA(),0,1)))</f>
        <v>0</v>
      </c>
      <c r="K5860" t="s">
        <v>12819</v>
      </c>
      <c r="L5860" s="122">
        <v>16.68</v>
      </c>
    </row>
    <row r="5861" spans="4:12" x14ac:dyDescent="0.25">
      <c r="D5861" t="s">
        <v>5729</v>
      </c>
      <c r="E5861" t="s">
        <v>5730</v>
      </c>
      <c r="F5861" t="s">
        <v>15368</v>
      </c>
      <c r="G5861" s="59">
        <v>184568000</v>
      </c>
      <c r="H5861" s="122">
        <v>8.6300000000000008</v>
      </c>
      <c r="I5861" s="97" t="b">
        <f>NOT(ISERROR(_xlfn.XLOOKUP(tblStocks2022[[#This Row],[Ticker]],tblTickers[Ticker],tblTickers[Ticker],NA(),0,1)))</f>
        <v>0</v>
      </c>
      <c r="K5861" t="s">
        <v>13169</v>
      </c>
      <c r="L5861" s="122">
        <v>69.58</v>
      </c>
    </row>
    <row r="5862" spans="4:12" x14ac:dyDescent="0.25">
      <c r="D5862" t="s">
        <v>1512</v>
      </c>
      <c r="E5862" t="s">
        <v>1513</v>
      </c>
      <c r="F5862" t="s">
        <v>15371</v>
      </c>
      <c r="G5862" s="59">
        <v>164154000</v>
      </c>
      <c r="H5862" s="122">
        <v>16.579999999999998</v>
      </c>
      <c r="I5862" s="97" t="b">
        <f>NOT(ISERROR(_xlfn.XLOOKUP(tblStocks2022[[#This Row],[Ticker]],tblTickers[Ticker],tblTickers[Ticker],NA(),0,1)))</f>
        <v>0</v>
      </c>
      <c r="K5862" t="s">
        <v>11950</v>
      </c>
      <c r="L5862" s="122">
        <v>353.58</v>
      </c>
    </row>
    <row r="5863" spans="4:12" x14ac:dyDescent="0.25">
      <c r="D5863" t="s">
        <v>4833</v>
      </c>
      <c r="E5863" t="s">
        <v>4616</v>
      </c>
      <c r="F5863" t="s">
        <v>15372</v>
      </c>
      <c r="G5863" s="59">
        <v>2275000</v>
      </c>
      <c r="H5863" s="122">
        <v>20.28</v>
      </c>
      <c r="I5863" s="97" t="b">
        <f>NOT(ISERROR(_xlfn.XLOOKUP(tblStocks2022[[#This Row],[Ticker]],tblTickers[Ticker],tblTickers[Ticker],NA(),0,1)))</f>
        <v>0</v>
      </c>
      <c r="K5863" t="s">
        <v>4649</v>
      </c>
      <c r="L5863" s="122">
        <v>2.0099999999999998</v>
      </c>
    </row>
    <row r="5864" spans="4:12" x14ac:dyDescent="0.25">
      <c r="D5864" t="s">
        <v>12059</v>
      </c>
      <c r="E5864" t="s">
        <v>12060</v>
      </c>
      <c r="F5864" t="s">
        <v>15376</v>
      </c>
      <c r="G5864" s="59">
        <v>4772000</v>
      </c>
      <c r="H5864" s="122">
        <v>26.42</v>
      </c>
      <c r="I5864" s="97" t="b">
        <f>NOT(ISERROR(_xlfn.XLOOKUP(tblStocks2022[[#This Row],[Ticker]],tblTickers[Ticker],tblTickers[Ticker],NA(),0,1)))</f>
        <v>0</v>
      </c>
      <c r="K5864" t="s">
        <v>7364</v>
      </c>
      <c r="L5864" s="122">
        <v>1.6</v>
      </c>
    </row>
    <row r="5865" spans="4:12" x14ac:dyDescent="0.25">
      <c r="D5865" t="s">
        <v>4834</v>
      </c>
      <c r="E5865" t="s">
        <v>4616</v>
      </c>
      <c r="F5865" t="s">
        <v>15372</v>
      </c>
      <c r="G5865" s="59">
        <v>600000</v>
      </c>
      <c r="H5865" s="122">
        <v>21.17</v>
      </c>
      <c r="I5865" s="97" t="b">
        <f>NOT(ISERROR(_xlfn.XLOOKUP(tblStocks2022[[#This Row],[Ticker]],tblTickers[Ticker],tblTickers[Ticker],NA(),0,1)))</f>
        <v>0</v>
      </c>
      <c r="K5865" t="s">
        <v>9463</v>
      </c>
      <c r="L5865" s="122">
        <v>0.56999999999999995</v>
      </c>
    </row>
    <row r="5866" spans="4:12" x14ac:dyDescent="0.25">
      <c r="D5866" t="s">
        <v>3030</v>
      </c>
      <c r="E5866" t="s">
        <v>3031</v>
      </c>
      <c r="F5866" t="s">
        <v>15371</v>
      </c>
      <c r="G5866" s="59">
        <v>70467000</v>
      </c>
      <c r="H5866" s="122">
        <v>1.86</v>
      </c>
      <c r="I5866" s="97" t="b">
        <f>NOT(ISERROR(_xlfn.XLOOKUP(tblStocks2022[[#This Row],[Ticker]],tblTickers[Ticker],tblTickers[Ticker],NA(),0,1)))</f>
        <v>0</v>
      </c>
      <c r="K5866" t="s">
        <v>4775</v>
      </c>
      <c r="L5866" s="122">
        <v>27.71</v>
      </c>
    </row>
    <row r="5867" spans="4:12" x14ac:dyDescent="0.25">
      <c r="D5867" t="s">
        <v>4831</v>
      </c>
      <c r="E5867" t="s">
        <v>4616</v>
      </c>
      <c r="F5867" t="s">
        <v>15372</v>
      </c>
      <c r="G5867" s="59">
        <v>6775000</v>
      </c>
      <c r="H5867" s="122">
        <v>30.49</v>
      </c>
      <c r="I5867" s="97" t="b">
        <f>NOT(ISERROR(_xlfn.XLOOKUP(tblStocks2022[[#This Row],[Ticker]],tblTickers[Ticker],tblTickers[Ticker],NA(),0,1)))</f>
        <v>0</v>
      </c>
      <c r="K5867" t="s">
        <v>7590</v>
      </c>
      <c r="L5867" s="122">
        <v>5.14</v>
      </c>
    </row>
    <row r="5868" spans="4:12" x14ac:dyDescent="0.25">
      <c r="D5868" t="s">
        <v>15050</v>
      </c>
      <c r="E5868" t="s">
        <v>15051</v>
      </c>
      <c r="F5868" t="s">
        <v>15368</v>
      </c>
      <c r="G5868" s="59">
        <v>8258000</v>
      </c>
      <c r="H5868" s="122">
        <v>22.65</v>
      </c>
      <c r="I5868" s="97" t="b">
        <f>NOT(ISERROR(_xlfn.XLOOKUP(tblStocks2022[[#This Row],[Ticker]],tblTickers[Ticker],tblTickers[Ticker],NA(),0,1)))</f>
        <v>0</v>
      </c>
      <c r="K5868" t="s">
        <v>1725</v>
      </c>
      <c r="L5868" s="122">
        <v>24.18</v>
      </c>
    </row>
    <row r="5869" spans="4:12" x14ac:dyDescent="0.25">
      <c r="D5869" t="s">
        <v>4832</v>
      </c>
      <c r="E5869" t="s">
        <v>4616</v>
      </c>
      <c r="F5869" t="s">
        <v>15372</v>
      </c>
      <c r="G5869" s="59">
        <v>650000</v>
      </c>
      <c r="H5869" s="122">
        <v>21.58</v>
      </c>
      <c r="I5869" s="97" t="b">
        <f>NOT(ISERROR(_xlfn.XLOOKUP(tblStocks2022[[#This Row],[Ticker]],tblTickers[Ticker],tblTickers[Ticker],NA(),0,1)))</f>
        <v>0</v>
      </c>
      <c r="K5869" t="s">
        <v>54</v>
      </c>
      <c r="L5869" s="122">
        <v>1.01</v>
      </c>
    </row>
    <row r="5870" spans="4:12" x14ac:dyDescent="0.25">
      <c r="D5870" t="s">
        <v>4835</v>
      </c>
      <c r="E5870" t="s">
        <v>4616</v>
      </c>
      <c r="F5870" t="s">
        <v>15372</v>
      </c>
      <c r="G5870" s="59">
        <v>250000</v>
      </c>
      <c r="H5870" s="122">
        <v>28.91</v>
      </c>
      <c r="I5870" s="97" t="b">
        <f>NOT(ISERROR(_xlfn.XLOOKUP(tblStocks2022[[#This Row],[Ticker]],tblTickers[Ticker],tblTickers[Ticker],NA(),0,1)))</f>
        <v>0</v>
      </c>
      <c r="K5870" t="s">
        <v>11591</v>
      </c>
      <c r="L5870" s="122">
        <v>67</v>
      </c>
    </row>
    <row r="5871" spans="4:12" x14ac:dyDescent="0.25">
      <c r="D5871" t="s">
        <v>6139</v>
      </c>
      <c r="E5871" t="s">
        <v>4616</v>
      </c>
      <c r="F5871" t="s">
        <v>15372</v>
      </c>
      <c r="G5871" s="59">
        <v>2500000</v>
      </c>
      <c r="H5871" s="122">
        <v>21.22</v>
      </c>
      <c r="I5871" s="97" t="b">
        <f>NOT(ISERROR(_xlfn.XLOOKUP(tblStocks2022[[#This Row],[Ticker]],tblTickers[Ticker],tblTickers[Ticker],NA(),0,1)))</f>
        <v>0</v>
      </c>
      <c r="K5871" t="s">
        <v>2043</v>
      </c>
      <c r="L5871" s="122">
        <v>73.569999999999993</v>
      </c>
    </row>
    <row r="5872" spans="4:12" x14ac:dyDescent="0.25">
      <c r="D5872" t="s">
        <v>13240</v>
      </c>
      <c r="E5872" t="s">
        <v>13241</v>
      </c>
      <c r="F5872" t="s">
        <v>15367</v>
      </c>
      <c r="G5872" s="59">
        <v>248262000</v>
      </c>
      <c r="H5872" s="122">
        <v>50.71</v>
      </c>
      <c r="I5872" s="97" t="b">
        <f>NOT(ISERROR(_xlfn.XLOOKUP(tblStocks2022[[#This Row],[Ticker]],tblTickers[Ticker],tblTickers[Ticker],NA(),0,1)))</f>
        <v>0</v>
      </c>
      <c r="K5872" t="s">
        <v>11057</v>
      </c>
      <c r="L5872" s="122">
        <v>878.29</v>
      </c>
    </row>
    <row r="5873" spans="4:12" x14ac:dyDescent="0.25">
      <c r="D5873" t="s">
        <v>6004</v>
      </c>
      <c r="E5873" t="s">
        <v>6005</v>
      </c>
      <c r="F5873" t="s">
        <v>15371</v>
      </c>
      <c r="G5873" s="59">
        <v>438601000</v>
      </c>
      <c r="H5873" s="122">
        <v>10.6</v>
      </c>
      <c r="I5873" s="97" t="b">
        <f>NOT(ISERROR(_xlfn.XLOOKUP(tblStocks2022[[#This Row],[Ticker]],tblTickers[Ticker],tblTickers[Ticker],NA(),0,1)))</f>
        <v>0</v>
      </c>
      <c r="K5873" t="s">
        <v>1269</v>
      </c>
      <c r="L5873" s="122">
        <v>1.46</v>
      </c>
    </row>
    <row r="5874" spans="4:12" x14ac:dyDescent="0.25">
      <c r="D5874" t="s">
        <v>5852</v>
      </c>
      <c r="E5874" t="s">
        <v>5853</v>
      </c>
      <c r="F5874" t="s">
        <v>15374</v>
      </c>
      <c r="G5874" s="59">
        <v>114852000</v>
      </c>
      <c r="H5874" s="122">
        <v>7.83</v>
      </c>
      <c r="I5874" s="97" t="b">
        <f>NOT(ISERROR(_xlfn.XLOOKUP(tblStocks2022[[#This Row],[Ticker]],tblTickers[Ticker],tblTickers[Ticker],NA(),0,1)))</f>
        <v>0</v>
      </c>
      <c r="K5874" t="s">
        <v>6378</v>
      </c>
      <c r="L5874" s="122">
        <v>26.26</v>
      </c>
    </row>
    <row r="5875" spans="4:12" x14ac:dyDescent="0.25">
      <c r="D5875" t="s">
        <v>7449</v>
      </c>
      <c r="E5875" t="s">
        <v>7450</v>
      </c>
      <c r="F5875" t="s">
        <v>14201</v>
      </c>
      <c r="G5875" s="59">
        <v>6000000</v>
      </c>
      <c r="H5875" s="122">
        <v>17.07</v>
      </c>
      <c r="I5875" s="97" t="b">
        <f>NOT(ISERROR(_xlfn.XLOOKUP(tblStocks2022[[#This Row],[Ticker]],tblTickers[Ticker],tblTickers[Ticker],NA(),0,1)))</f>
        <v>0</v>
      </c>
      <c r="K5875" t="s">
        <v>15261</v>
      </c>
      <c r="L5875" s="122">
        <v>18.239999999999998</v>
      </c>
    </row>
    <row r="5876" spans="4:12" x14ac:dyDescent="0.25">
      <c r="D5876" t="s">
        <v>8172</v>
      </c>
      <c r="E5876" t="s">
        <v>8173</v>
      </c>
      <c r="F5876" t="s">
        <v>15382</v>
      </c>
      <c r="G5876" s="59">
        <v>1302000</v>
      </c>
      <c r="H5876" s="122">
        <v>10.45</v>
      </c>
      <c r="I5876" s="97" t="b">
        <f>NOT(ISERROR(_xlfn.XLOOKUP(tblStocks2022[[#This Row],[Ticker]],tblTickers[Ticker],tblTickers[Ticker],NA(),0,1)))</f>
        <v>0</v>
      </c>
      <c r="K5876" t="s">
        <v>3493</v>
      </c>
      <c r="L5876" s="122">
        <v>3.33</v>
      </c>
    </row>
    <row r="5877" spans="4:12" x14ac:dyDescent="0.25">
      <c r="D5877" t="s">
        <v>1655</v>
      </c>
      <c r="E5877" t="s">
        <v>1656</v>
      </c>
      <c r="F5877" t="s">
        <v>15382</v>
      </c>
      <c r="G5877" s="59">
        <v>5770000</v>
      </c>
      <c r="H5877" s="122">
        <v>1.2</v>
      </c>
      <c r="I5877" s="97" t="b">
        <f>NOT(ISERROR(_xlfn.XLOOKUP(tblStocks2022[[#This Row],[Ticker]],tblTickers[Ticker],tblTickers[Ticker],NA(),0,1)))</f>
        <v>0</v>
      </c>
      <c r="K5877" t="s">
        <v>6379</v>
      </c>
      <c r="L5877" s="122">
        <v>0.54</v>
      </c>
    </row>
    <row r="5878" spans="4:12" x14ac:dyDescent="0.25">
      <c r="D5878" t="s">
        <v>426</v>
      </c>
      <c r="E5878" t="s">
        <v>427</v>
      </c>
      <c r="F5878" t="s">
        <v>15381</v>
      </c>
      <c r="G5878" s="59">
        <v>155647000</v>
      </c>
      <c r="H5878" s="122">
        <v>5.07</v>
      </c>
      <c r="I5878" s="97" t="b">
        <f>NOT(ISERROR(_xlfn.XLOOKUP(tblStocks2022[[#This Row],[Ticker]],tblTickers[Ticker],tblTickers[Ticker],NA(),0,1)))</f>
        <v>0</v>
      </c>
      <c r="K5878" t="s">
        <v>10680</v>
      </c>
      <c r="L5878" s="122">
        <v>13.35</v>
      </c>
    </row>
    <row r="5879" spans="4:12" x14ac:dyDescent="0.25">
      <c r="D5879" t="s">
        <v>10056</v>
      </c>
      <c r="E5879" t="s">
        <v>10057</v>
      </c>
      <c r="F5879" t="s">
        <v>15372</v>
      </c>
      <c r="G5879" s="59">
        <v>15769000</v>
      </c>
      <c r="H5879" s="122">
        <v>93.18</v>
      </c>
      <c r="I5879" s="97" t="b">
        <f>NOT(ISERROR(_xlfn.XLOOKUP(tblStocks2022[[#This Row],[Ticker]],tblTickers[Ticker],tblTickers[Ticker],NA(),0,1)))</f>
        <v>0</v>
      </c>
      <c r="K5879" t="s">
        <v>11803</v>
      </c>
      <c r="L5879" s="122">
        <v>39.659999999999997</v>
      </c>
    </row>
    <row r="5880" spans="4:12" x14ac:dyDescent="0.25">
      <c r="D5880" t="s">
        <v>13615</v>
      </c>
      <c r="E5880" t="s">
        <v>13616</v>
      </c>
      <c r="F5880" t="s">
        <v>15381</v>
      </c>
      <c r="G5880" s="59">
        <v>49845000</v>
      </c>
      <c r="H5880" s="122">
        <v>3.04</v>
      </c>
      <c r="I5880" s="97" t="b">
        <f>NOT(ISERROR(_xlfn.XLOOKUP(tblStocks2022[[#This Row],[Ticker]],tblTickers[Ticker],tblTickers[Ticker],NA(),0,1)))</f>
        <v>0</v>
      </c>
      <c r="K5880" t="s">
        <v>7889</v>
      </c>
      <c r="L5880" s="122">
        <v>19.420000000000002</v>
      </c>
    </row>
    <row r="5881" spans="4:12" x14ac:dyDescent="0.25">
      <c r="D5881" t="s">
        <v>8174</v>
      </c>
      <c r="E5881" t="s">
        <v>8175</v>
      </c>
      <c r="F5881" t="s">
        <v>15382</v>
      </c>
      <c r="G5881" s="59">
        <v>17550000</v>
      </c>
      <c r="H5881" s="122">
        <v>10.33</v>
      </c>
      <c r="I5881" s="97" t="b">
        <f>NOT(ISERROR(_xlfn.XLOOKUP(tblStocks2022[[#This Row],[Ticker]],tblTickers[Ticker],tblTickers[Ticker],NA(),0,1)))</f>
        <v>0</v>
      </c>
      <c r="K5881" t="s">
        <v>14691</v>
      </c>
      <c r="L5881" s="122">
        <v>23.59</v>
      </c>
    </row>
    <row r="5882" spans="4:12" x14ac:dyDescent="0.25">
      <c r="D5882" t="s">
        <v>10052</v>
      </c>
      <c r="E5882" t="s">
        <v>10053</v>
      </c>
      <c r="F5882" t="s">
        <v>14201</v>
      </c>
      <c r="G5882" s="59">
        <v>908914000</v>
      </c>
      <c r="H5882" s="122">
        <v>62.99</v>
      </c>
      <c r="I5882" s="97" t="b">
        <f>NOT(ISERROR(_xlfn.XLOOKUP(tblStocks2022[[#This Row],[Ticker]],tblTickers[Ticker],tblTickers[Ticker],NA(),0,1)))</f>
        <v>1</v>
      </c>
      <c r="K5882" t="s">
        <v>336</v>
      </c>
      <c r="L5882" s="122">
        <v>61.55</v>
      </c>
    </row>
    <row r="5883" spans="4:12" x14ac:dyDescent="0.25">
      <c r="D5883" t="s">
        <v>4868</v>
      </c>
      <c r="E5883" t="s">
        <v>4869</v>
      </c>
      <c r="F5883" t="s">
        <v>15382</v>
      </c>
      <c r="G5883" s="59">
        <v>26844000</v>
      </c>
      <c r="H5883" s="122">
        <v>11.17</v>
      </c>
      <c r="I5883" s="97" t="b">
        <f>NOT(ISERROR(_xlfn.XLOOKUP(tblStocks2022[[#This Row],[Ticker]],tblTickers[Ticker],tblTickers[Ticker],NA(),0,1)))</f>
        <v>0</v>
      </c>
      <c r="K5883" t="s">
        <v>9394</v>
      </c>
      <c r="L5883" s="122">
        <v>10.95</v>
      </c>
    </row>
    <row r="5884" spans="4:12" x14ac:dyDescent="0.25">
      <c r="D5884" t="s">
        <v>8006</v>
      </c>
      <c r="E5884" t="s">
        <v>8007</v>
      </c>
      <c r="F5884" t="s">
        <v>15381</v>
      </c>
      <c r="G5884" s="59">
        <v>3454000</v>
      </c>
      <c r="H5884" s="122">
        <v>100</v>
      </c>
      <c r="I5884" s="97" t="b">
        <f>NOT(ISERROR(_xlfn.XLOOKUP(tblStocks2022[[#This Row],[Ticker]],tblTickers[Ticker],tblTickers[Ticker],NA(),0,1)))</f>
        <v>0</v>
      </c>
      <c r="K5884" t="s">
        <v>550</v>
      </c>
      <c r="L5884" s="122">
        <v>0.97</v>
      </c>
    </row>
    <row r="5885" spans="4:12" x14ac:dyDescent="0.25">
      <c r="D5885" t="s">
        <v>12366</v>
      </c>
      <c r="E5885" t="s">
        <v>12367</v>
      </c>
      <c r="F5885" t="s">
        <v>1296</v>
      </c>
      <c r="G5885" s="59">
        <v>117177000</v>
      </c>
      <c r="H5885" s="122">
        <v>40.06</v>
      </c>
      <c r="I5885" s="97" t="b">
        <f>NOT(ISERROR(_xlfn.XLOOKUP(tblStocks2022[[#This Row],[Ticker]],tblTickers[Ticker],tblTickers[Ticker],NA(),0,1)))</f>
        <v>0</v>
      </c>
      <c r="K5885" t="s">
        <v>8184</v>
      </c>
      <c r="L5885" s="122">
        <v>0.53</v>
      </c>
    </row>
    <row r="5886" spans="4:12" x14ac:dyDescent="0.25">
      <c r="D5886" t="s">
        <v>13581</v>
      </c>
      <c r="E5886" t="s">
        <v>13582</v>
      </c>
      <c r="F5886" t="s">
        <v>14201</v>
      </c>
      <c r="G5886" s="59">
        <v>698354000</v>
      </c>
      <c r="H5886" s="122">
        <v>11.76</v>
      </c>
      <c r="I5886" s="97" t="b">
        <f>NOT(ISERROR(_xlfn.XLOOKUP(tblStocks2022[[#This Row],[Ticker]],tblTickers[Ticker],tblTickers[Ticker],NA(),0,1)))</f>
        <v>0</v>
      </c>
      <c r="K5886" t="s">
        <v>9411</v>
      </c>
      <c r="L5886" s="122">
        <v>12.79</v>
      </c>
    </row>
    <row r="5887" spans="4:12" x14ac:dyDescent="0.25">
      <c r="D5887" t="s">
        <v>11895</v>
      </c>
      <c r="E5887" t="s">
        <v>11896</v>
      </c>
      <c r="F5887" t="s">
        <v>96</v>
      </c>
      <c r="G5887" s="59">
        <v>210681000</v>
      </c>
      <c r="H5887" s="122">
        <v>16.34</v>
      </c>
      <c r="I5887" s="97" t="b">
        <f>NOT(ISERROR(_xlfn.XLOOKUP(tblStocks2022[[#This Row],[Ticker]],tblTickers[Ticker],tblTickers[Ticker],NA(),0,1)))</f>
        <v>0</v>
      </c>
      <c r="K5887" t="s">
        <v>3987</v>
      </c>
      <c r="L5887" s="122">
        <v>8.43</v>
      </c>
    </row>
    <row r="5888" spans="4:12" x14ac:dyDescent="0.25">
      <c r="D5888" t="s">
        <v>8938</v>
      </c>
      <c r="E5888" t="s">
        <v>283</v>
      </c>
      <c r="F5888" t="s">
        <v>15368</v>
      </c>
      <c r="G5888" s="59">
        <v>20650000</v>
      </c>
      <c r="H5888" s="122">
        <v>41.13</v>
      </c>
      <c r="I5888" s="97" t="b">
        <f>NOT(ISERROR(_xlfn.XLOOKUP(tblStocks2022[[#This Row],[Ticker]],tblTickers[Ticker],tblTickers[Ticker],NA(),0,1)))</f>
        <v>0</v>
      </c>
      <c r="K5888" t="s">
        <v>12875</v>
      </c>
      <c r="L5888" s="122">
        <v>27.24</v>
      </c>
    </row>
    <row r="5889" spans="4:12" x14ac:dyDescent="0.25">
      <c r="D5889" t="s">
        <v>14192</v>
      </c>
      <c r="E5889" t="s">
        <v>14193</v>
      </c>
      <c r="F5889" t="s">
        <v>15382</v>
      </c>
      <c r="G5889" s="59">
        <v>60233000</v>
      </c>
      <c r="H5889" s="122">
        <v>143.81</v>
      </c>
      <c r="I5889" s="97" t="b">
        <f>NOT(ISERROR(_xlfn.XLOOKUP(tblStocks2022[[#This Row],[Ticker]],tblTickers[Ticker],tblTickers[Ticker],NA(),0,1)))</f>
        <v>0</v>
      </c>
      <c r="K5889" t="s">
        <v>7199</v>
      </c>
      <c r="L5889" s="122">
        <v>1.92</v>
      </c>
    </row>
    <row r="5890" spans="4:12" x14ac:dyDescent="0.25">
      <c r="D5890" t="s">
        <v>352</v>
      </c>
      <c r="E5890" t="s">
        <v>353</v>
      </c>
      <c r="F5890" t="s">
        <v>15368</v>
      </c>
      <c r="G5890" s="59">
        <v>226505000</v>
      </c>
      <c r="H5890" s="122">
        <v>8.18</v>
      </c>
      <c r="I5890" s="97" t="b">
        <f>NOT(ISERROR(_xlfn.XLOOKUP(tblStocks2022[[#This Row],[Ticker]],tblTickers[Ticker],tblTickers[Ticker],NA(),0,1)))</f>
        <v>0</v>
      </c>
      <c r="K5890" t="s">
        <v>10674</v>
      </c>
      <c r="L5890" s="122">
        <v>7.28</v>
      </c>
    </row>
    <row r="5891" spans="4:12" x14ac:dyDescent="0.25">
      <c r="D5891" t="s">
        <v>8850</v>
      </c>
      <c r="E5891" t="s">
        <v>8851</v>
      </c>
      <c r="F5891" t="s">
        <v>15382</v>
      </c>
      <c r="G5891" s="59">
        <v>27600000</v>
      </c>
      <c r="H5891" s="122">
        <v>10.19</v>
      </c>
      <c r="I5891" s="97" t="b">
        <f>NOT(ISERROR(_xlfn.XLOOKUP(tblStocks2022[[#This Row],[Ticker]],tblTickers[Ticker],tblTickers[Ticker],NA(),0,1)))</f>
        <v>0</v>
      </c>
      <c r="K5891" t="s">
        <v>3699</v>
      </c>
      <c r="L5891" s="122">
        <v>29.35</v>
      </c>
    </row>
    <row r="5892" spans="4:12" x14ac:dyDescent="0.25">
      <c r="D5892" t="s">
        <v>3513</v>
      </c>
      <c r="E5892" t="s">
        <v>3514</v>
      </c>
      <c r="F5892" t="s">
        <v>15376</v>
      </c>
      <c r="G5892" s="59">
        <v>79086000</v>
      </c>
      <c r="H5892" s="122">
        <v>5.77</v>
      </c>
      <c r="I5892" s="97" t="b">
        <f>NOT(ISERROR(_xlfn.XLOOKUP(tblStocks2022[[#This Row],[Ticker]],tblTickers[Ticker],tblTickers[Ticker],NA(),0,1)))</f>
        <v>0</v>
      </c>
      <c r="K5892" t="s">
        <v>3697</v>
      </c>
      <c r="L5892" s="122">
        <v>29.27</v>
      </c>
    </row>
    <row r="5893" spans="4:12" x14ac:dyDescent="0.25">
      <c r="D5893" t="s">
        <v>13005</v>
      </c>
      <c r="E5893" t="s">
        <v>13006</v>
      </c>
      <c r="F5893" t="s">
        <v>15368</v>
      </c>
      <c r="G5893" s="59">
        <v>120222000</v>
      </c>
      <c r="H5893" s="122">
        <v>22.95</v>
      </c>
      <c r="I5893" s="97" t="b">
        <f>NOT(ISERROR(_xlfn.XLOOKUP(tblStocks2022[[#This Row],[Ticker]],tblTickers[Ticker],tblTickers[Ticker],NA(),0,1)))</f>
        <v>0</v>
      </c>
      <c r="K5893" t="s">
        <v>14568</v>
      </c>
      <c r="L5893" s="122">
        <v>49.19</v>
      </c>
    </row>
    <row r="5894" spans="4:12" x14ac:dyDescent="0.25">
      <c r="D5894" t="s">
        <v>6649</v>
      </c>
      <c r="E5894" t="s">
        <v>6650</v>
      </c>
      <c r="F5894" t="s">
        <v>15382</v>
      </c>
      <c r="G5894" s="59">
        <v>40250000</v>
      </c>
      <c r="H5894" s="122">
        <v>10.14</v>
      </c>
      <c r="I5894" s="97" t="b">
        <f>NOT(ISERROR(_xlfn.XLOOKUP(tblStocks2022[[#This Row],[Ticker]],tblTickers[Ticker],tblTickers[Ticker],NA(),0,1)))</f>
        <v>0</v>
      </c>
      <c r="K5894" t="s">
        <v>130</v>
      </c>
      <c r="L5894" s="122">
        <v>9.1199999999999992</v>
      </c>
    </row>
    <row r="5895" spans="4:12" x14ac:dyDescent="0.25">
      <c r="D5895" t="s">
        <v>12196</v>
      </c>
      <c r="E5895" t="s">
        <v>12197</v>
      </c>
      <c r="F5895" t="s">
        <v>15386</v>
      </c>
      <c r="G5895" s="59">
        <v>71303000</v>
      </c>
      <c r="H5895" s="122">
        <v>114.93</v>
      </c>
      <c r="I5895" s="97" t="b">
        <f>NOT(ISERROR(_xlfn.XLOOKUP(tblStocks2022[[#This Row],[Ticker]],tblTickers[Ticker],tblTickers[Ticker],NA(),0,1)))</f>
        <v>0</v>
      </c>
      <c r="K5895" t="s">
        <v>3383</v>
      </c>
      <c r="L5895" s="122">
        <v>0.36</v>
      </c>
    </row>
    <row r="5896" spans="4:12" x14ac:dyDescent="0.25">
      <c r="D5896" t="s">
        <v>1330</v>
      </c>
      <c r="E5896" t="s">
        <v>1331</v>
      </c>
      <c r="F5896" t="s">
        <v>14201</v>
      </c>
      <c r="G5896" s="59">
        <v>194408000</v>
      </c>
      <c r="H5896" s="122">
        <v>12.44</v>
      </c>
      <c r="I5896" s="97" t="b">
        <f>NOT(ISERROR(_xlfn.XLOOKUP(tblStocks2022[[#This Row],[Ticker]],tblTickers[Ticker],tblTickers[Ticker],NA(),0,1)))</f>
        <v>0</v>
      </c>
      <c r="K5896" t="s">
        <v>5918</v>
      </c>
      <c r="L5896" s="122">
        <v>0.5</v>
      </c>
    </row>
    <row r="5897" spans="4:12" x14ac:dyDescent="0.25">
      <c r="D5897" t="s">
        <v>3480</v>
      </c>
      <c r="E5897" t="s">
        <v>3481</v>
      </c>
      <c r="F5897" t="s">
        <v>15382</v>
      </c>
      <c r="G5897" s="59">
        <v>199705000</v>
      </c>
      <c r="H5897" s="122">
        <v>8.74</v>
      </c>
      <c r="I5897" s="97" t="b">
        <f>NOT(ISERROR(_xlfn.XLOOKUP(tblStocks2022[[#This Row],[Ticker]],tblTickers[Ticker],tblTickers[Ticker],NA(),0,1)))</f>
        <v>0</v>
      </c>
      <c r="K5897" t="s">
        <v>2897</v>
      </c>
      <c r="L5897" s="122">
        <v>18.170000000000002</v>
      </c>
    </row>
    <row r="5898" spans="4:12" x14ac:dyDescent="0.25">
      <c r="D5898" t="s">
        <v>1599</v>
      </c>
      <c r="E5898" t="s">
        <v>1600</v>
      </c>
      <c r="F5898" t="s">
        <v>15365</v>
      </c>
      <c r="G5898" s="59">
        <v>20338000</v>
      </c>
      <c r="H5898" s="122">
        <v>13.41</v>
      </c>
      <c r="I5898" s="97" t="b">
        <f>NOT(ISERROR(_xlfn.XLOOKUP(tblStocks2022[[#This Row],[Ticker]],tblTickers[Ticker],tblTickers[Ticker],NA(),0,1)))</f>
        <v>0</v>
      </c>
      <c r="K5898" t="s">
        <v>4776</v>
      </c>
      <c r="L5898" s="122">
        <v>21.65</v>
      </c>
    </row>
    <row r="5899" spans="4:12" x14ac:dyDescent="0.25">
      <c r="D5899" t="s">
        <v>10431</v>
      </c>
      <c r="E5899" t="s">
        <v>10432</v>
      </c>
      <c r="F5899" t="s">
        <v>15368</v>
      </c>
      <c r="G5899" s="59">
        <v>9509000</v>
      </c>
      <c r="H5899" s="122">
        <v>11.58</v>
      </c>
      <c r="I5899" s="97" t="b">
        <f>NOT(ISERROR(_xlfn.XLOOKUP(tblStocks2022[[#This Row],[Ticker]],tblTickers[Ticker],tblTickers[Ticker],NA(),0,1)))</f>
        <v>0</v>
      </c>
      <c r="K5899" t="s">
        <v>14543</v>
      </c>
      <c r="L5899" s="122">
        <v>8.1</v>
      </c>
    </row>
    <row r="5900" spans="4:12" x14ac:dyDescent="0.25">
      <c r="D5900" t="s">
        <v>2123</v>
      </c>
      <c r="E5900" t="s">
        <v>161</v>
      </c>
      <c r="F5900" t="s">
        <v>15371</v>
      </c>
      <c r="G5900" s="59">
        <v>872000</v>
      </c>
      <c r="H5900" s="122">
        <v>15</v>
      </c>
      <c r="I5900" s="97" t="b">
        <f>NOT(ISERROR(_xlfn.XLOOKUP(tblStocks2022[[#This Row],[Ticker]],tblTickers[Ticker],tblTickers[Ticker],NA(),0,1)))</f>
        <v>0</v>
      </c>
      <c r="K5900" t="s">
        <v>10704</v>
      </c>
      <c r="L5900" s="122">
        <v>47.3</v>
      </c>
    </row>
    <row r="5901" spans="4:12" x14ac:dyDescent="0.25">
      <c r="D5901" t="s">
        <v>5261</v>
      </c>
      <c r="E5901" t="s">
        <v>3656</v>
      </c>
      <c r="F5901" t="s">
        <v>15378</v>
      </c>
      <c r="G5901" s="59">
        <v>6300000</v>
      </c>
      <c r="H5901" s="122">
        <v>35.159999999999997</v>
      </c>
      <c r="I5901" s="97" t="b">
        <f>NOT(ISERROR(_xlfn.XLOOKUP(tblStocks2022[[#This Row],[Ticker]],tblTickers[Ticker],tblTickers[Ticker],NA(),0,1)))</f>
        <v>0</v>
      </c>
      <c r="K5901" t="s">
        <v>1196</v>
      </c>
      <c r="L5901" s="122">
        <v>56.1</v>
      </c>
    </row>
    <row r="5902" spans="4:12" x14ac:dyDescent="0.25">
      <c r="D5902" t="s">
        <v>14764</v>
      </c>
      <c r="E5902" t="s">
        <v>14765</v>
      </c>
      <c r="F5902" t="s">
        <v>15368</v>
      </c>
      <c r="G5902" s="59">
        <v>2944000</v>
      </c>
      <c r="H5902" s="122">
        <v>5.2</v>
      </c>
      <c r="I5902" s="97" t="b">
        <f>NOT(ISERROR(_xlfn.XLOOKUP(tblStocks2022[[#This Row],[Ticker]],tblTickers[Ticker],tblTickers[Ticker],NA(),0,1)))</f>
        <v>0</v>
      </c>
      <c r="K5902" t="s">
        <v>5033</v>
      </c>
      <c r="L5902" s="122">
        <v>26.84</v>
      </c>
    </row>
    <row r="5903" spans="4:12" x14ac:dyDescent="0.25">
      <c r="D5903" t="s">
        <v>15212</v>
      </c>
      <c r="E5903" t="s">
        <v>15213</v>
      </c>
      <c r="F5903" t="s">
        <v>15371</v>
      </c>
      <c r="G5903" s="59">
        <v>1800000</v>
      </c>
      <c r="H5903" s="122">
        <v>165.11</v>
      </c>
      <c r="I5903" s="97" t="b">
        <f>NOT(ISERROR(_xlfn.XLOOKUP(tblStocks2022[[#This Row],[Ticker]],tblTickers[Ticker],tblTickers[Ticker],NA(),0,1)))</f>
        <v>0</v>
      </c>
      <c r="K5903" t="s">
        <v>14692</v>
      </c>
      <c r="L5903" s="122">
        <v>73.52</v>
      </c>
    </row>
    <row r="5904" spans="4:12" x14ac:dyDescent="0.25">
      <c r="D5904" t="s">
        <v>7747</v>
      </c>
      <c r="E5904" t="s">
        <v>7748</v>
      </c>
      <c r="F5904" t="s">
        <v>15371</v>
      </c>
      <c r="G5904" s="59">
        <v>9227000</v>
      </c>
      <c r="H5904" s="122">
        <v>1.32</v>
      </c>
      <c r="I5904" s="97" t="b">
        <f>NOT(ISERROR(_xlfn.XLOOKUP(tblStocks2022[[#This Row],[Ticker]],tblTickers[Ticker],tblTickers[Ticker],NA(),0,1)))</f>
        <v>0</v>
      </c>
      <c r="K5904" t="s">
        <v>4144</v>
      </c>
      <c r="L5904" s="122">
        <v>18.82</v>
      </c>
    </row>
    <row r="5905" spans="4:12" x14ac:dyDescent="0.25">
      <c r="D5905" t="s">
        <v>15142</v>
      </c>
      <c r="E5905" t="s">
        <v>15143</v>
      </c>
      <c r="F5905" t="s">
        <v>15382</v>
      </c>
      <c r="G5905" s="59">
        <v>48612000</v>
      </c>
      <c r="H5905" s="122">
        <v>31.94</v>
      </c>
      <c r="I5905" s="97" t="b">
        <f>NOT(ISERROR(_xlfn.XLOOKUP(tblStocks2022[[#This Row],[Ticker]],tblTickers[Ticker],tblTickers[Ticker],NA(),0,1)))</f>
        <v>0</v>
      </c>
      <c r="K5905" t="s">
        <v>10058</v>
      </c>
      <c r="L5905" s="122">
        <v>19.38</v>
      </c>
    </row>
    <row r="5906" spans="4:12" x14ac:dyDescent="0.25">
      <c r="D5906" t="s">
        <v>5259</v>
      </c>
      <c r="E5906" t="s">
        <v>3656</v>
      </c>
      <c r="F5906" t="s">
        <v>15378</v>
      </c>
      <c r="G5906" s="59">
        <v>1150000</v>
      </c>
      <c r="H5906" s="122">
        <v>31.36</v>
      </c>
      <c r="I5906" s="97" t="b">
        <f>NOT(ISERROR(_xlfn.XLOOKUP(tblStocks2022[[#This Row],[Ticker]],tblTickers[Ticker],tblTickers[Ticker],NA(),0,1)))</f>
        <v>0</v>
      </c>
      <c r="K5906" t="s">
        <v>9234</v>
      </c>
      <c r="L5906" s="122">
        <v>10.73</v>
      </c>
    </row>
    <row r="5907" spans="4:12" x14ac:dyDescent="0.25">
      <c r="D5907" t="s">
        <v>6922</v>
      </c>
      <c r="E5907" t="s">
        <v>6923</v>
      </c>
      <c r="F5907" t="s">
        <v>15382</v>
      </c>
      <c r="G5907" s="59">
        <v>17795000</v>
      </c>
      <c r="H5907" s="122">
        <v>10.050000000000001</v>
      </c>
      <c r="I5907" s="97" t="b">
        <f>NOT(ISERROR(_xlfn.XLOOKUP(tblStocks2022[[#This Row],[Ticker]],tblTickers[Ticker],tblTickers[Ticker],NA(),0,1)))</f>
        <v>0</v>
      </c>
      <c r="K5907" t="s">
        <v>2635</v>
      </c>
      <c r="L5907" s="122">
        <v>22.6</v>
      </c>
    </row>
    <row r="5908" spans="4:12" x14ac:dyDescent="0.25">
      <c r="D5908" t="s">
        <v>1430</v>
      </c>
      <c r="E5908" t="s">
        <v>1431</v>
      </c>
      <c r="F5908" t="s">
        <v>15384</v>
      </c>
      <c r="G5908" s="59">
        <v>45898000</v>
      </c>
      <c r="H5908" s="122">
        <v>5.15</v>
      </c>
      <c r="I5908" s="97" t="b">
        <f>NOT(ISERROR(_xlfn.XLOOKUP(tblStocks2022[[#This Row],[Ticker]],tblTickers[Ticker],tblTickers[Ticker],NA(),0,1)))</f>
        <v>0</v>
      </c>
      <c r="K5908" t="s">
        <v>2634</v>
      </c>
      <c r="L5908" s="122">
        <v>47.67</v>
      </c>
    </row>
    <row r="5909" spans="4:12" x14ac:dyDescent="0.25">
      <c r="D5909" t="s">
        <v>848</v>
      </c>
      <c r="E5909" t="s">
        <v>849</v>
      </c>
      <c r="F5909" t="s">
        <v>15368</v>
      </c>
      <c r="G5909" s="59">
        <v>302357000</v>
      </c>
      <c r="H5909" s="122">
        <v>139.54</v>
      </c>
      <c r="I5909" s="97" t="b">
        <f>NOT(ISERROR(_xlfn.XLOOKUP(tblStocks2022[[#This Row],[Ticker]],tblTickers[Ticker],tblTickers[Ticker],NA(),0,1)))</f>
        <v>0</v>
      </c>
      <c r="K5909" t="s">
        <v>2559</v>
      </c>
      <c r="L5909" s="122">
        <v>61.19</v>
      </c>
    </row>
    <row r="5910" spans="4:12" x14ac:dyDescent="0.25">
      <c r="D5910" t="s">
        <v>4439</v>
      </c>
      <c r="E5910" t="s">
        <v>2118</v>
      </c>
      <c r="F5910" t="s">
        <v>15375</v>
      </c>
      <c r="G5910" s="59">
        <v>10800000</v>
      </c>
      <c r="H5910" s="122">
        <v>28.07</v>
      </c>
      <c r="I5910" s="97" t="b">
        <f>NOT(ISERROR(_xlfn.XLOOKUP(tblStocks2022[[#This Row],[Ticker]],tblTickers[Ticker],tblTickers[Ticker],NA(),0,1)))</f>
        <v>0</v>
      </c>
      <c r="K5910" t="s">
        <v>2626</v>
      </c>
      <c r="L5910" s="122">
        <v>59.13</v>
      </c>
    </row>
    <row r="5911" spans="4:12" x14ac:dyDescent="0.25">
      <c r="D5911" t="s">
        <v>10535</v>
      </c>
      <c r="E5911" t="s">
        <v>10536</v>
      </c>
      <c r="F5911" t="s">
        <v>15371</v>
      </c>
      <c r="G5911" s="59">
        <v>27290000</v>
      </c>
      <c r="H5911" s="122">
        <v>26.07</v>
      </c>
      <c r="I5911" s="97" t="b">
        <f>NOT(ISERROR(_xlfn.XLOOKUP(tblStocks2022[[#This Row],[Ticker]],tblTickers[Ticker],tblTickers[Ticker],NA(),0,1)))</f>
        <v>0</v>
      </c>
      <c r="K5911" t="s">
        <v>2560</v>
      </c>
      <c r="L5911" s="122">
        <v>63.35</v>
      </c>
    </row>
    <row r="5912" spans="4:12" x14ac:dyDescent="0.25">
      <c r="D5912" t="s">
        <v>11016</v>
      </c>
      <c r="E5912" t="s">
        <v>10825</v>
      </c>
      <c r="F5912" t="s">
        <v>15371</v>
      </c>
      <c r="G5912" s="59">
        <v>609000000</v>
      </c>
      <c r="H5912" s="122">
        <v>16.88</v>
      </c>
      <c r="I5912" s="97" t="b">
        <f>NOT(ISERROR(_xlfn.XLOOKUP(tblStocks2022[[#This Row],[Ticker]],tblTickers[Ticker],tblTickers[Ticker],NA(),0,1)))</f>
        <v>0</v>
      </c>
      <c r="K5912" t="s">
        <v>2633</v>
      </c>
      <c r="L5912" s="122">
        <v>47.4</v>
      </c>
    </row>
    <row r="5913" spans="4:12" x14ac:dyDescent="0.25">
      <c r="D5913" t="s">
        <v>10824</v>
      </c>
      <c r="E5913" t="s">
        <v>10825</v>
      </c>
      <c r="F5913" t="s">
        <v>15382</v>
      </c>
      <c r="G5913" s="59">
        <v>41000000</v>
      </c>
      <c r="H5913" s="122">
        <v>19.61</v>
      </c>
      <c r="I5913" s="97" t="b">
        <f>NOT(ISERROR(_xlfn.XLOOKUP(tblStocks2022[[#This Row],[Ticker]],tblTickers[Ticker],tblTickers[Ticker],NA(),0,1)))</f>
        <v>0</v>
      </c>
      <c r="K5913" t="s">
        <v>3761</v>
      </c>
      <c r="L5913" s="122">
        <v>41.26</v>
      </c>
    </row>
    <row r="5914" spans="4:12" x14ac:dyDescent="0.25">
      <c r="D5914" t="s">
        <v>1727</v>
      </c>
      <c r="E5914" t="s">
        <v>1728</v>
      </c>
      <c r="F5914" t="s">
        <v>14201</v>
      </c>
      <c r="G5914" s="59">
        <v>60318000</v>
      </c>
      <c r="H5914" s="122">
        <v>23.25</v>
      </c>
      <c r="I5914" s="97" t="b">
        <f>NOT(ISERROR(_xlfn.XLOOKUP(tblStocks2022[[#This Row],[Ticker]],tblTickers[Ticker],tblTickers[Ticker],NA(),0,1)))</f>
        <v>0</v>
      </c>
      <c r="K5914" t="s">
        <v>12663</v>
      </c>
      <c r="L5914" s="122">
        <v>3.04</v>
      </c>
    </row>
    <row r="5915" spans="4:12" x14ac:dyDescent="0.25">
      <c r="D5915" t="s">
        <v>5106</v>
      </c>
      <c r="E5915" t="s">
        <v>5107</v>
      </c>
      <c r="F5915" t="s">
        <v>15378</v>
      </c>
      <c r="G5915" s="59">
        <v>54618000</v>
      </c>
      <c r="H5915" s="122">
        <v>1.38</v>
      </c>
      <c r="I5915" s="97" t="b">
        <f>NOT(ISERROR(_xlfn.XLOOKUP(tblStocks2022[[#This Row],[Ticker]],tblTickers[Ticker],tblTickers[Ticker],NA(),0,1)))</f>
        <v>0</v>
      </c>
      <c r="K5915" t="s">
        <v>3548</v>
      </c>
      <c r="L5915" s="122">
        <v>1.83</v>
      </c>
    </row>
    <row r="5916" spans="4:12" x14ac:dyDescent="0.25">
      <c r="D5916" t="s">
        <v>6774</v>
      </c>
      <c r="E5916" t="s">
        <v>6775</v>
      </c>
      <c r="F5916" t="s">
        <v>15371</v>
      </c>
      <c r="G5916" s="59">
        <v>470382000</v>
      </c>
      <c r="H5916" s="122">
        <v>12.71</v>
      </c>
      <c r="I5916" s="97" t="b">
        <f>NOT(ISERROR(_xlfn.XLOOKUP(tblStocks2022[[#This Row],[Ticker]],tblTickers[Ticker],tblTickers[Ticker],NA(),0,1)))</f>
        <v>0</v>
      </c>
      <c r="K5916" t="s">
        <v>6276</v>
      </c>
      <c r="L5916" s="122">
        <v>13.1</v>
      </c>
    </row>
    <row r="5917" spans="4:12" x14ac:dyDescent="0.25">
      <c r="D5917" t="s">
        <v>2001</v>
      </c>
      <c r="E5917" t="s">
        <v>2002</v>
      </c>
      <c r="F5917" t="s">
        <v>2235</v>
      </c>
      <c r="G5917" s="59">
        <v>3501000</v>
      </c>
      <c r="H5917" s="122">
        <v>7.03</v>
      </c>
      <c r="I5917" s="97" t="b">
        <f>NOT(ISERROR(_xlfn.XLOOKUP(tblStocks2022[[#This Row],[Ticker]],tblTickers[Ticker],tblTickers[Ticker],NA(),0,1)))</f>
        <v>0</v>
      </c>
      <c r="K5917" t="s">
        <v>3760</v>
      </c>
      <c r="L5917" s="122">
        <v>116.43</v>
      </c>
    </row>
    <row r="5918" spans="4:12" x14ac:dyDescent="0.25">
      <c r="D5918" t="s">
        <v>10549</v>
      </c>
      <c r="E5918" t="s">
        <v>10550</v>
      </c>
      <c r="F5918" t="s">
        <v>15385</v>
      </c>
      <c r="G5918" s="59">
        <v>22212000</v>
      </c>
      <c r="H5918" s="122">
        <v>60.6</v>
      </c>
      <c r="I5918" s="97" t="b">
        <f>NOT(ISERROR(_xlfn.XLOOKUP(tblStocks2022[[#This Row],[Ticker]],tblTickers[Ticker],tblTickers[Ticker],NA(),0,1)))</f>
        <v>0</v>
      </c>
      <c r="K5918" t="s">
        <v>11481</v>
      </c>
      <c r="L5918" s="122">
        <v>161.78</v>
      </c>
    </row>
    <row r="5919" spans="4:12" x14ac:dyDescent="0.25">
      <c r="D5919" t="s">
        <v>4734</v>
      </c>
      <c r="E5919" t="s">
        <v>2118</v>
      </c>
      <c r="F5919" t="s">
        <v>15375</v>
      </c>
      <c r="G5919" s="59">
        <v>16150000</v>
      </c>
      <c r="H5919" s="122">
        <v>28.35</v>
      </c>
      <c r="I5919" s="97" t="b">
        <f>NOT(ISERROR(_xlfn.XLOOKUP(tblStocks2022[[#This Row],[Ticker]],tblTickers[Ticker],tblTickers[Ticker],NA(),0,1)))</f>
        <v>0</v>
      </c>
      <c r="K5919" t="s">
        <v>7592</v>
      </c>
      <c r="L5919" s="122">
        <v>10.5</v>
      </c>
    </row>
    <row r="5920" spans="4:12" x14ac:dyDescent="0.25">
      <c r="D5920" t="s">
        <v>3626</v>
      </c>
      <c r="E5920" t="s">
        <v>161</v>
      </c>
      <c r="F5920" t="s">
        <v>15371</v>
      </c>
      <c r="G5920" s="59">
        <v>133520000</v>
      </c>
      <c r="H5920" s="122">
        <v>26.49</v>
      </c>
      <c r="I5920" s="97" t="b">
        <f>NOT(ISERROR(_xlfn.XLOOKUP(tblStocks2022[[#This Row],[Ticker]],tblTickers[Ticker],tblTickers[Ticker],NA(),0,1)))</f>
        <v>0</v>
      </c>
      <c r="K5920" t="s">
        <v>11685</v>
      </c>
      <c r="L5920" s="122">
        <v>20.34</v>
      </c>
    </row>
    <row r="5921" spans="4:12" x14ac:dyDescent="0.25">
      <c r="D5921" t="s">
        <v>2679</v>
      </c>
      <c r="E5921" t="s">
        <v>2680</v>
      </c>
      <c r="F5921" t="s">
        <v>15371</v>
      </c>
      <c r="G5921" s="59">
        <v>94511000</v>
      </c>
      <c r="H5921" s="122">
        <v>7.2</v>
      </c>
      <c r="I5921" s="97" t="b">
        <f>NOT(ISERROR(_xlfn.XLOOKUP(tblStocks2022[[#This Row],[Ticker]],tblTickers[Ticker],tblTickers[Ticker],NA(),0,1)))</f>
        <v>0</v>
      </c>
      <c r="K5921" t="s">
        <v>24</v>
      </c>
      <c r="L5921" s="122">
        <v>179.8</v>
      </c>
    </row>
    <row r="5922" spans="4:12" x14ac:dyDescent="0.25">
      <c r="D5922" t="s">
        <v>4233</v>
      </c>
      <c r="E5922" t="s">
        <v>498</v>
      </c>
      <c r="F5922" t="s">
        <v>11941</v>
      </c>
      <c r="G5922" s="59">
        <v>2250000</v>
      </c>
      <c r="H5922" s="122">
        <v>47.1</v>
      </c>
      <c r="I5922" s="97" t="b">
        <f>NOT(ISERROR(_xlfn.XLOOKUP(tblStocks2022[[#This Row],[Ticker]],tblTickers[Ticker],tblTickers[Ticker],NA(),0,1)))</f>
        <v>0</v>
      </c>
      <c r="K5922" t="s">
        <v>8338</v>
      </c>
      <c r="L5922" s="122">
        <v>1.52</v>
      </c>
    </row>
    <row r="5923" spans="4:12" x14ac:dyDescent="0.25">
      <c r="D5923" t="s">
        <v>6209</v>
      </c>
      <c r="E5923" t="s">
        <v>6210</v>
      </c>
      <c r="F5923" t="s">
        <v>15382</v>
      </c>
      <c r="G5923" s="59">
        <v>54248000</v>
      </c>
      <c r="H5923" s="122">
        <v>13.93</v>
      </c>
      <c r="I5923" s="97" t="b">
        <f>NOT(ISERROR(_xlfn.XLOOKUP(tblStocks2022[[#This Row],[Ticker]],tblTickers[Ticker],tblTickers[Ticker],NA(),0,1)))</f>
        <v>0</v>
      </c>
      <c r="K5923" t="s">
        <v>3771</v>
      </c>
      <c r="L5923" s="122">
        <v>43.11</v>
      </c>
    </row>
    <row r="5924" spans="4:12" x14ac:dyDescent="0.25">
      <c r="D5924" t="s">
        <v>6978</v>
      </c>
      <c r="E5924" t="s">
        <v>6979</v>
      </c>
      <c r="F5924" t="s">
        <v>9954</v>
      </c>
      <c r="G5924" s="59">
        <v>19654000</v>
      </c>
      <c r="H5924" s="122">
        <v>8.01</v>
      </c>
      <c r="I5924" s="97" t="b">
        <f>NOT(ISERROR(_xlfn.XLOOKUP(tblStocks2022[[#This Row],[Ticker]],tblTickers[Ticker],tblTickers[Ticker],NA(),0,1)))</f>
        <v>0</v>
      </c>
      <c r="K5924" t="s">
        <v>10692</v>
      </c>
      <c r="L5924" s="122">
        <v>120.96</v>
      </c>
    </row>
    <row r="5925" spans="4:12" x14ac:dyDescent="0.25">
      <c r="D5925" t="s">
        <v>4313</v>
      </c>
      <c r="E5925" t="s">
        <v>4314</v>
      </c>
      <c r="F5925" t="s">
        <v>15372</v>
      </c>
      <c r="G5925" s="59">
        <v>132231000</v>
      </c>
      <c r="H5925" s="122">
        <v>7.87</v>
      </c>
      <c r="I5925" s="97" t="b">
        <f>NOT(ISERROR(_xlfn.XLOOKUP(tblStocks2022[[#This Row],[Ticker]],tblTickers[Ticker],tblTickers[Ticker],NA(),0,1)))</f>
        <v>0</v>
      </c>
      <c r="K5925" t="s">
        <v>941</v>
      </c>
      <c r="L5925" s="122">
        <v>1.28</v>
      </c>
    </row>
    <row r="5926" spans="4:12" x14ac:dyDescent="0.25">
      <c r="D5926" t="s">
        <v>1583</v>
      </c>
      <c r="E5926" t="s">
        <v>1584</v>
      </c>
      <c r="F5926" t="s">
        <v>15391</v>
      </c>
      <c r="G5926" s="59">
        <v>60020000</v>
      </c>
      <c r="H5926" s="122">
        <v>310.31</v>
      </c>
      <c r="I5926" s="97" t="b">
        <f>NOT(ISERROR(_xlfn.XLOOKUP(tblStocks2022[[#This Row],[Ticker]],tblTickers[Ticker],tblTickers[Ticker],NA(),0,1)))</f>
        <v>1</v>
      </c>
      <c r="K5926" t="s">
        <v>2353</v>
      </c>
      <c r="L5926" s="122">
        <v>17.95</v>
      </c>
    </row>
    <row r="5927" spans="4:12" x14ac:dyDescent="0.25">
      <c r="D5927" t="s">
        <v>7360</v>
      </c>
      <c r="E5927" t="s">
        <v>7361</v>
      </c>
      <c r="F5927" t="s">
        <v>15371</v>
      </c>
      <c r="G5927" s="59">
        <v>352842000</v>
      </c>
      <c r="H5927" s="122">
        <v>5.47</v>
      </c>
      <c r="I5927" s="97" t="b">
        <f>NOT(ISERROR(_xlfn.XLOOKUP(tblStocks2022[[#This Row],[Ticker]],tblTickers[Ticker],tblTickers[Ticker],NA(),0,1)))</f>
        <v>0</v>
      </c>
      <c r="K5927" t="s">
        <v>13129</v>
      </c>
      <c r="L5927" s="122">
        <v>14.17</v>
      </c>
    </row>
    <row r="5928" spans="4:12" x14ac:dyDescent="0.25">
      <c r="D5928" t="s">
        <v>4056</v>
      </c>
      <c r="E5928" t="s">
        <v>4057</v>
      </c>
      <c r="F5928" t="s">
        <v>15388</v>
      </c>
      <c r="G5928" s="59">
        <v>52347000</v>
      </c>
      <c r="H5928" s="122">
        <v>2.58</v>
      </c>
      <c r="I5928" s="97" t="b">
        <f>NOT(ISERROR(_xlfn.XLOOKUP(tblStocks2022[[#This Row],[Ticker]],tblTickers[Ticker],tblTickers[Ticker],NA(),0,1)))</f>
        <v>0</v>
      </c>
      <c r="K5928" t="s">
        <v>10790</v>
      </c>
      <c r="L5928" s="122">
        <v>45.45</v>
      </c>
    </row>
    <row r="5929" spans="4:12" x14ac:dyDescent="0.25">
      <c r="D5929" t="s">
        <v>10553</v>
      </c>
      <c r="E5929" t="s">
        <v>10554</v>
      </c>
      <c r="F5929" t="s">
        <v>15371</v>
      </c>
      <c r="G5929" s="59">
        <v>360467000</v>
      </c>
      <c r="H5929" s="122">
        <v>115.56</v>
      </c>
      <c r="I5929" s="97" t="b">
        <f>NOT(ISERROR(_xlfn.XLOOKUP(tblStocks2022[[#This Row],[Ticker]],tblTickers[Ticker],tblTickers[Ticker],NA(),0,1)))</f>
        <v>1</v>
      </c>
      <c r="K5929" t="s">
        <v>11075</v>
      </c>
      <c r="L5929" s="122">
        <v>9.4499999999999993</v>
      </c>
    </row>
    <row r="5930" spans="4:12" x14ac:dyDescent="0.25">
      <c r="D5930" t="s">
        <v>12650</v>
      </c>
      <c r="E5930" t="s">
        <v>12651</v>
      </c>
      <c r="F5930" t="s">
        <v>14201</v>
      </c>
      <c r="G5930" s="59">
        <v>91309000</v>
      </c>
      <c r="H5930" s="122">
        <v>72.680000000000007</v>
      </c>
      <c r="I5930" s="97" t="b">
        <f>NOT(ISERROR(_xlfn.XLOOKUP(tblStocks2022[[#This Row],[Ticker]],tblTickers[Ticker],tblTickers[Ticker],NA(),0,1)))</f>
        <v>0</v>
      </c>
      <c r="K5930" t="s">
        <v>1337</v>
      </c>
      <c r="L5930" s="122">
        <v>9.75</v>
      </c>
    </row>
    <row r="5931" spans="4:12" x14ac:dyDescent="0.25">
      <c r="D5931" t="s">
        <v>787</v>
      </c>
      <c r="E5931" t="s">
        <v>788</v>
      </c>
      <c r="F5931" t="s">
        <v>10860</v>
      </c>
      <c r="G5931" s="59">
        <v>551564000</v>
      </c>
      <c r="H5931" s="122">
        <v>33.950000000000003</v>
      </c>
      <c r="I5931" s="97" t="b">
        <f>NOT(ISERROR(_xlfn.XLOOKUP(tblStocks2022[[#This Row],[Ticker]],tblTickers[Ticker],tblTickers[Ticker],NA(),0,1)))</f>
        <v>0</v>
      </c>
      <c r="K5931" t="s">
        <v>6812</v>
      </c>
      <c r="L5931" s="122">
        <v>0.98</v>
      </c>
    </row>
    <row r="5932" spans="4:12" x14ac:dyDescent="0.25">
      <c r="D5932" t="s">
        <v>8334</v>
      </c>
      <c r="E5932" t="s">
        <v>8335</v>
      </c>
      <c r="F5932" t="s">
        <v>15382</v>
      </c>
      <c r="G5932" s="59">
        <v>2173000</v>
      </c>
      <c r="H5932" s="122">
        <v>10.27</v>
      </c>
      <c r="I5932" s="97" t="b">
        <f>NOT(ISERROR(_xlfn.XLOOKUP(tblStocks2022[[#This Row],[Ticker]],tblTickers[Ticker],tblTickers[Ticker],NA(),0,1)))</f>
        <v>0</v>
      </c>
      <c r="K5932" t="s">
        <v>957</v>
      </c>
      <c r="L5932" s="122">
        <v>291.48</v>
      </c>
    </row>
    <row r="5933" spans="4:12" x14ac:dyDescent="0.25">
      <c r="D5933" t="s">
        <v>7582</v>
      </c>
      <c r="E5933" t="s">
        <v>7583</v>
      </c>
      <c r="F5933" t="s">
        <v>15378</v>
      </c>
      <c r="G5933" s="59">
        <v>2845000</v>
      </c>
      <c r="H5933" s="122">
        <v>13.58</v>
      </c>
      <c r="I5933" s="97" t="b">
        <f>NOT(ISERROR(_xlfn.XLOOKUP(tblStocks2022[[#This Row],[Ticker]],tblTickers[Ticker],tblTickers[Ticker],NA(),0,1)))</f>
        <v>0</v>
      </c>
      <c r="K5933" t="s">
        <v>14467</v>
      </c>
      <c r="L5933" s="122">
        <v>2.0299999999999998</v>
      </c>
    </row>
    <row r="5934" spans="4:12" x14ac:dyDescent="0.25">
      <c r="D5934" t="s">
        <v>14722</v>
      </c>
      <c r="E5934" t="s">
        <v>399</v>
      </c>
      <c r="F5934" t="s">
        <v>15375</v>
      </c>
      <c r="G5934" s="59">
        <v>10975000</v>
      </c>
      <c r="H5934" s="122">
        <v>18.36</v>
      </c>
      <c r="I5934" s="97" t="b">
        <f>NOT(ISERROR(_xlfn.XLOOKUP(tblStocks2022[[#This Row],[Ticker]],tblTickers[Ticker],tblTickers[Ticker],NA(),0,1)))</f>
        <v>0</v>
      </c>
      <c r="K5934" t="s">
        <v>10333</v>
      </c>
      <c r="L5934" s="122">
        <v>87.92</v>
      </c>
    </row>
    <row r="5935" spans="4:12" x14ac:dyDescent="0.25">
      <c r="D5935" t="s">
        <v>3668</v>
      </c>
      <c r="E5935" t="s">
        <v>399</v>
      </c>
      <c r="F5935" t="s">
        <v>15375</v>
      </c>
      <c r="G5935" s="59">
        <v>3500000</v>
      </c>
      <c r="H5935" s="122">
        <v>24.05</v>
      </c>
      <c r="I5935" s="97" t="b">
        <f>NOT(ISERROR(_xlfn.XLOOKUP(tblStocks2022[[#This Row],[Ticker]],tblTickers[Ticker],tblTickers[Ticker],NA(),0,1)))</f>
        <v>0</v>
      </c>
      <c r="K5935" t="s">
        <v>12428</v>
      </c>
      <c r="L5935" s="122">
        <v>110.06</v>
      </c>
    </row>
    <row r="5936" spans="4:12" x14ac:dyDescent="0.25">
      <c r="D5936" t="s">
        <v>14035</v>
      </c>
      <c r="E5936" t="s">
        <v>583</v>
      </c>
      <c r="F5936" t="s">
        <v>15375</v>
      </c>
      <c r="G5936" s="59">
        <v>3950000</v>
      </c>
      <c r="H5936" s="122">
        <v>63.5</v>
      </c>
      <c r="I5936" s="97" t="b">
        <f>NOT(ISERROR(_xlfn.XLOOKUP(tblStocks2022[[#This Row],[Ticker]],tblTickers[Ticker],tblTickers[Ticker],NA(),0,1)))</f>
        <v>0</v>
      </c>
      <c r="K5936" t="s">
        <v>8417</v>
      </c>
      <c r="L5936" s="122">
        <v>12.9</v>
      </c>
    </row>
    <row r="5937" spans="4:12" x14ac:dyDescent="0.25">
      <c r="D5937" t="s">
        <v>3711</v>
      </c>
      <c r="E5937" t="s">
        <v>399</v>
      </c>
      <c r="F5937" t="s">
        <v>15375</v>
      </c>
      <c r="G5937" s="59">
        <v>700000</v>
      </c>
      <c r="H5937" s="122">
        <v>21.94</v>
      </c>
      <c r="I5937" s="97" t="b">
        <f>NOT(ISERROR(_xlfn.XLOOKUP(tblStocks2022[[#This Row],[Ticker]],tblTickers[Ticker],tblTickers[Ticker],NA(),0,1)))</f>
        <v>0</v>
      </c>
      <c r="K5937" t="s">
        <v>3778</v>
      </c>
      <c r="L5937" s="122">
        <v>31.4</v>
      </c>
    </row>
    <row r="5938" spans="4:12" x14ac:dyDescent="0.25">
      <c r="D5938" t="s">
        <v>988</v>
      </c>
      <c r="E5938" t="s">
        <v>989</v>
      </c>
      <c r="F5938" t="s">
        <v>15365</v>
      </c>
      <c r="G5938" s="59">
        <v>139460000</v>
      </c>
      <c r="H5938" s="122">
        <v>40.78</v>
      </c>
      <c r="I5938" s="97" t="b">
        <f>NOT(ISERROR(_xlfn.XLOOKUP(tblStocks2022[[#This Row],[Ticker]],tblTickers[Ticker],tblTickers[Ticker],NA(),0,1)))</f>
        <v>0</v>
      </c>
      <c r="K5938" t="s">
        <v>8415</v>
      </c>
      <c r="L5938" s="122">
        <v>13.7</v>
      </c>
    </row>
    <row r="5939" spans="4:12" x14ac:dyDescent="0.25">
      <c r="D5939" t="s">
        <v>4721</v>
      </c>
      <c r="E5939" t="s">
        <v>4722</v>
      </c>
      <c r="F5939" t="s">
        <v>15371</v>
      </c>
      <c r="G5939" s="59">
        <v>25978000</v>
      </c>
      <c r="H5939" s="122">
        <v>11.4</v>
      </c>
      <c r="I5939" s="97" t="b">
        <f>NOT(ISERROR(_xlfn.XLOOKUP(tblStocks2022[[#This Row],[Ticker]],tblTickers[Ticker],tblTickers[Ticker],NA(),0,1)))</f>
        <v>0</v>
      </c>
      <c r="K5939" t="s">
        <v>11964</v>
      </c>
      <c r="L5939" s="122">
        <v>66.260000000000005</v>
      </c>
    </row>
    <row r="5940" spans="4:12" x14ac:dyDescent="0.25">
      <c r="D5940" t="s">
        <v>13931</v>
      </c>
      <c r="E5940" t="s">
        <v>13932</v>
      </c>
      <c r="F5940" t="s">
        <v>15371</v>
      </c>
      <c r="G5940" s="59">
        <v>49526000</v>
      </c>
      <c r="H5940" s="122">
        <v>62.6</v>
      </c>
      <c r="I5940" s="97" t="b">
        <f>NOT(ISERROR(_xlfn.XLOOKUP(tblStocks2022[[#This Row],[Ticker]],tblTickers[Ticker],tblTickers[Ticker],NA(),0,1)))</f>
        <v>0</v>
      </c>
      <c r="K5940" t="s">
        <v>7931</v>
      </c>
      <c r="L5940" s="122">
        <v>11</v>
      </c>
    </row>
    <row r="5941" spans="4:12" x14ac:dyDescent="0.25">
      <c r="D5941" t="s">
        <v>12324</v>
      </c>
      <c r="E5941" t="s">
        <v>12325</v>
      </c>
      <c r="F5941" t="s">
        <v>15371</v>
      </c>
      <c r="G5941" s="59">
        <v>4652000</v>
      </c>
      <c r="H5941" s="122">
        <v>19.14</v>
      </c>
      <c r="I5941" s="97" t="b">
        <f>NOT(ISERROR(_xlfn.XLOOKUP(tblStocks2022[[#This Row],[Ticker]],tblTickers[Ticker],tblTickers[Ticker],NA(),0,1)))</f>
        <v>0</v>
      </c>
      <c r="K5941" t="s">
        <v>11493</v>
      </c>
      <c r="L5941" s="122">
        <v>6.35</v>
      </c>
    </row>
    <row r="5942" spans="4:12" x14ac:dyDescent="0.25">
      <c r="D5942" t="s">
        <v>9874</v>
      </c>
      <c r="E5942" t="s">
        <v>9875</v>
      </c>
      <c r="F5942" t="s">
        <v>15381</v>
      </c>
      <c r="G5942" s="59">
        <v>174004000</v>
      </c>
      <c r="H5942" s="122">
        <v>3.8</v>
      </c>
      <c r="I5942" s="97" t="b">
        <f>NOT(ISERROR(_xlfn.XLOOKUP(tblStocks2022[[#This Row],[Ticker]],tblTickers[Ticker],tblTickers[Ticker],NA(),0,1)))</f>
        <v>0</v>
      </c>
      <c r="K5942" t="s">
        <v>13119</v>
      </c>
      <c r="L5942" s="122">
        <v>1.45</v>
      </c>
    </row>
    <row r="5943" spans="4:12" x14ac:dyDescent="0.25">
      <c r="D5943" t="s">
        <v>14034</v>
      </c>
      <c r="E5943" t="s">
        <v>583</v>
      </c>
      <c r="F5943" t="s">
        <v>15375</v>
      </c>
      <c r="G5943" s="59">
        <v>8050000</v>
      </c>
      <c r="H5943" s="122">
        <v>45.65</v>
      </c>
      <c r="I5943" s="97" t="b">
        <f>NOT(ISERROR(_xlfn.XLOOKUP(tblStocks2022[[#This Row],[Ticker]],tblTickers[Ticker],tblTickers[Ticker],NA(),0,1)))</f>
        <v>0</v>
      </c>
      <c r="K5943" t="s">
        <v>1295</v>
      </c>
      <c r="L5943" s="122">
        <v>23.16</v>
      </c>
    </row>
    <row r="5944" spans="4:12" x14ac:dyDescent="0.25">
      <c r="D5944" t="s">
        <v>9795</v>
      </c>
      <c r="E5944" t="s">
        <v>9796</v>
      </c>
      <c r="F5944" t="s">
        <v>15382</v>
      </c>
      <c r="G5944" s="59">
        <v>1020000</v>
      </c>
      <c r="H5944" s="122">
        <v>24.27</v>
      </c>
      <c r="I5944" s="97" t="b">
        <f>NOT(ISERROR(_xlfn.XLOOKUP(tblStocks2022[[#This Row],[Ticker]],tblTickers[Ticker],tblTickers[Ticker],NA(),0,1)))</f>
        <v>0</v>
      </c>
      <c r="K5944" t="s">
        <v>2287</v>
      </c>
      <c r="L5944" s="122">
        <v>20.99</v>
      </c>
    </row>
    <row r="5945" spans="4:12" x14ac:dyDescent="0.25">
      <c r="D5945" t="s">
        <v>5518</v>
      </c>
      <c r="E5945" t="s">
        <v>5519</v>
      </c>
      <c r="F5945" t="s">
        <v>15377</v>
      </c>
      <c r="G5945" s="59">
        <v>42000000</v>
      </c>
      <c r="H5945" s="122">
        <v>88</v>
      </c>
      <c r="I5945" s="97" t="b">
        <f>NOT(ISERROR(_xlfn.XLOOKUP(tblStocks2022[[#This Row],[Ticker]],tblTickers[Ticker],tblTickers[Ticker],NA(),0,1)))</f>
        <v>0</v>
      </c>
      <c r="K5945" t="s">
        <v>702</v>
      </c>
      <c r="L5945" s="122">
        <v>31.45</v>
      </c>
    </row>
    <row r="5946" spans="4:12" x14ac:dyDescent="0.25">
      <c r="D5946" t="s">
        <v>3710</v>
      </c>
      <c r="E5946" t="s">
        <v>399</v>
      </c>
      <c r="F5946" t="s">
        <v>15375</v>
      </c>
      <c r="G5946" s="59">
        <v>3500000</v>
      </c>
      <c r="H5946" s="122">
        <v>21.77</v>
      </c>
      <c r="I5946" s="97" t="b">
        <f>NOT(ISERROR(_xlfn.XLOOKUP(tblStocks2022[[#This Row],[Ticker]],tblTickers[Ticker],tblTickers[Ticker],NA(),0,1)))</f>
        <v>0</v>
      </c>
      <c r="K5946" t="s">
        <v>721</v>
      </c>
      <c r="L5946" s="122">
        <v>24.58</v>
      </c>
    </row>
    <row r="5947" spans="4:12" x14ac:dyDescent="0.25">
      <c r="D5947" t="s">
        <v>14865</v>
      </c>
      <c r="E5947" t="s">
        <v>583</v>
      </c>
      <c r="F5947" t="s">
        <v>15375</v>
      </c>
      <c r="G5947" s="59">
        <v>5850000</v>
      </c>
      <c r="H5947" s="122">
        <v>20.12</v>
      </c>
      <c r="I5947" s="97" t="b">
        <f>NOT(ISERROR(_xlfn.XLOOKUP(tblStocks2022[[#This Row],[Ticker]],tblTickers[Ticker],tblTickers[Ticker],NA(),0,1)))</f>
        <v>0</v>
      </c>
      <c r="K5947" t="s">
        <v>11012</v>
      </c>
      <c r="L5947" s="122">
        <v>74.459999999999994</v>
      </c>
    </row>
    <row r="5948" spans="4:12" x14ac:dyDescent="0.25">
      <c r="D5948" t="s">
        <v>1360</v>
      </c>
      <c r="E5948" t="s">
        <v>1361</v>
      </c>
      <c r="F5948" t="s">
        <v>15375</v>
      </c>
      <c r="G5948" s="59">
        <v>28819000</v>
      </c>
      <c r="H5948" s="122">
        <v>5.57</v>
      </c>
      <c r="I5948" s="97" t="b">
        <f>NOT(ISERROR(_xlfn.XLOOKUP(tblStocks2022[[#This Row],[Ticker]],tblTickers[Ticker],tblTickers[Ticker],NA(),0,1)))</f>
        <v>0</v>
      </c>
      <c r="K5948" t="s">
        <v>14744</v>
      </c>
      <c r="L5948" s="122">
        <v>15.47</v>
      </c>
    </row>
    <row r="5949" spans="4:12" x14ac:dyDescent="0.25">
      <c r="D5949" t="s">
        <v>13058</v>
      </c>
      <c r="E5949" t="s">
        <v>13059</v>
      </c>
      <c r="F5949" t="s">
        <v>15382</v>
      </c>
      <c r="G5949" s="59">
        <v>675138000</v>
      </c>
      <c r="H5949" s="122">
        <v>10.65</v>
      </c>
      <c r="I5949" s="97" t="b">
        <f>NOT(ISERROR(_xlfn.XLOOKUP(tblStocks2022[[#This Row],[Ticker]],tblTickers[Ticker],tblTickers[Ticker],NA(),0,1)))</f>
        <v>0</v>
      </c>
      <c r="K5949" t="s">
        <v>5369</v>
      </c>
      <c r="L5949" s="122">
        <v>24.93</v>
      </c>
    </row>
    <row r="5950" spans="4:12" x14ac:dyDescent="0.25">
      <c r="D5950" t="s">
        <v>14033</v>
      </c>
      <c r="E5950" t="s">
        <v>583</v>
      </c>
      <c r="F5950" t="s">
        <v>15375</v>
      </c>
      <c r="G5950" s="59">
        <v>1060000</v>
      </c>
      <c r="H5950" s="122">
        <v>32.11</v>
      </c>
      <c r="I5950" s="97" t="b">
        <f>NOT(ISERROR(_xlfn.XLOOKUP(tblStocks2022[[#This Row],[Ticker]],tblTickers[Ticker],tblTickers[Ticker],NA(),0,1)))</f>
        <v>0</v>
      </c>
      <c r="K5950" t="s">
        <v>8071</v>
      </c>
      <c r="L5950" s="122">
        <v>31.3</v>
      </c>
    </row>
    <row r="5951" spans="4:12" x14ac:dyDescent="0.25">
      <c r="D5951" t="s">
        <v>3669</v>
      </c>
      <c r="E5951" t="s">
        <v>399</v>
      </c>
      <c r="F5951" t="s">
        <v>15375</v>
      </c>
      <c r="G5951" s="59">
        <v>975000</v>
      </c>
      <c r="H5951" s="122">
        <v>32.06</v>
      </c>
      <c r="I5951" s="97" t="b">
        <f>NOT(ISERROR(_xlfn.XLOOKUP(tblStocks2022[[#This Row],[Ticker]],tblTickers[Ticker],tblTickers[Ticker],NA(),0,1)))</f>
        <v>0</v>
      </c>
      <c r="K5951" t="s">
        <v>8465</v>
      </c>
      <c r="L5951" s="122">
        <v>19.34</v>
      </c>
    </row>
    <row r="5952" spans="4:12" x14ac:dyDescent="0.25">
      <c r="D5952" t="s">
        <v>10574</v>
      </c>
      <c r="E5952" t="s">
        <v>10575</v>
      </c>
      <c r="F5952" t="s">
        <v>14201</v>
      </c>
      <c r="G5952" s="59">
        <v>46609000</v>
      </c>
      <c r="H5952" s="122">
        <v>25.2</v>
      </c>
      <c r="I5952" s="97" t="b">
        <f>NOT(ISERROR(_xlfn.XLOOKUP(tblStocks2022[[#This Row],[Ticker]],tblTickers[Ticker],tblTickers[Ticker],NA(),0,1)))</f>
        <v>0</v>
      </c>
      <c r="K5952" t="s">
        <v>1120</v>
      </c>
      <c r="L5952" s="122">
        <v>10.68</v>
      </c>
    </row>
    <row r="5953" spans="4:12" x14ac:dyDescent="0.25">
      <c r="D5953" t="s">
        <v>4480</v>
      </c>
      <c r="E5953" t="s">
        <v>4481</v>
      </c>
      <c r="F5953" t="s">
        <v>15382</v>
      </c>
      <c r="G5953" s="59">
        <v>285006000</v>
      </c>
      <c r="H5953" s="122">
        <v>24.07</v>
      </c>
      <c r="I5953" s="97" t="b">
        <f>NOT(ISERROR(_xlfn.XLOOKUP(tblStocks2022[[#This Row],[Ticker]],tblTickers[Ticker],tblTickers[Ticker],NA(),0,1)))</f>
        <v>0</v>
      </c>
      <c r="K5953" t="s">
        <v>2472</v>
      </c>
      <c r="L5953" s="122">
        <v>10.99</v>
      </c>
    </row>
    <row r="5954" spans="4:12" x14ac:dyDescent="0.25">
      <c r="D5954" t="s">
        <v>3670</v>
      </c>
      <c r="E5954" t="s">
        <v>399</v>
      </c>
      <c r="F5954" t="s">
        <v>15375</v>
      </c>
      <c r="G5954" s="59">
        <v>57350000</v>
      </c>
      <c r="H5954" s="122">
        <v>38.04</v>
      </c>
      <c r="I5954" s="97" t="b">
        <f>NOT(ISERROR(_xlfn.XLOOKUP(tblStocks2022[[#This Row],[Ticker]],tblTickers[Ticker],tblTickers[Ticker],NA(),0,1)))</f>
        <v>0</v>
      </c>
      <c r="K5954" t="s">
        <v>8234</v>
      </c>
      <c r="L5954" s="122">
        <v>23.46</v>
      </c>
    </row>
    <row r="5955" spans="4:12" x14ac:dyDescent="0.25">
      <c r="D5955" t="s">
        <v>13959</v>
      </c>
      <c r="E5955" t="s">
        <v>583</v>
      </c>
      <c r="F5955" t="s">
        <v>15375</v>
      </c>
      <c r="G5955" s="59">
        <v>19778000</v>
      </c>
      <c r="H5955" s="122">
        <v>38.33</v>
      </c>
      <c r="I5955" s="97" t="b">
        <f>NOT(ISERROR(_xlfn.XLOOKUP(tblStocks2022[[#This Row],[Ticker]],tblTickers[Ticker],tblTickers[Ticker],NA(),0,1)))</f>
        <v>0</v>
      </c>
      <c r="K5955" t="s">
        <v>10720</v>
      </c>
      <c r="L5955" s="122">
        <v>111.5</v>
      </c>
    </row>
    <row r="5956" spans="4:12" x14ac:dyDescent="0.25">
      <c r="D5956" t="s">
        <v>919</v>
      </c>
      <c r="E5956" t="s">
        <v>920</v>
      </c>
      <c r="F5956" t="s">
        <v>15368</v>
      </c>
      <c r="G5956" s="59">
        <v>46346000</v>
      </c>
      <c r="H5956" s="122">
        <v>4.2300000000000004</v>
      </c>
      <c r="I5956" s="97" t="b">
        <f>NOT(ISERROR(_xlfn.XLOOKUP(tblStocks2022[[#This Row],[Ticker]],tblTickers[Ticker],tblTickers[Ticker],NA(),0,1)))</f>
        <v>0</v>
      </c>
      <c r="K5956" t="s">
        <v>2177</v>
      </c>
      <c r="L5956" s="122">
        <v>3.13</v>
      </c>
    </row>
    <row r="5957" spans="4:12" x14ac:dyDescent="0.25">
      <c r="D5957" t="s">
        <v>10519</v>
      </c>
      <c r="E5957" t="s">
        <v>10520</v>
      </c>
      <c r="F5957" t="s">
        <v>15369</v>
      </c>
      <c r="G5957" s="59">
        <v>347768000</v>
      </c>
      <c r="H5957" s="122">
        <v>65.98</v>
      </c>
      <c r="I5957" s="97" t="b">
        <f>NOT(ISERROR(_xlfn.XLOOKUP(tblStocks2022[[#This Row],[Ticker]],tblTickers[Ticker],tblTickers[Ticker],NA(),0,1)))</f>
        <v>1</v>
      </c>
      <c r="K5957" t="s">
        <v>5930</v>
      </c>
      <c r="L5957" s="122">
        <v>5.53</v>
      </c>
    </row>
    <row r="5958" spans="4:12" x14ac:dyDescent="0.25">
      <c r="D5958" t="s">
        <v>4050</v>
      </c>
      <c r="E5958" t="s">
        <v>4051</v>
      </c>
      <c r="F5958" t="s">
        <v>15368</v>
      </c>
      <c r="G5958" s="59">
        <v>14625000</v>
      </c>
      <c r="H5958" s="122">
        <v>17.690000000000001</v>
      </c>
      <c r="I5958" s="97" t="b">
        <f>NOT(ISERROR(_xlfn.XLOOKUP(tblStocks2022[[#This Row],[Ticker]],tblTickers[Ticker],tblTickers[Ticker],NA(),0,1)))</f>
        <v>0</v>
      </c>
      <c r="K5958" t="s">
        <v>5426</v>
      </c>
      <c r="L5958" s="122">
        <v>14.48</v>
      </c>
    </row>
    <row r="5959" spans="4:12" x14ac:dyDescent="0.25">
      <c r="D5959" t="s">
        <v>8651</v>
      </c>
      <c r="E5959" t="s">
        <v>8652</v>
      </c>
      <c r="F5959" t="s">
        <v>15382</v>
      </c>
      <c r="G5959" s="59">
        <v>2458000</v>
      </c>
      <c r="H5959" s="122">
        <v>10.45</v>
      </c>
      <c r="I5959" s="97" t="b">
        <f>NOT(ISERROR(_xlfn.XLOOKUP(tblStocks2022[[#This Row],[Ticker]],tblTickers[Ticker],tblTickers[Ticker],NA(),0,1)))</f>
        <v>0</v>
      </c>
      <c r="K5959" t="s">
        <v>12348</v>
      </c>
      <c r="L5959" s="122">
        <v>144.19999999999999</v>
      </c>
    </row>
    <row r="5960" spans="4:12" x14ac:dyDescent="0.25">
      <c r="D5960" t="s">
        <v>15229</v>
      </c>
      <c r="E5960" t="s">
        <v>399</v>
      </c>
      <c r="F5960" t="s">
        <v>15375</v>
      </c>
      <c r="G5960" s="59">
        <v>36360000</v>
      </c>
      <c r="H5960" s="122">
        <v>18.12</v>
      </c>
      <c r="I5960" s="97" t="b">
        <f>NOT(ISERROR(_xlfn.XLOOKUP(tblStocks2022[[#This Row],[Ticker]],tblTickers[Ticker],tblTickers[Ticker],NA(),0,1)))</f>
        <v>0</v>
      </c>
      <c r="K5960" t="s">
        <v>5333</v>
      </c>
      <c r="L5960" s="122">
        <v>11.01</v>
      </c>
    </row>
    <row r="5961" spans="4:12" x14ac:dyDescent="0.25">
      <c r="D5961" t="s">
        <v>10840</v>
      </c>
      <c r="E5961" t="s">
        <v>10841</v>
      </c>
      <c r="F5961" t="s">
        <v>14252</v>
      </c>
      <c r="G5961" s="59">
        <v>9488000</v>
      </c>
      <c r="H5961" s="122">
        <v>6.5</v>
      </c>
      <c r="I5961" s="97" t="b">
        <f>NOT(ISERROR(_xlfn.XLOOKUP(tblStocks2022[[#This Row],[Ticker]],tblTickers[Ticker],tblTickers[Ticker],NA(),0,1)))</f>
        <v>0</v>
      </c>
      <c r="K5961" t="s">
        <v>703</v>
      </c>
      <c r="L5961" s="122">
        <v>6.64</v>
      </c>
    </row>
    <row r="5962" spans="4:12" x14ac:dyDescent="0.25">
      <c r="D5962" t="s">
        <v>959</v>
      </c>
      <c r="E5962" t="s">
        <v>960</v>
      </c>
      <c r="F5962" t="s">
        <v>15368</v>
      </c>
      <c r="G5962" s="59">
        <v>1987700000</v>
      </c>
      <c r="H5962" s="122">
        <v>16.260000000000002</v>
      </c>
      <c r="I5962" s="97" t="b">
        <f>NOT(ISERROR(_xlfn.XLOOKUP(tblStocks2022[[#This Row],[Ticker]],tblTickers[Ticker],tblTickers[Ticker],NA(),0,1)))</f>
        <v>1</v>
      </c>
      <c r="K5962" t="s">
        <v>10640</v>
      </c>
      <c r="L5962" s="122">
        <v>133.12</v>
      </c>
    </row>
    <row r="5963" spans="4:12" x14ac:dyDescent="0.25">
      <c r="D5963" t="s">
        <v>13366</v>
      </c>
      <c r="E5963" t="s">
        <v>13367</v>
      </c>
      <c r="F5963" t="s">
        <v>15368</v>
      </c>
      <c r="G5963" s="59">
        <v>32184000</v>
      </c>
      <c r="H5963" s="122">
        <v>6.79</v>
      </c>
      <c r="I5963" s="97" t="b">
        <f>NOT(ISERROR(_xlfn.XLOOKUP(tblStocks2022[[#This Row],[Ticker]],tblTickers[Ticker],tblTickers[Ticker],NA(),0,1)))</f>
        <v>0</v>
      </c>
      <c r="K5963" t="s">
        <v>548</v>
      </c>
      <c r="L5963" s="122">
        <v>11.72</v>
      </c>
    </row>
    <row r="5964" spans="4:12" x14ac:dyDescent="0.25">
      <c r="D5964" t="s">
        <v>11545</v>
      </c>
      <c r="E5964" t="s">
        <v>11546</v>
      </c>
      <c r="F5964" t="s">
        <v>15368</v>
      </c>
      <c r="G5964" s="59">
        <v>11650000</v>
      </c>
      <c r="H5964" s="122">
        <v>7.87</v>
      </c>
      <c r="I5964" s="97" t="b">
        <f>NOT(ISERROR(_xlfn.XLOOKUP(tblStocks2022[[#This Row],[Ticker]],tblTickers[Ticker],tblTickers[Ticker],NA(),0,1)))</f>
        <v>0</v>
      </c>
      <c r="K5964" t="s">
        <v>4878</v>
      </c>
      <c r="L5964" s="122">
        <v>4.1399999999999997</v>
      </c>
    </row>
    <row r="5965" spans="4:12" x14ac:dyDescent="0.25">
      <c r="D5965" t="s">
        <v>7026</v>
      </c>
      <c r="E5965" t="s">
        <v>7027</v>
      </c>
      <c r="F5965" t="s">
        <v>15368</v>
      </c>
      <c r="G5965" s="59">
        <v>138009000</v>
      </c>
      <c r="H5965" s="122">
        <v>47.18</v>
      </c>
      <c r="I5965" s="97" t="b">
        <f>NOT(ISERROR(_xlfn.XLOOKUP(tblStocks2022[[#This Row],[Ticker]],tblTickers[Ticker],tblTickers[Ticker],NA(),0,1)))</f>
        <v>0</v>
      </c>
      <c r="K5965" t="s">
        <v>8990</v>
      </c>
      <c r="L5965" s="122">
        <v>13.99</v>
      </c>
    </row>
    <row r="5966" spans="4:12" x14ac:dyDescent="0.25">
      <c r="D5966" t="s">
        <v>477</v>
      </c>
      <c r="E5966" t="s">
        <v>478</v>
      </c>
      <c r="F5966" t="s">
        <v>2235</v>
      </c>
      <c r="G5966" s="59">
        <v>45928000</v>
      </c>
      <c r="H5966" s="122">
        <v>38.61</v>
      </c>
      <c r="I5966" s="97" t="b">
        <f>NOT(ISERROR(_xlfn.XLOOKUP(tblStocks2022[[#This Row],[Ticker]],tblTickers[Ticker],tblTickers[Ticker],NA(),0,1)))</f>
        <v>0</v>
      </c>
      <c r="K5966" t="s">
        <v>6147</v>
      </c>
      <c r="L5966" s="122">
        <v>2</v>
      </c>
    </row>
    <row r="5967" spans="4:12" x14ac:dyDescent="0.25">
      <c r="D5967" t="s">
        <v>5793</v>
      </c>
      <c r="E5967" t="s">
        <v>5794</v>
      </c>
      <c r="F5967" t="s">
        <v>11941</v>
      </c>
      <c r="G5967" s="59">
        <v>16035000</v>
      </c>
      <c r="H5967" s="122">
        <v>1.1000000000000001</v>
      </c>
      <c r="I5967" s="97" t="b">
        <f>NOT(ISERROR(_xlfn.XLOOKUP(tblStocks2022[[#This Row],[Ticker]],tblTickers[Ticker],tblTickers[Ticker],NA(),0,1)))</f>
        <v>0</v>
      </c>
      <c r="K5967" t="s">
        <v>791</v>
      </c>
      <c r="L5967" s="122">
        <v>27.22</v>
      </c>
    </row>
    <row r="5968" spans="4:12" x14ac:dyDescent="0.25">
      <c r="D5968" t="s">
        <v>2998</v>
      </c>
      <c r="E5968" t="s">
        <v>2999</v>
      </c>
      <c r="F5968" t="s">
        <v>15371</v>
      </c>
      <c r="G5968" s="59">
        <v>15334000</v>
      </c>
      <c r="H5968" s="122">
        <v>19.04</v>
      </c>
      <c r="I5968" s="97" t="b">
        <f>NOT(ISERROR(_xlfn.XLOOKUP(tblStocks2022[[#This Row],[Ticker]],tblTickers[Ticker],tblTickers[Ticker],NA(),0,1)))</f>
        <v>0</v>
      </c>
      <c r="K5968" t="s">
        <v>7594</v>
      </c>
      <c r="L5968" s="122">
        <v>2.39</v>
      </c>
    </row>
    <row r="5969" spans="4:12" x14ac:dyDescent="0.25">
      <c r="D5969" t="s">
        <v>5312</v>
      </c>
      <c r="E5969" t="s">
        <v>5313</v>
      </c>
      <c r="F5969" t="s">
        <v>2235</v>
      </c>
      <c r="G5969" s="59">
        <v>163550000</v>
      </c>
      <c r="H5969" s="122">
        <v>6.76</v>
      </c>
      <c r="I5969" s="97" t="b">
        <f>NOT(ISERROR(_xlfn.XLOOKUP(tblStocks2022[[#This Row],[Ticker]],tblTickers[Ticker],tblTickers[Ticker],NA(),0,1)))</f>
        <v>0</v>
      </c>
      <c r="K5969" t="s">
        <v>753</v>
      </c>
      <c r="L5969" s="122">
        <v>25.08</v>
      </c>
    </row>
    <row r="5970" spans="4:12" x14ac:dyDescent="0.25">
      <c r="D5970" t="s">
        <v>12851</v>
      </c>
      <c r="E5970" t="s">
        <v>12852</v>
      </c>
      <c r="F5970" t="s">
        <v>15375</v>
      </c>
      <c r="G5970" s="59">
        <v>19083000</v>
      </c>
      <c r="H5970" s="122">
        <v>4.3</v>
      </c>
      <c r="I5970" s="97" t="b">
        <f>NOT(ISERROR(_xlfn.XLOOKUP(tblStocks2022[[#This Row],[Ticker]],tblTickers[Ticker],tblTickers[Ticker],NA(),0,1)))</f>
        <v>0</v>
      </c>
      <c r="K5970" t="s">
        <v>1333</v>
      </c>
      <c r="L5970" s="122">
        <v>13.33</v>
      </c>
    </row>
    <row r="5971" spans="4:12" x14ac:dyDescent="0.25">
      <c r="D5971" t="s">
        <v>1557</v>
      </c>
      <c r="E5971" t="s">
        <v>1558</v>
      </c>
      <c r="F5971" t="s">
        <v>15375</v>
      </c>
      <c r="G5971" s="59">
        <v>55768000</v>
      </c>
      <c r="H5971" s="122">
        <v>194.26</v>
      </c>
      <c r="I5971" s="97" t="b">
        <f>NOT(ISERROR(_xlfn.XLOOKUP(tblStocks2022[[#This Row],[Ticker]],tblTickers[Ticker],tblTickers[Ticker],NA(),0,1)))</f>
        <v>0</v>
      </c>
      <c r="K5971" t="s">
        <v>4723</v>
      </c>
      <c r="L5971" s="122">
        <v>11.51</v>
      </c>
    </row>
    <row r="5972" spans="4:12" x14ac:dyDescent="0.25">
      <c r="D5972" t="s">
        <v>5302</v>
      </c>
      <c r="E5972" t="s">
        <v>5303</v>
      </c>
      <c r="F5972" t="s">
        <v>15368</v>
      </c>
      <c r="G5972" s="59">
        <v>79471000</v>
      </c>
      <c r="H5972" s="122">
        <v>47.95</v>
      </c>
      <c r="I5972" s="97" t="b">
        <f>NOT(ISERROR(_xlfn.XLOOKUP(tblStocks2022[[#This Row],[Ticker]],tblTickers[Ticker],tblTickers[Ticker],NA(),0,1)))</f>
        <v>0</v>
      </c>
      <c r="K5972" t="s">
        <v>3270</v>
      </c>
      <c r="L5972" s="122">
        <v>8.14</v>
      </c>
    </row>
    <row r="5973" spans="4:12" x14ac:dyDescent="0.25">
      <c r="D5973" t="s">
        <v>14797</v>
      </c>
      <c r="E5973" t="s">
        <v>399</v>
      </c>
      <c r="F5973" t="s">
        <v>15375</v>
      </c>
      <c r="G5973" s="59">
        <v>86600000</v>
      </c>
      <c r="H5973" s="122">
        <v>18.670000000000002</v>
      </c>
      <c r="I5973" s="97" t="b">
        <f>NOT(ISERROR(_xlfn.XLOOKUP(tblStocks2022[[#This Row],[Ticker]],tblTickers[Ticker],tblTickers[Ticker],NA(),0,1)))</f>
        <v>0</v>
      </c>
      <c r="K5973" t="s">
        <v>12326</v>
      </c>
      <c r="L5973" s="122">
        <v>68.25</v>
      </c>
    </row>
    <row r="5974" spans="4:12" x14ac:dyDescent="0.25">
      <c r="D5974" t="s">
        <v>372</v>
      </c>
      <c r="E5974" t="s">
        <v>373</v>
      </c>
      <c r="F5974" t="s">
        <v>15374</v>
      </c>
      <c r="G5974" s="59">
        <v>18394000</v>
      </c>
      <c r="H5974" s="122">
        <v>4.95</v>
      </c>
      <c r="I5974" s="97" t="b">
        <f>NOT(ISERROR(_xlfn.XLOOKUP(tblStocks2022[[#This Row],[Ticker]],tblTickers[Ticker],tblTickers[Ticker],NA(),0,1)))</f>
        <v>0</v>
      </c>
      <c r="K5974" t="s">
        <v>6</v>
      </c>
      <c r="L5974" s="122">
        <v>4.5999999999999996</v>
      </c>
    </row>
    <row r="5975" spans="4:12" x14ac:dyDescent="0.25">
      <c r="D5975" t="s">
        <v>10620</v>
      </c>
      <c r="E5975" t="s">
        <v>10621</v>
      </c>
      <c r="F5975" t="s">
        <v>15367</v>
      </c>
      <c r="G5975" s="59">
        <v>23987000</v>
      </c>
      <c r="H5975" s="122">
        <v>10.48</v>
      </c>
      <c r="I5975" s="97" t="b">
        <f>NOT(ISERROR(_xlfn.XLOOKUP(tblStocks2022[[#This Row],[Ticker]],tblTickers[Ticker],tblTickers[Ticker],NA(),0,1)))</f>
        <v>0</v>
      </c>
      <c r="K5975" t="s">
        <v>11897</v>
      </c>
      <c r="L5975" s="122">
        <v>172.02</v>
      </c>
    </row>
    <row r="5976" spans="4:12" x14ac:dyDescent="0.25">
      <c r="D5976" t="s">
        <v>4426</v>
      </c>
      <c r="E5976" t="s">
        <v>4427</v>
      </c>
      <c r="F5976" t="s">
        <v>15368</v>
      </c>
      <c r="G5976" s="59">
        <v>89976000</v>
      </c>
      <c r="H5976" s="122">
        <v>26.56</v>
      </c>
      <c r="I5976" s="97" t="b">
        <f>NOT(ISERROR(_xlfn.XLOOKUP(tblStocks2022[[#This Row],[Ticker]],tblTickers[Ticker],tblTickers[Ticker],NA(),0,1)))</f>
        <v>0</v>
      </c>
      <c r="K5976" t="s">
        <v>4083</v>
      </c>
      <c r="L5976" s="122">
        <v>0.4</v>
      </c>
    </row>
    <row r="5977" spans="4:12" x14ac:dyDescent="0.25">
      <c r="D5977" t="s">
        <v>9539</v>
      </c>
      <c r="E5977" t="s">
        <v>1958</v>
      </c>
      <c r="F5977" t="s">
        <v>15372</v>
      </c>
      <c r="G5977" s="59">
        <v>500000</v>
      </c>
      <c r="H5977" s="122">
        <v>29.55</v>
      </c>
      <c r="I5977" s="97" t="b">
        <f>NOT(ISERROR(_xlfn.XLOOKUP(tblStocks2022[[#This Row],[Ticker]],tblTickers[Ticker],tblTickers[Ticker],NA(),0,1)))</f>
        <v>0</v>
      </c>
      <c r="K5977" t="s">
        <v>6661</v>
      </c>
      <c r="L5977" s="122">
        <v>10.45</v>
      </c>
    </row>
    <row r="5978" spans="4:12" x14ac:dyDescent="0.25">
      <c r="D5978" t="s">
        <v>1957</v>
      </c>
      <c r="E5978" t="s">
        <v>1958</v>
      </c>
      <c r="F5978" t="s">
        <v>15375</v>
      </c>
      <c r="G5978" s="59">
        <v>412604000</v>
      </c>
      <c r="H5978" s="122">
        <v>14.78</v>
      </c>
      <c r="I5978" s="97" t="b">
        <f>NOT(ISERROR(_xlfn.XLOOKUP(tblStocks2022[[#This Row],[Ticker]],tblTickers[Ticker],tblTickers[Ticker],NA(),0,1)))</f>
        <v>0</v>
      </c>
      <c r="K5978" t="s">
        <v>4175</v>
      </c>
      <c r="L5978" s="122">
        <v>15.23</v>
      </c>
    </row>
    <row r="5979" spans="4:12" x14ac:dyDescent="0.25">
      <c r="D5979" t="s">
        <v>11325</v>
      </c>
      <c r="E5979" t="s">
        <v>11326</v>
      </c>
      <c r="F5979" t="s">
        <v>15377</v>
      </c>
      <c r="G5979" s="59">
        <v>97068000</v>
      </c>
      <c r="H5979" s="122">
        <v>28.03</v>
      </c>
      <c r="I5979" s="97" t="b">
        <f>NOT(ISERROR(_xlfn.XLOOKUP(tblStocks2022[[#This Row],[Ticker]],tblTickers[Ticker],tblTickers[Ticker],NA(),0,1)))</f>
        <v>0</v>
      </c>
      <c r="K5979" t="s">
        <v>4674</v>
      </c>
      <c r="L5979" s="122">
        <v>14.18</v>
      </c>
    </row>
    <row r="5980" spans="4:12" x14ac:dyDescent="0.25">
      <c r="D5980" t="s">
        <v>3983</v>
      </c>
      <c r="E5980" t="s">
        <v>3984</v>
      </c>
      <c r="F5980" t="s">
        <v>15382</v>
      </c>
      <c r="G5980" s="59">
        <v>595159000</v>
      </c>
      <c r="H5980" s="122">
        <v>81.55</v>
      </c>
      <c r="I5980" s="97" t="b">
        <f>NOT(ISERROR(_xlfn.XLOOKUP(tblStocks2022[[#This Row],[Ticker]],tblTickers[Ticker],tblTickers[Ticker],NA(),0,1)))</f>
        <v>0</v>
      </c>
      <c r="K5980" t="s">
        <v>9012</v>
      </c>
      <c r="L5980" s="122">
        <v>15.65</v>
      </c>
    </row>
    <row r="5981" spans="4:12" x14ac:dyDescent="0.25">
      <c r="D5981" t="s">
        <v>4957</v>
      </c>
      <c r="E5981" t="s">
        <v>2118</v>
      </c>
      <c r="F5981" t="s">
        <v>15375</v>
      </c>
      <c r="G5981" s="59">
        <v>20225000</v>
      </c>
      <c r="H5981" s="122">
        <v>29.89</v>
      </c>
      <c r="I5981" s="97" t="b">
        <f>NOT(ISERROR(_xlfn.XLOOKUP(tblStocks2022[[#This Row],[Ticker]],tblTickers[Ticker],tblTickers[Ticker],NA(),0,1)))</f>
        <v>0</v>
      </c>
      <c r="K5981" t="s">
        <v>2271</v>
      </c>
      <c r="L5981" s="122">
        <v>3.27</v>
      </c>
    </row>
    <row r="5982" spans="4:12" x14ac:dyDescent="0.25">
      <c r="D5982" t="s">
        <v>68</v>
      </c>
      <c r="E5982" t="s">
        <v>69</v>
      </c>
      <c r="F5982" t="s">
        <v>15368</v>
      </c>
      <c r="G5982" s="59">
        <v>3554000</v>
      </c>
      <c r="H5982" s="122">
        <v>15.9</v>
      </c>
      <c r="I5982" s="97" t="b">
        <f>NOT(ISERROR(_xlfn.XLOOKUP(tblStocks2022[[#This Row],[Ticker]],tblTickers[Ticker],tblTickers[Ticker],NA(),0,1)))</f>
        <v>0</v>
      </c>
      <c r="K5982" t="s">
        <v>2454</v>
      </c>
      <c r="L5982" s="122">
        <v>28.23</v>
      </c>
    </row>
    <row r="5983" spans="4:12" x14ac:dyDescent="0.25">
      <c r="D5983" t="s">
        <v>13211</v>
      </c>
      <c r="E5983" t="s">
        <v>13212</v>
      </c>
      <c r="F5983" t="s">
        <v>15368</v>
      </c>
      <c r="G5983" s="59">
        <v>37431000</v>
      </c>
      <c r="H5983" s="122">
        <v>28.52</v>
      </c>
      <c r="I5983" s="97" t="b">
        <f>NOT(ISERROR(_xlfn.XLOOKUP(tblStocks2022[[#This Row],[Ticker]],tblTickers[Ticker],tblTickers[Ticker],NA(),0,1)))</f>
        <v>0</v>
      </c>
      <c r="K5983" t="s">
        <v>11633</v>
      </c>
      <c r="L5983" s="122">
        <v>9.24</v>
      </c>
    </row>
    <row r="5984" spans="4:12" x14ac:dyDescent="0.25">
      <c r="D5984" t="s">
        <v>3266</v>
      </c>
      <c r="E5984" t="s">
        <v>3267</v>
      </c>
      <c r="F5984" t="s">
        <v>15371</v>
      </c>
      <c r="G5984" s="59">
        <v>24859000</v>
      </c>
      <c r="H5984" s="122">
        <v>9.32</v>
      </c>
      <c r="I5984" s="97" t="b">
        <f>NOT(ISERROR(_xlfn.XLOOKUP(tblStocks2022[[#This Row],[Ticker]],tblTickers[Ticker],tblTickers[Ticker],NA(),0,1)))</f>
        <v>0</v>
      </c>
      <c r="K5984" t="s">
        <v>12508</v>
      </c>
      <c r="L5984" s="122">
        <v>1.89</v>
      </c>
    </row>
    <row r="5985" spans="4:12" x14ac:dyDescent="0.25">
      <c r="D5985" t="s">
        <v>15227</v>
      </c>
      <c r="E5985" t="s">
        <v>15228</v>
      </c>
      <c r="F5985" t="s">
        <v>15372</v>
      </c>
      <c r="G5985" s="59">
        <v>123395000</v>
      </c>
      <c r="H5985" s="122">
        <v>9.17</v>
      </c>
      <c r="I5985" s="97" t="b">
        <f>NOT(ISERROR(_xlfn.XLOOKUP(tblStocks2022[[#This Row],[Ticker]],tblTickers[Ticker],tblTickers[Ticker],NA(),0,1)))</f>
        <v>0</v>
      </c>
      <c r="K5985" t="s">
        <v>5310</v>
      </c>
      <c r="L5985" s="122">
        <v>9.0500000000000007</v>
      </c>
    </row>
    <row r="5986" spans="4:12" x14ac:dyDescent="0.25">
      <c r="D5986" t="s">
        <v>14774</v>
      </c>
      <c r="E5986" t="s">
        <v>399</v>
      </c>
      <c r="F5986" t="s">
        <v>15375</v>
      </c>
      <c r="G5986" s="59">
        <v>18750000</v>
      </c>
      <c r="H5986" s="122">
        <v>29.62</v>
      </c>
      <c r="I5986" s="97" t="b">
        <f>NOT(ISERROR(_xlfn.XLOOKUP(tblStocks2022[[#This Row],[Ticker]],tblTickers[Ticker],tblTickers[Ticker],NA(),0,1)))</f>
        <v>0</v>
      </c>
      <c r="K5986" t="s">
        <v>7596</v>
      </c>
      <c r="L5986" s="122">
        <v>0.16</v>
      </c>
    </row>
    <row r="5987" spans="4:12" x14ac:dyDescent="0.25">
      <c r="D5987" t="s">
        <v>6804</v>
      </c>
      <c r="E5987" t="s">
        <v>6805</v>
      </c>
      <c r="F5987" t="s">
        <v>15382</v>
      </c>
      <c r="G5987" s="59">
        <v>40845000</v>
      </c>
      <c r="H5987" s="122">
        <v>10.1</v>
      </c>
      <c r="I5987" s="97" t="b">
        <f>NOT(ISERROR(_xlfn.XLOOKUP(tblStocks2022[[#This Row],[Ticker]],tblTickers[Ticker],tblTickers[Ticker],NA(),0,1)))</f>
        <v>0</v>
      </c>
      <c r="K5987" t="s">
        <v>3108</v>
      </c>
      <c r="L5987" s="122">
        <v>29.75</v>
      </c>
    </row>
    <row r="5988" spans="4:12" x14ac:dyDescent="0.25">
      <c r="D5988" t="s">
        <v>14602</v>
      </c>
      <c r="E5988" t="s">
        <v>583</v>
      </c>
      <c r="F5988" t="s">
        <v>15375</v>
      </c>
      <c r="G5988" s="59">
        <v>14640000</v>
      </c>
      <c r="H5988" s="122">
        <v>71.05</v>
      </c>
      <c r="I5988" s="97" t="b">
        <f>NOT(ISERROR(_xlfn.XLOOKUP(tblStocks2022[[#This Row],[Ticker]],tblTickers[Ticker],tblTickers[Ticker],NA(),0,1)))</f>
        <v>0</v>
      </c>
      <c r="K5988" t="s">
        <v>3109</v>
      </c>
      <c r="L5988" s="122">
        <v>51.63</v>
      </c>
    </row>
    <row r="5989" spans="4:12" x14ac:dyDescent="0.25">
      <c r="D5989" t="s">
        <v>14144</v>
      </c>
      <c r="E5989" t="s">
        <v>14145</v>
      </c>
      <c r="F5989" t="s">
        <v>10860</v>
      </c>
      <c r="G5989" s="59">
        <v>13516000</v>
      </c>
      <c r="H5989" s="122">
        <v>76.7</v>
      </c>
      <c r="I5989" s="97" t="b">
        <f>NOT(ISERROR(_xlfn.XLOOKUP(tblStocks2022[[#This Row],[Ticker]],tblTickers[Ticker],tblTickers[Ticker],NA(),0,1)))</f>
        <v>0</v>
      </c>
      <c r="K5989" t="s">
        <v>9653</v>
      </c>
      <c r="L5989" s="122">
        <v>24.85</v>
      </c>
    </row>
    <row r="5990" spans="4:12" x14ac:dyDescent="0.25">
      <c r="D5990" t="s">
        <v>2408</v>
      </c>
      <c r="E5990" t="s">
        <v>2409</v>
      </c>
      <c r="F5990" t="s">
        <v>15365</v>
      </c>
      <c r="G5990" s="59">
        <v>30824000</v>
      </c>
      <c r="H5990" s="122">
        <v>13.2</v>
      </c>
      <c r="I5990" s="97" t="b">
        <f>NOT(ISERROR(_xlfn.XLOOKUP(tblStocks2022[[#This Row],[Ticker]],tblTickers[Ticker],tblTickers[Ticker],NA(),0,1)))</f>
        <v>0</v>
      </c>
      <c r="K5990" t="s">
        <v>1267</v>
      </c>
      <c r="L5990" s="122">
        <v>33.950000000000003</v>
      </c>
    </row>
    <row r="5991" spans="4:12" x14ac:dyDescent="0.25">
      <c r="D5991" t="s">
        <v>10968</v>
      </c>
      <c r="E5991" t="s">
        <v>10969</v>
      </c>
      <c r="F5991" t="s">
        <v>14252</v>
      </c>
      <c r="G5991" s="59">
        <v>48801000</v>
      </c>
      <c r="H5991" s="122">
        <v>12.94</v>
      </c>
      <c r="I5991" s="97" t="b">
        <f>NOT(ISERROR(_xlfn.XLOOKUP(tblStocks2022[[#This Row],[Ticker]],tblTickers[Ticker],tblTickers[Ticker],NA(),0,1)))</f>
        <v>0</v>
      </c>
      <c r="K5991" t="s">
        <v>3162</v>
      </c>
      <c r="L5991" s="122">
        <v>10.23</v>
      </c>
    </row>
    <row r="5992" spans="4:12" x14ac:dyDescent="0.25">
      <c r="D5992" t="s">
        <v>10688</v>
      </c>
      <c r="E5992" t="s">
        <v>10689</v>
      </c>
      <c r="F5992" t="s">
        <v>15367</v>
      </c>
      <c r="G5992" s="59">
        <v>537540000</v>
      </c>
      <c r="H5992" s="122">
        <v>25.07</v>
      </c>
      <c r="I5992" s="97" t="b">
        <f>NOT(ISERROR(_xlfn.XLOOKUP(tblStocks2022[[#This Row],[Ticker]],tblTickers[Ticker],tblTickers[Ticker],NA(),0,1)))</f>
        <v>1</v>
      </c>
      <c r="K5992" t="s">
        <v>3110</v>
      </c>
      <c r="L5992" s="122">
        <v>34.49</v>
      </c>
    </row>
    <row r="5993" spans="4:12" x14ac:dyDescent="0.25">
      <c r="D5993" t="s">
        <v>6675</v>
      </c>
      <c r="E5993" t="s">
        <v>6676</v>
      </c>
      <c r="F5993" t="s">
        <v>14252</v>
      </c>
      <c r="G5993" s="59">
        <v>140454000</v>
      </c>
      <c r="H5993" s="122">
        <v>1.18</v>
      </c>
      <c r="I5993" s="97" t="b">
        <f>NOT(ISERROR(_xlfn.XLOOKUP(tblStocks2022[[#This Row],[Ticker]],tblTickers[Ticker],tblTickers[Ticker],NA(),0,1)))</f>
        <v>0</v>
      </c>
      <c r="K5993" t="s">
        <v>5414</v>
      </c>
      <c r="L5993" s="122">
        <v>0.39</v>
      </c>
    </row>
    <row r="5994" spans="4:12" x14ac:dyDescent="0.25">
      <c r="D5994" t="s">
        <v>15203</v>
      </c>
      <c r="E5994" t="s">
        <v>15204</v>
      </c>
      <c r="F5994" t="s">
        <v>11941</v>
      </c>
      <c r="G5994" s="59">
        <v>131472000</v>
      </c>
      <c r="H5994" s="122">
        <v>13.39</v>
      </c>
      <c r="I5994" s="97" t="b">
        <f>NOT(ISERROR(_xlfn.XLOOKUP(tblStocks2022[[#This Row],[Ticker]],tblTickers[Ticker],tblTickers[Ticker],NA(),0,1)))</f>
        <v>0</v>
      </c>
      <c r="K5994" t="s">
        <v>3111</v>
      </c>
      <c r="L5994" s="122">
        <v>31.16</v>
      </c>
    </row>
    <row r="5995" spans="4:12" x14ac:dyDescent="0.25">
      <c r="D5995" t="s">
        <v>14132</v>
      </c>
      <c r="E5995" t="s">
        <v>14133</v>
      </c>
      <c r="F5995" t="s">
        <v>9954</v>
      </c>
      <c r="G5995" s="59">
        <v>5637000</v>
      </c>
      <c r="H5995" s="122">
        <v>32.56</v>
      </c>
      <c r="I5995" s="97" t="b">
        <f>NOT(ISERROR(_xlfn.XLOOKUP(tblStocks2022[[#This Row],[Ticker]],tblTickers[Ticker],tblTickers[Ticker],NA(),0,1)))</f>
        <v>0</v>
      </c>
      <c r="K5995" t="s">
        <v>12142</v>
      </c>
      <c r="L5995" s="122">
        <v>196</v>
      </c>
    </row>
    <row r="5996" spans="4:12" x14ac:dyDescent="0.25">
      <c r="D5996" t="s">
        <v>11401</v>
      </c>
      <c r="E5996" t="s">
        <v>11402</v>
      </c>
      <c r="F5996" t="s">
        <v>15376</v>
      </c>
      <c r="G5996" s="59">
        <v>28214000</v>
      </c>
      <c r="H5996" s="122">
        <v>28.25</v>
      </c>
      <c r="I5996" s="97" t="b">
        <f>NOT(ISERROR(_xlfn.XLOOKUP(tblStocks2022[[#This Row],[Ticker]],tblTickers[Ticker],tblTickers[Ticker],NA(),0,1)))</f>
        <v>0</v>
      </c>
      <c r="K5996" t="s">
        <v>2181</v>
      </c>
      <c r="L5996" s="122">
        <v>11.28</v>
      </c>
    </row>
    <row r="5997" spans="4:12" x14ac:dyDescent="0.25">
      <c r="D5997" t="s">
        <v>7394</v>
      </c>
      <c r="E5997" t="s">
        <v>7395</v>
      </c>
      <c r="F5997" t="s">
        <v>15376</v>
      </c>
      <c r="G5997" s="59">
        <v>117126000</v>
      </c>
      <c r="H5997" s="122">
        <v>31.84</v>
      </c>
      <c r="I5997" s="97" t="b">
        <f>NOT(ISERROR(_xlfn.XLOOKUP(tblStocks2022[[#This Row],[Ticker]],tblTickers[Ticker],tblTickers[Ticker],NA(),0,1)))</f>
        <v>0</v>
      </c>
      <c r="K5997" t="s">
        <v>3112</v>
      </c>
      <c r="L5997" s="122">
        <v>28.7</v>
      </c>
    </row>
    <row r="5998" spans="4:12" x14ac:dyDescent="0.25">
      <c r="D5998" t="s">
        <v>1265</v>
      </c>
      <c r="E5998" t="s">
        <v>1266</v>
      </c>
      <c r="F5998" t="s">
        <v>14201</v>
      </c>
      <c r="G5998" s="59">
        <v>85790000</v>
      </c>
      <c r="H5998" s="122">
        <v>1.1000000000000001</v>
      </c>
      <c r="I5998" s="97" t="b">
        <f>NOT(ISERROR(_xlfn.XLOOKUP(tblStocks2022[[#This Row],[Ticker]],tblTickers[Ticker],tblTickers[Ticker],NA(),0,1)))</f>
        <v>0</v>
      </c>
      <c r="K5998" t="s">
        <v>11229</v>
      </c>
      <c r="L5998" s="122">
        <v>33.68</v>
      </c>
    </row>
    <row r="5999" spans="4:12" x14ac:dyDescent="0.25">
      <c r="D5999" t="s">
        <v>9846</v>
      </c>
      <c r="E5999" t="s">
        <v>9847</v>
      </c>
      <c r="F5999" t="s">
        <v>15365</v>
      </c>
      <c r="G5999" s="59">
        <v>498950000</v>
      </c>
      <c r="H5999" s="122">
        <v>61.27</v>
      </c>
      <c r="I5999" s="97" t="b">
        <f>NOT(ISERROR(_xlfn.XLOOKUP(tblStocks2022[[#This Row],[Ticker]],tblTickers[Ticker],tblTickers[Ticker],NA(),0,1)))</f>
        <v>1</v>
      </c>
      <c r="K5999" t="s">
        <v>7756</v>
      </c>
      <c r="L5999" s="122">
        <v>7.66</v>
      </c>
    </row>
    <row r="6000" spans="4:12" x14ac:dyDescent="0.25">
      <c r="D6000" t="s">
        <v>12154</v>
      </c>
      <c r="E6000" t="s">
        <v>12155</v>
      </c>
      <c r="F6000" t="s">
        <v>14252</v>
      </c>
      <c r="G6000" s="59">
        <v>82436000</v>
      </c>
      <c r="H6000" s="122">
        <v>34.24</v>
      </c>
      <c r="I6000" s="97" t="b">
        <f>NOT(ISERROR(_xlfn.XLOOKUP(tblStocks2022[[#This Row],[Ticker]],tblTickers[Ticker],tblTickers[Ticker],NA(),0,1)))</f>
        <v>0</v>
      </c>
      <c r="K6000" t="s">
        <v>9793</v>
      </c>
      <c r="L6000" s="122">
        <v>22.84</v>
      </c>
    </row>
    <row r="6001" spans="4:12" x14ac:dyDescent="0.25">
      <c r="D6001" t="s">
        <v>8653</v>
      </c>
      <c r="E6001" t="s">
        <v>8654</v>
      </c>
      <c r="F6001" t="s">
        <v>15382</v>
      </c>
      <c r="G6001" s="59">
        <v>26378000</v>
      </c>
      <c r="H6001" s="122">
        <v>10.07</v>
      </c>
      <c r="I6001" s="97" t="b">
        <f>NOT(ISERROR(_xlfn.XLOOKUP(tblStocks2022[[#This Row],[Ticker]],tblTickers[Ticker],tblTickers[Ticker],NA(),0,1)))</f>
        <v>0</v>
      </c>
      <c r="K6001" t="s">
        <v>7758</v>
      </c>
      <c r="L6001" s="122">
        <v>2.29</v>
      </c>
    </row>
    <row r="6002" spans="4:12" x14ac:dyDescent="0.25">
      <c r="D6002" t="s">
        <v>9894</v>
      </c>
      <c r="E6002" t="s">
        <v>9895</v>
      </c>
      <c r="F6002" t="s">
        <v>15377</v>
      </c>
      <c r="G6002" s="59">
        <v>9916000</v>
      </c>
      <c r="H6002" s="122">
        <v>2.33</v>
      </c>
      <c r="I6002" s="97" t="b">
        <f>NOT(ISERROR(_xlfn.XLOOKUP(tblStocks2022[[#This Row],[Ticker]],tblTickers[Ticker],tblTickers[Ticker],NA(),0,1)))</f>
        <v>0</v>
      </c>
      <c r="K6002" t="s">
        <v>3810</v>
      </c>
      <c r="L6002" s="122">
        <v>43.52</v>
      </c>
    </row>
    <row r="6003" spans="4:12" x14ac:dyDescent="0.25">
      <c r="D6003" t="s">
        <v>14028</v>
      </c>
      <c r="E6003" t="s">
        <v>583</v>
      </c>
      <c r="F6003" t="s">
        <v>15375</v>
      </c>
      <c r="G6003" s="59">
        <v>12080000</v>
      </c>
      <c r="H6003" s="122">
        <v>36.409999999999997</v>
      </c>
      <c r="I6003" s="97" t="b">
        <f>NOT(ISERROR(_xlfn.XLOOKUP(tblStocks2022[[#This Row],[Ticker]],tblTickers[Ticker],tblTickers[Ticker],NA(),0,1)))</f>
        <v>0</v>
      </c>
      <c r="K6003" t="s">
        <v>2037</v>
      </c>
      <c r="L6003" s="122">
        <v>22.36</v>
      </c>
    </row>
    <row r="6004" spans="4:12" x14ac:dyDescent="0.25">
      <c r="D6004" t="s">
        <v>2372</v>
      </c>
      <c r="E6004" t="s">
        <v>2373</v>
      </c>
      <c r="F6004" t="s">
        <v>15368</v>
      </c>
      <c r="G6004" s="59">
        <v>37979000</v>
      </c>
      <c r="H6004" s="122">
        <v>222.46</v>
      </c>
      <c r="I6004" s="97" t="b">
        <f>NOT(ISERROR(_xlfn.XLOOKUP(tblStocks2022[[#This Row],[Ticker]],tblTickers[Ticker],tblTickers[Ticker],NA(),0,1)))</f>
        <v>0</v>
      </c>
      <c r="K6004" t="s">
        <v>1362</v>
      </c>
      <c r="L6004" s="122">
        <v>57.3</v>
      </c>
    </row>
    <row r="6005" spans="4:12" x14ac:dyDescent="0.25">
      <c r="D6005" t="s">
        <v>11727</v>
      </c>
      <c r="E6005" t="s">
        <v>11728</v>
      </c>
      <c r="F6005" t="s">
        <v>15378</v>
      </c>
      <c r="G6005" s="59">
        <v>152904000</v>
      </c>
      <c r="H6005" s="122">
        <v>29.7</v>
      </c>
      <c r="I6005" s="97" t="b">
        <f>NOT(ISERROR(_xlfn.XLOOKUP(tblStocks2022[[#This Row],[Ticker]],tblTickers[Ticker],tblTickers[Ticker],NA(),0,1)))</f>
        <v>0</v>
      </c>
      <c r="K6005" t="s">
        <v>3537</v>
      </c>
      <c r="L6005" s="122">
        <v>45.53</v>
      </c>
    </row>
    <row r="6006" spans="4:12" x14ac:dyDescent="0.25">
      <c r="D6006" t="s">
        <v>4817</v>
      </c>
      <c r="E6006" t="s">
        <v>4818</v>
      </c>
      <c r="F6006" t="s">
        <v>11941</v>
      </c>
      <c r="G6006" s="59">
        <v>24485000</v>
      </c>
      <c r="H6006" s="122">
        <v>21.8</v>
      </c>
      <c r="I6006" s="97" t="b">
        <f>NOT(ISERROR(_xlfn.XLOOKUP(tblStocks2022[[#This Row],[Ticker]],tblTickers[Ticker],tblTickers[Ticker],NA(),0,1)))</f>
        <v>0</v>
      </c>
      <c r="K6006" t="s">
        <v>8659</v>
      </c>
      <c r="L6006" s="122">
        <v>3.2</v>
      </c>
    </row>
    <row r="6007" spans="4:12" x14ac:dyDescent="0.25">
      <c r="D6007" t="s">
        <v>1090</v>
      </c>
      <c r="E6007" t="s">
        <v>1091</v>
      </c>
      <c r="F6007" t="s">
        <v>15371</v>
      </c>
      <c r="G6007" s="59">
        <v>1377000000</v>
      </c>
      <c r="H6007" s="122">
        <v>180.66</v>
      </c>
      <c r="I6007" s="97" t="b">
        <f>NOT(ISERROR(_xlfn.XLOOKUP(tblStocks2022[[#This Row],[Ticker]],tblTickers[Ticker],tblTickers[Ticker],NA(),0,1)))</f>
        <v>1</v>
      </c>
      <c r="K6007" t="s">
        <v>7760</v>
      </c>
      <c r="L6007" s="122">
        <v>2.09</v>
      </c>
    </row>
    <row r="6008" spans="4:12" x14ac:dyDescent="0.25">
      <c r="D6008" t="s">
        <v>9307</v>
      </c>
      <c r="E6008" t="s">
        <v>9308</v>
      </c>
      <c r="F6008" t="s">
        <v>14252</v>
      </c>
      <c r="G6008" s="59">
        <v>23713000</v>
      </c>
      <c r="H6008" s="122">
        <v>13.37</v>
      </c>
      <c r="I6008" s="97" t="b">
        <f>NOT(ISERROR(_xlfn.XLOOKUP(tblStocks2022[[#This Row],[Ticker]],tblTickers[Ticker],tblTickers[Ticker],NA(),0,1)))</f>
        <v>0</v>
      </c>
      <c r="K6008" t="s">
        <v>11609</v>
      </c>
      <c r="L6008" s="122">
        <v>78.98</v>
      </c>
    </row>
    <row r="6009" spans="4:12" x14ac:dyDescent="0.25">
      <c r="D6009" t="s">
        <v>8657</v>
      </c>
      <c r="E6009" t="s">
        <v>8658</v>
      </c>
      <c r="F6009" t="s">
        <v>15382</v>
      </c>
      <c r="G6009" s="59">
        <v>17000000</v>
      </c>
      <c r="H6009" s="122">
        <v>10.210000000000001</v>
      </c>
      <c r="I6009" s="97" t="b">
        <f>NOT(ISERROR(_xlfn.XLOOKUP(tblStocks2022[[#This Row],[Ticker]],tblTickers[Ticker],tblTickers[Ticker],NA(),0,1)))</f>
        <v>0</v>
      </c>
      <c r="K6009" t="s">
        <v>8788</v>
      </c>
      <c r="L6009" s="122">
        <v>10.65</v>
      </c>
    </row>
    <row r="6010" spans="4:12" x14ac:dyDescent="0.25">
      <c r="D6010" t="s">
        <v>9701</v>
      </c>
      <c r="E6010" t="s">
        <v>9702</v>
      </c>
      <c r="F6010" t="s">
        <v>15382</v>
      </c>
      <c r="G6010" s="59">
        <v>101475000</v>
      </c>
      <c r="H6010" s="122">
        <v>7.14</v>
      </c>
      <c r="I6010" s="97" t="b">
        <f>NOT(ISERROR(_xlfn.XLOOKUP(tblStocks2022[[#This Row],[Ticker]],tblTickers[Ticker],tblTickers[Ticker],NA(),0,1)))</f>
        <v>0</v>
      </c>
      <c r="K6010" t="s">
        <v>3642</v>
      </c>
      <c r="L6010" s="122">
        <v>26.72</v>
      </c>
    </row>
    <row r="6011" spans="4:12" x14ac:dyDescent="0.25">
      <c r="D6011" t="s">
        <v>14178</v>
      </c>
      <c r="E6011" t="s">
        <v>14179</v>
      </c>
      <c r="F6011" t="s">
        <v>15382</v>
      </c>
      <c r="G6011" s="59">
        <v>46172000</v>
      </c>
      <c r="H6011" s="122">
        <v>25.3</v>
      </c>
      <c r="I6011" s="97" t="b">
        <f>NOT(ISERROR(_xlfn.XLOOKUP(tblStocks2022[[#This Row],[Ticker]],tblTickers[Ticker],tblTickers[Ticker],NA(),0,1)))</f>
        <v>0</v>
      </c>
      <c r="K6011" t="s">
        <v>2035</v>
      </c>
      <c r="L6011" s="122">
        <v>27.42</v>
      </c>
    </row>
    <row r="6012" spans="4:12" x14ac:dyDescent="0.25">
      <c r="D6012" t="s">
        <v>11353</v>
      </c>
      <c r="E6012" t="s">
        <v>11354</v>
      </c>
      <c r="F6012" t="s">
        <v>15372</v>
      </c>
      <c r="G6012" s="59">
        <v>13325000</v>
      </c>
      <c r="H6012" s="122">
        <v>3.53</v>
      </c>
      <c r="I6012" s="97" t="b">
        <f>NOT(ISERROR(_xlfn.XLOOKUP(tblStocks2022[[#This Row],[Ticker]],tblTickers[Ticker],tblTickers[Ticker],NA(),0,1)))</f>
        <v>0</v>
      </c>
      <c r="K6012" t="s">
        <v>10068</v>
      </c>
      <c r="L6012" s="122">
        <v>132.07</v>
      </c>
    </row>
    <row r="6013" spans="4:12" x14ac:dyDescent="0.25">
      <c r="D6013" t="s">
        <v>7836</v>
      </c>
      <c r="E6013" t="s">
        <v>7837</v>
      </c>
      <c r="F6013" t="s">
        <v>15368</v>
      </c>
      <c r="G6013" s="59">
        <v>36849000</v>
      </c>
      <c r="H6013" s="122">
        <v>3.08</v>
      </c>
      <c r="I6013" s="97" t="b">
        <f>NOT(ISERROR(_xlfn.XLOOKUP(tblStocks2022[[#This Row],[Ticker]],tblTickers[Ticker],tblTickers[Ticker],NA(),0,1)))</f>
        <v>0</v>
      </c>
      <c r="K6013" t="s">
        <v>14789</v>
      </c>
      <c r="L6013" s="122">
        <v>14.03</v>
      </c>
    </row>
    <row r="6014" spans="4:12" x14ac:dyDescent="0.25">
      <c r="D6014" t="s">
        <v>3134</v>
      </c>
      <c r="E6014" t="s">
        <v>3135</v>
      </c>
      <c r="F6014" t="s">
        <v>3344</v>
      </c>
      <c r="G6014" s="59">
        <v>28975000</v>
      </c>
      <c r="H6014" s="122">
        <v>9.2200000000000006</v>
      </c>
      <c r="I6014" s="97" t="b">
        <f>NOT(ISERROR(_xlfn.XLOOKUP(tblStocks2022[[#This Row],[Ticker]],tblTickers[Ticker],tblTickers[Ticker],NA(),0,1)))</f>
        <v>0</v>
      </c>
      <c r="K6014" t="s">
        <v>8188</v>
      </c>
      <c r="L6014" s="122">
        <v>11.23</v>
      </c>
    </row>
    <row r="6015" spans="4:12" x14ac:dyDescent="0.25">
      <c r="D6015" t="s">
        <v>13671</v>
      </c>
      <c r="E6015" t="s">
        <v>13672</v>
      </c>
      <c r="F6015" t="s">
        <v>2235</v>
      </c>
      <c r="G6015" s="59">
        <v>21077000</v>
      </c>
      <c r="H6015" s="122">
        <v>17.7</v>
      </c>
      <c r="I6015" s="97" t="b">
        <f>NOT(ISERROR(_xlfn.XLOOKUP(tblStocks2022[[#This Row],[Ticker]],tblTickers[Ticker],tblTickers[Ticker],NA(),0,1)))</f>
        <v>0</v>
      </c>
      <c r="K6015" t="s">
        <v>12246</v>
      </c>
      <c r="L6015" s="122">
        <v>310.48</v>
      </c>
    </row>
    <row r="6016" spans="4:12" x14ac:dyDescent="0.25">
      <c r="D6016" t="s">
        <v>7749</v>
      </c>
      <c r="E6016" t="s">
        <v>7750</v>
      </c>
      <c r="F6016" t="s">
        <v>15377</v>
      </c>
      <c r="G6016" s="59">
        <v>10107000</v>
      </c>
      <c r="H6016" s="122">
        <v>1.96</v>
      </c>
      <c r="I6016" s="97" t="b">
        <f>NOT(ISERROR(_xlfn.XLOOKUP(tblStocks2022[[#This Row],[Ticker]],tblTickers[Ticker],tblTickers[Ticker],NA(),0,1)))</f>
        <v>0</v>
      </c>
      <c r="K6016" t="s">
        <v>4177</v>
      </c>
      <c r="L6016" s="122">
        <v>44.72</v>
      </c>
    </row>
    <row r="6017" spans="4:12" x14ac:dyDescent="0.25">
      <c r="D6017" t="s">
        <v>3208</v>
      </c>
      <c r="E6017" t="s">
        <v>3209</v>
      </c>
      <c r="F6017" t="s">
        <v>15382</v>
      </c>
      <c r="G6017" s="59">
        <v>10323000</v>
      </c>
      <c r="H6017" s="122">
        <v>1.55</v>
      </c>
      <c r="I6017" s="97" t="b">
        <f>NOT(ISERROR(_xlfn.XLOOKUP(tblStocks2022[[#This Row],[Ticker]],tblTickers[Ticker],tblTickers[Ticker],NA(),0,1)))</f>
        <v>0</v>
      </c>
      <c r="K6017" t="s">
        <v>3210</v>
      </c>
      <c r="L6017" s="122">
        <v>91.66</v>
      </c>
    </row>
    <row r="6018" spans="4:12" x14ac:dyDescent="0.25">
      <c r="D6018" t="s">
        <v>9387</v>
      </c>
      <c r="E6018" t="s">
        <v>9388</v>
      </c>
      <c r="F6018" t="s">
        <v>15368</v>
      </c>
      <c r="G6018" s="59">
        <v>20277000</v>
      </c>
      <c r="H6018" s="122">
        <v>1.06</v>
      </c>
      <c r="I6018" s="97" t="b">
        <f>NOT(ISERROR(_xlfn.XLOOKUP(tblStocks2022[[#This Row],[Ticker]],tblTickers[Ticker],tblTickers[Ticker],NA(),0,1)))</f>
        <v>0</v>
      </c>
      <c r="K6018" t="s">
        <v>10070</v>
      </c>
      <c r="L6018" s="122">
        <v>43.67</v>
      </c>
    </row>
    <row r="6019" spans="4:12" x14ac:dyDescent="0.25">
      <c r="D6019" t="s">
        <v>3678</v>
      </c>
      <c r="E6019" t="s">
        <v>498</v>
      </c>
      <c r="F6019" t="s">
        <v>11941</v>
      </c>
      <c r="G6019" s="59">
        <v>430000</v>
      </c>
      <c r="H6019" s="122">
        <v>26.13</v>
      </c>
      <c r="I6019" s="97" t="b">
        <f>NOT(ISERROR(_xlfn.XLOOKUP(tblStocks2022[[#This Row],[Ticker]],tblTickers[Ticker],tblTickers[Ticker],NA(),0,1)))</f>
        <v>0</v>
      </c>
      <c r="K6019" t="s">
        <v>14554</v>
      </c>
      <c r="L6019" s="122">
        <v>53.08</v>
      </c>
    </row>
    <row r="6020" spans="4:12" x14ac:dyDescent="0.25">
      <c r="D6020" t="s">
        <v>4009</v>
      </c>
      <c r="E6020" t="s">
        <v>3656</v>
      </c>
      <c r="F6020" t="s">
        <v>15378</v>
      </c>
      <c r="G6020" s="59">
        <v>300000</v>
      </c>
      <c r="H6020" s="122">
        <v>36.93</v>
      </c>
      <c r="I6020" s="97" t="b">
        <f>NOT(ISERROR(_xlfn.XLOOKUP(tblStocks2022[[#This Row],[Ticker]],tblTickers[Ticker],tblTickers[Ticker],NA(),0,1)))</f>
        <v>0</v>
      </c>
      <c r="K6020" t="s">
        <v>4909</v>
      </c>
      <c r="L6020" s="122">
        <v>26.4</v>
      </c>
    </row>
    <row r="6021" spans="4:12" x14ac:dyDescent="0.25">
      <c r="D6021" t="s">
        <v>13903</v>
      </c>
      <c r="E6021" t="s">
        <v>583</v>
      </c>
      <c r="F6021" t="s">
        <v>15375</v>
      </c>
      <c r="G6021" s="59">
        <v>73730000</v>
      </c>
      <c r="H6021" s="122">
        <v>20.69</v>
      </c>
      <c r="I6021" s="97" t="b">
        <f>NOT(ISERROR(_xlfn.XLOOKUP(tblStocks2022[[#This Row],[Ticker]],tblTickers[Ticker],tblTickers[Ticker],NA(),0,1)))</f>
        <v>0</v>
      </c>
      <c r="K6021" t="s">
        <v>7686</v>
      </c>
      <c r="L6021" s="122">
        <v>10.1</v>
      </c>
    </row>
    <row r="6022" spans="4:12" x14ac:dyDescent="0.25">
      <c r="D6022" t="s">
        <v>14419</v>
      </c>
      <c r="E6022" t="s">
        <v>583</v>
      </c>
      <c r="F6022" t="s">
        <v>15375</v>
      </c>
      <c r="G6022" s="59">
        <v>370000</v>
      </c>
      <c r="H6022" s="122">
        <v>64.040000000000006</v>
      </c>
      <c r="I6022" s="97" t="b">
        <f>NOT(ISERROR(_xlfn.XLOOKUP(tblStocks2022[[#This Row],[Ticker]],tblTickers[Ticker],tblTickers[Ticker],NA(),0,1)))</f>
        <v>0</v>
      </c>
      <c r="K6022" t="s">
        <v>576</v>
      </c>
      <c r="L6022" s="122">
        <v>20.43</v>
      </c>
    </row>
    <row r="6023" spans="4:12" x14ac:dyDescent="0.25">
      <c r="D6023" t="s">
        <v>13947</v>
      </c>
      <c r="E6023" t="s">
        <v>13948</v>
      </c>
      <c r="F6023" t="s">
        <v>15368</v>
      </c>
      <c r="G6023" s="59">
        <v>14358000</v>
      </c>
      <c r="H6023" s="122">
        <v>74.62</v>
      </c>
      <c r="I6023" s="97" t="b">
        <f>NOT(ISERROR(_xlfn.XLOOKUP(tblStocks2022[[#This Row],[Ticker]],tblTickers[Ticker],tblTickers[Ticker],NA(),0,1)))</f>
        <v>0</v>
      </c>
      <c r="K6023" t="s">
        <v>5674</v>
      </c>
      <c r="L6023" s="122">
        <v>10.48</v>
      </c>
    </row>
    <row r="6024" spans="4:12" x14ac:dyDescent="0.25">
      <c r="D6024" t="s">
        <v>11519</v>
      </c>
      <c r="E6024" t="s">
        <v>11520</v>
      </c>
      <c r="F6024" t="s">
        <v>15376</v>
      </c>
      <c r="G6024" s="59">
        <v>35591000</v>
      </c>
      <c r="H6024" s="122">
        <v>26.97</v>
      </c>
      <c r="I6024" s="97" t="b">
        <f>NOT(ISERROR(_xlfn.XLOOKUP(tblStocks2022[[#This Row],[Ticker]],tblTickers[Ticker],tblTickers[Ticker],NA(),0,1)))</f>
        <v>0</v>
      </c>
      <c r="K6024" t="s">
        <v>11183</v>
      </c>
      <c r="L6024" s="122">
        <v>545.16999999999996</v>
      </c>
    </row>
    <row r="6025" spans="4:12" x14ac:dyDescent="0.25">
      <c r="D6025" t="s">
        <v>11043</v>
      </c>
      <c r="E6025" t="s">
        <v>11044</v>
      </c>
      <c r="F6025" t="s">
        <v>15368</v>
      </c>
      <c r="G6025" s="59">
        <v>12396000</v>
      </c>
      <c r="H6025" s="122">
        <v>11.11</v>
      </c>
      <c r="I6025" s="97" t="b">
        <f>NOT(ISERROR(_xlfn.XLOOKUP(tblStocks2022[[#This Row],[Ticker]],tblTickers[Ticker],tblTickers[Ticker],NA(),0,1)))</f>
        <v>0</v>
      </c>
      <c r="K6025" t="s">
        <v>5858</v>
      </c>
      <c r="L6025" s="122">
        <v>17.690000000000001</v>
      </c>
    </row>
    <row r="6026" spans="4:12" x14ac:dyDescent="0.25">
      <c r="D6026" t="s">
        <v>6924</v>
      </c>
      <c r="E6026" t="s">
        <v>6925</v>
      </c>
      <c r="F6026" t="s">
        <v>15382</v>
      </c>
      <c r="G6026" s="59">
        <v>50878000</v>
      </c>
      <c r="H6026" s="122">
        <v>10.07</v>
      </c>
      <c r="I6026" s="97" t="b">
        <f>NOT(ISERROR(_xlfn.XLOOKUP(tblStocks2022[[#This Row],[Ticker]],tblTickers[Ticker],tblTickers[Ticker],NA(),0,1)))</f>
        <v>0</v>
      </c>
      <c r="K6026" t="s">
        <v>2068</v>
      </c>
      <c r="L6026" s="122">
        <v>41.49</v>
      </c>
    </row>
    <row r="6027" spans="4:12" x14ac:dyDescent="0.25">
      <c r="D6027" t="s">
        <v>7860</v>
      </c>
      <c r="E6027" t="s">
        <v>7861</v>
      </c>
      <c r="F6027" t="s">
        <v>15371</v>
      </c>
      <c r="G6027" s="59">
        <v>5613315000</v>
      </c>
      <c r="H6027" s="122">
        <v>51.24</v>
      </c>
      <c r="I6027" s="97" t="b">
        <f>NOT(ISERROR(_xlfn.XLOOKUP(tblStocks2022[[#This Row],[Ticker]],tblTickers[Ticker],tblTickers[Ticker],NA(),0,1)))</f>
        <v>1</v>
      </c>
      <c r="K6027" t="s">
        <v>7047</v>
      </c>
      <c r="L6027" s="122">
        <v>10.89</v>
      </c>
    </row>
    <row r="6028" spans="4:12" x14ac:dyDescent="0.25">
      <c r="D6028" t="s">
        <v>5079</v>
      </c>
      <c r="E6028" t="s">
        <v>2118</v>
      </c>
      <c r="F6028" t="s">
        <v>15375</v>
      </c>
      <c r="G6028" s="59">
        <v>8100000</v>
      </c>
      <c r="H6028" s="122">
        <v>28.4</v>
      </c>
      <c r="I6028" s="97" t="b">
        <f>NOT(ISERROR(_xlfn.XLOOKUP(tblStocks2022[[#This Row],[Ticker]],tblTickers[Ticker],tblTickers[Ticker],NA(),0,1)))</f>
        <v>0</v>
      </c>
      <c r="K6028" t="s">
        <v>14423</v>
      </c>
      <c r="L6028" s="122">
        <v>138.38999999999999</v>
      </c>
    </row>
    <row r="6029" spans="4:12" x14ac:dyDescent="0.25">
      <c r="D6029" t="s">
        <v>9447</v>
      </c>
      <c r="E6029" t="s">
        <v>8484</v>
      </c>
      <c r="F6029" t="s">
        <v>15371</v>
      </c>
      <c r="G6029" s="59">
        <v>40000</v>
      </c>
      <c r="H6029" s="122">
        <v>30.82</v>
      </c>
      <c r="I6029" s="97" t="b">
        <f>NOT(ISERROR(_xlfn.XLOOKUP(tblStocks2022[[#This Row],[Ticker]],tblTickers[Ticker],tblTickers[Ticker],NA(),0,1)))</f>
        <v>0</v>
      </c>
      <c r="K6029" t="s">
        <v>2038</v>
      </c>
      <c r="L6029" s="122">
        <v>43.99</v>
      </c>
    </row>
    <row r="6030" spans="4:12" x14ac:dyDescent="0.25">
      <c r="D6030" t="s">
        <v>9448</v>
      </c>
      <c r="E6030" t="s">
        <v>8484</v>
      </c>
      <c r="F6030" t="s">
        <v>15371</v>
      </c>
      <c r="G6030" s="59">
        <v>25000</v>
      </c>
      <c r="H6030" s="122">
        <v>34.49</v>
      </c>
      <c r="I6030" s="97" t="b">
        <f>NOT(ISERROR(_xlfn.XLOOKUP(tblStocks2022[[#This Row],[Ticker]],tblTickers[Ticker],tblTickers[Ticker],NA(),0,1)))</f>
        <v>0</v>
      </c>
      <c r="K6030" t="s">
        <v>6205</v>
      </c>
      <c r="L6030" s="122">
        <v>10.88</v>
      </c>
    </row>
    <row r="6031" spans="4:12" x14ac:dyDescent="0.25">
      <c r="D6031" t="s">
        <v>3840</v>
      </c>
      <c r="E6031" t="s">
        <v>1862</v>
      </c>
      <c r="F6031" t="s">
        <v>15371</v>
      </c>
      <c r="G6031" s="59">
        <v>25550000</v>
      </c>
      <c r="H6031" s="122">
        <v>18.14</v>
      </c>
      <c r="I6031" s="97" t="b">
        <f>NOT(ISERROR(_xlfn.XLOOKUP(tblStocks2022[[#This Row],[Ticker]],tblTickers[Ticker],tblTickers[Ticker],NA(),0,1)))</f>
        <v>0</v>
      </c>
      <c r="K6031" t="s">
        <v>4967</v>
      </c>
      <c r="L6031" s="122">
        <v>19.13</v>
      </c>
    </row>
    <row r="6032" spans="4:12" x14ac:dyDescent="0.25">
      <c r="D6032" t="s">
        <v>2911</v>
      </c>
      <c r="E6032" t="s">
        <v>1862</v>
      </c>
      <c r="F6032" t="s">
        <v>15371</v>
      </c>
      <c r="G6032" s="59">
        <v>900000</v>
      </c>
      <c r="H6032" s="122">
        <v>16.739999999999998</v>
      </c>
      <c r="I6032" s="97" t="b">
        <f>NOT(ISERROR(_xlfn.XLOOKUP(tblStocks2022[[#This Row],[Ticker]],tblTickers[Ticker],tblTickers[Ticker],NA(),0,1)))</f>
        <v>0</v>
      </c>
      <c r="K6032" t="s">
        <v>3989</v>
      </c>
      <c r="L6032" s="122">
        <v>8.5399999999999991</v>
      </c>
    </row>
    <row r="6033" spans="4:12" x14ac:dyDescent="0.25">
      <c r="D6033" t="s">
        <v>5251</v>
      </c>
      <c r="E6033" t="s">
        <v>161</v>
      </c>
      <c r="F6033" t="s">
        <v>15371</v>
      </c>
      <c r="G6033" s="59">
        <v>12200000</v>
      </c>
      <c r="H6033" s="122">
        <v>22.5</v>
      </c>
      <c r="I6033" s="97" t="b">
        <f>NOT(ISERROR(_xlfn.XLOOKUP(tblStocks2022[[#This Row],[Ticker]],tblTickers[Ticker],tblTickers[Ticker],NA(),0,1)))</f>
        <v>0</v>
      </c>
      <c r="K6033" t="s">
        <v>2289</v>
      </c>
      <c r="L6033" s="122">
        <v>57.1</v>
      </c>
    </row>
    <row r="6034" spans="4:12" x14ac:dyDescent="0.25">
      <c r="D6034" t="s">
        <v>13266</v>
      </c>
      <c r="E6034" t="s">
        <v>13267</v>
      </c>
      <c r="F6034" t="s">
        <v>15380</v>
      </c>
      <c r="G6034" s="59">
        <v>243500000</v>
      </c>
      <c r="H6034" s="122">
        <v>83.92</v>
      </c>
      <c r="I6034" s="97" t="b">
        <f>NOT(ISERROR(_xlfn.XLOOKUP(tblStocks2022[[#This Row],[Ticker]],tblTickers[Ticker],tblTickers[Ticker],NA(),0,1)))</f>
        <v>1</v>
      </c>
      <c r="K6034" t="s">
        <v>3766</v>
      </c>
      <c r="L6034" s="122">
        <v>32.26</v>
      </c>
    </row>
    <row r="6035" spans="4:12" x14ac:dyDescent="0.25">
      <c r="D6035" t="s">
        <v>2388</v>
      </c>
      <c r="E6035" t="s">
        <v>2389</v>
      </c>
      <c r="F6035" t="s">
        <v>15370</v>
      </c>
      <c r="G6035" s="59">
        <v>155673000</v>
      </c>
      <c r="H6035" s="122">
        <v>58.39</v>
      </c>
      <c r="I6035" s="97" t="b">
        <f>NOT(ISERROR(_xlfn.XLOOKUP(tblStocks2022[[#This Row],[Ticker]],tblTickers[Ticker],tblTickers[Ticker],NA(),0,1)))</f>
        <v>0</v>
      </c>
      <c r="K6035" t="s">
        <v>6934</v>
      </c>
      <c r="L6035" s="122">
        <v>1.6</v>
      </c>
    </row>
    <row r="6036" spans="4:12" x14ac:dyDescent="0.25">
      <c r="D6036" t="s">
        <v>5108</v>
      </c>
      <c r="E6036" t="s">
        <v>5109</v>
      </c>
      <c r="F6036" t="s">
        <v>15382</v>
      </c>
      <c r="G6036" s="59">
        <v>13814000</v>
      </c>
      <c r="H6036" s="122">
        <v>27.74</v>
      </c>
      <c r="I6036" s="97" t="b">
        <f>NOT(ISERROR(_xlfn.XLOOKUP(tblStocks2022[[#This Row],[Ticker]],tblTickers[Ticker],tblTickers[Ticker],NA(),0,1)))</f>
        <v>0</v>
      </c>
      <c r="K6036" t="s">
        <v>9128</v>
      </c>
      <c r="L6036" s="122">
        <v>8.9</v>
      </c>
    </row>
    <row r="6037" spans="4:12" x14ac:dyDescent="0.25">
      <c r="D6037" t="s">
        <v>14416</v>
      </c>
      <c r="E6037" t="s">
        <v>583</v>
      </c>
      <c r="F6037" t="s">
        <v>15375</v>
      </c>
      <c r="G6037" s="59">
        <v>1480000</v>
      </c>
      <c r="H6037" s="122">
        <v>40.74</v>
      </c>
      <c r="I6037" s="97" t="b">
        <f>NOT(ISERROR(_xlfn.XLOOKUP(tblStocks2022[[#This Row],[Ticker]],tblTickers[Ticker],tblTickers[Ticker],NA(),0,1)))</f>
        <v>0</v>
      </c>
      <c r="K6037" t="s">
        <v>7598</v>
      </c>
      <c r="L6037" s="122">
        <v>0.74</v>
      </c>
    </row>
    <row r="6038" spans="4:12" x14ac:dyDescent="0.25">
      <c r="D6038" t="s">
        <v>1559</v>
      </c>
      <c r="E6038" t="s">
        <v>1560</v>
      </c>
      <c r="F6038" t="s">
        <v>15374</v>
      </c>
      <c r="G6038" s="59">
        <v>47106000</v>
      </c>
      <c r="H6038" s="122">
        <v>1.06</v>
      </c>
      <c r="I6038" s="97" t="b">
        <f>NOT(ISERROR(_xlfn.XLOOKUP(tblStocks2022[[#This Row],[Ticker]],tblTickers[Ticker],tblTickers[Ticker],NA(),0,1)))</f>
        <v>0</v>
      </c>
      <c r="K6038" t="s">
        <v>10644</v>
      </c>
      <c r="L6038" s="122">
        <v>111.63</v>
      </c>
    </row>
    <row r="6039" spans="4:12" x14ac:dyDescent="0.25">
      <c r="D6039" t="s">
        <v>627</v>
      </c>
      <c r="E6039" t="s">
        <v>399</v>
      </c>
      <c r="F6039" t="s">
        <v>15375</v>
      </c>
      <c r="G6039" s="59">
        <v>1650000</v>
      </c>
      <c r="H6039" s="122">
        <v>23</v>
      </c>
      <c r="I6039" s="97" t="b">
        <f>NOT(ISERROR(_xlfn.XLOOKUP(tblStocks2022[[#This Row],[Ticker]],tblTickers[Ticker],tblTickers[Ticker],NA(),0,1)))</f>
        <v>0</v>
      </c>
      <c r="K6039" t="s">
        <v>5314</v>
      </c>
      <c r="L6039" s="122">
        <v>28.09</v>
      </c>
    </row>
    <row r="6040" spans="4:12" x14ac:dyDescent="0.25">
      <c r="D6040" t="s">
        <v>10188</v>
      </c>
      <c r="E6040" t="s">
        <v>10189</v>
      </c>
      <c r="F6040" t="s">
        <v>15371</v>
      </c>
      <c r="G6040" s="59">
        <v>3194000</v>
      </c>
      <c r="H6040" s="122">
        <v>5.05</v>
      </c>
      <c r="I6040" s="97" t="b">
        <f>NOT(ISERROR(_xlfn.XLOOKUP(tblStocks2022[[#This Row],[Ticker]],tblTickers[Ticker],tblTickers[Ticker],NA(),0,1)))</f>
        <v>0</v>
      </c>
      <c r="K6040" t="s">
        <v>5316</v>
      </c>
      <c r="L6040" s="122">
        <v>7.3</v>
      </c>
    </row>
    <row r="6041" spans="4:12" x14ac:dyDescent="0.25">
      <c r="D6041" t="s">
        <v>1601</v>
      </c>
      <c r="E6041" t="s">
        <v>1602</v>
      </c>
      <c r="F6041" t="s">
        <v>15378</v>
      </c>
      <c r="G6041" s="59">
        <v>7158000</v>
      </c>
      <c r="H6041" s="122">
        <v>51.84</v>
      </c>
      <c r="I6041" s="97" t="b">
        <f>NOT(ISERROR(_xlfn.XLOOKUP(tblStocks2022[[#This Row],[Ticker]],tblTickers[Ticker],tblTickers[Ticker],NA(),0,1)))</f>
        <v>0</v>
      </c>
      <c r="K6041" t="s">
        <v>3765</v>
      </c>
      <c r="L6041" s="122">
        <v>82.08</v>
      </c>
    </row>
    <row r="6042" spans="4:12" x14ac:dyDescent="0.25">
      <c r="D6042" t="s">
        <v>7032</v>
      </c>
      <c r="E6042" t="s">
        <v>5587</v>
      </c>
      <c r="F6042" t="s">
        <v>15371</v>
      </c>
      <c r="G6042" s="59">
        <v>5375000</v>
      </c>
      <c r="H6042" s="122">
        <v>71.61</v>
      </c>
      <c r="I6042" s="97" t="b">
        <f>NOT(ISERROR(_xlfn.XLOOKUP(tblStocks2022[[#This Row],[Ticker]],tblTickers[Ticker],tblTickers[Ticker],NA(),0,1)))</f>
        <v>0</v>
      </c>
      <c r="K6042" t="s">
        <v>8519</v>
      </c>
      <c r="L6042" s="122">
        <v>10.96</v>
      </c>
    </row>
    <row r="6043" spans="4:12" x14ac:dyDescent="0.25">
      <c r="D6043" t="s">
        <v>13559</v>
      </c>
      <c r="E6043" t="s">
        <v>13560</v>
      </c>
      <c r="F6043" t="s">
        <v>15368</v>
      </c>
      <c r="G6043" s="59">
        <v>35384000</v>
      </c>
      <c r="H6043" s="122">
        <v>8.11</v>
      </c>
      <c r="I6043" s="97" t="b">
        <f>NOT(ISERROR(_xlfn.XLOOKUP(tblStocks2022[[#This Row],[Ticker]],tblTickers[Ticker],tblTickers[Ticker],NA(),0,1)))</f>
        <v>0</v>
      </c>
      <c r="K6043" t="s">
        <v>4545</v>
      </c>
      <c r="L6043" s="122">
        <v>56.11</v>
      </c>
    </row>
    <row r="6044" spans="4:12" x14ac:dyDescent="0.25">
      <c r="D6044" t="s">
        <v>4896</v>
      </c>
      <c r="E6044" t="s">
        <v>1369</v>
      </c>
      <c r="F6044" t="s">
        <v>15367</v>
      </c>
      <c r="G6044" s="59">
        <v>8400000</v>
      </c>
      <c r="H6044" s="122">
        <v>20.73</v>
      </c>
      <c r="I6044" s="97" t="b">
        <f>NOT(ISERROR(_xlfn.XLOOKUP(tblStocks2022[[#This Row],[Ticker]],tblTickers[Ticker],tblTickers[Ticker],NA(),0,1)))</f>
        <v>0</v>
      </c>
      <c r="K6044" t="s">
        <v>10297</v>
      </c>
      <c r="L6044" s="122">
        <v>30.44</v>
      </c>
    </row>
    <row r="6045" spans="4:12" x14ac:dyDescent="0.25">
      <c r="D6045" t="s">
        <v>529</v>
      </c>
      <c r="E6045" t="s">
        <v>530</v>
      </c>
      <c r="F6045" t="s">
        <v>2235</v>
      </c>
      <c r="G6045" s="59">
        <v>45346000</v>
      </c>
      <c r="H6045" s="122">
        <v>10.98</v>
      </c>
      <c r="I6045" s="97" t="b">
        <f>NOT(ISERROR(_xlfn.XLOOKUP(tblStocks2022[[#This Row],[Ticker]],tblTickers[Ticker],tblTickers[Ticker],NA(),0,1)))</f>
        <v>0</v>
      </c>
      <c r="K6045" t="s">
        <v>13380</v>
      </c>
      <c r="L6045" s="122">
        <v>12.47</v>
      </c>
    </row>
    <row r="6046" spans="4:12" x14ac:dyDescent="0.25">
      <c r="D6046" t="s">
        <v>14089</v>
      </c>
      <c r="E6046" t="s">
        <v>583</v>
      </c>
      <c r="F6046" t="s">
        <v>15375</v>
      </c>
      <c r="G6046" s="59">
        <v>19300000</v>
      </c>
      <c r="H6046" s="122">
        <v>36.520000000000003</v>
      </c>
      <c r="I6046" s="97" t="b">
        <f>NOT(ISERROR(_xlfn.XLOOKUP(tblStocks2022[[#This Row],[Ticker]],tblTickers[Ticker],tblTickers[Ticker],NA(),0,1)))</f>
        <v>0</v>
      </c>
      <c r="K6046" t="s">
        <v>2561</v>
      </c>
      <c r="L6046" s="122">
        <v>53.33</v>
      </c>
    </row>
    <row r="6047" spans="4:12" x14ac:dyDescent="0.25">
      <c r="D6047" t="s">
        <v>873</v>
      </c>
      <c r="E6047" t="s">
        <v>874</v>
      </c>
      <c r="F6047" t="s">
        <v>15368</v>
      </c>
      <c r="G6047" s="59">
        <v>75505000</v>
      </c>
      <c r="H6047" s="122">
        <v>3.61</v>
      </c>
      <c r="I6047" s="97" t="b">
        <f>NOT(ISERROR(_xlfn.XLOOKUP(tblStocks2022[[#This Row],[Ticker]],tblTickers[Ticker],tblTickers[Ticker],NA(),0,1)))</f>
        <v>0</v>
      </c>
      <c r="K6047" t="s">
        <v>10463</v>
      </c>
      <c r="L6047" s="122">
        <v>148.02000000000001</v>
      </c>
    </row>
    <row r="6048" spans="4:12" x14ac:dyDescent="0.25">
      <c r="D6048" t="s">
        <v>13849</v>
      </c>
      <c r="E6048" t="s">
        <v>13850</v>
      </c>
      <c r="F6048" t="s">
        <v>15368</v>
      </c>
      <c r="G6048" s="59">
        <v>78677000</v>
      </c>
      <c r="H6048" s="122">
        <v>7.07</v>
      </c>
      <c r="I6048" s="97" t="b">
        <f>NOT(ISERROR(_xlfn.XLOOKUP(tblStocks2022[[#This Row],[Ticker]],tblTickers[Ticker],tblTickers[Ticker],NA(),0,1)))</f>
        <v>0</v>
      </c>
      <c r="K6048" t="s">
        <v>11767</v>
      </c>
      <c r="L6048" s="122">
        <v>279.68</v>
      </c>
    </row>
    <row r="6049" spans="4:12" x14ac:dyDescent="0.25">
      <c r="D6049" t="s">
        <v>11179</v>
      </c>
      <c r="E6049" t="s">
        <v>11180</v>
      </c>
      <c r="F6049" t="s">
        <v>15368</v>
      </c>
      <c r="G6049" s="59">
        <v>13046000</v>
      </c>
      <c r="H6049" s="122">
        <v>8.6</v>
      </c>
      <c r="I6049" s="97" t="b">
        <f>NOT(ISERROR(_xlfn.XLOOKUP(tblStocks2022[[#This Row],[Ticker]],tblTickers[Ticker],tblTickers[Ticker],NA(),0,1)))</f>
        <v>0</v>
      </c>
      <c r="K6049" t="s">
        <v>4619</v>
      </c>
      <c r="L6049" s="122">
        <v>15.75</v>
      </c>
    </row>
    <row r="6050" spans="4:12" x14ac:dyDescent="0.25">
      <c r="D6050" t="s">
        <v>13481</v>
      </c>
      <c r="E6050" t="s">
        <v>13482</v>
      </c>
      <c r="F6050" t="s">
        <v>15365</v>
      </c>
      <c r="G6050" s="59">
        <v>75275000</v>
      </c>
      <c r="H6050" s="122">
        <v>21.36</v>
      </c>
      <c r="I6050" s="97" t="b">
        <f>NOT(ISERROR(_xlfn.XLOOKUP(tblStocks2022[[#This Row],[Ticker]],tblTickers[Ticker],tblTickers[Ticker],NA(),0,1)))</f>
        <v>0</v>
      </c>
      <c r="K6050" t="s">
        <v>12620</v>
      </c>
      <c r="L6050" s="122">
        <v>164.91</v>
      </c>
    </row>
    <row r="6051" spans="4:12" x14ac:dyDescent="0.25">
      <c r="D6051" t="s">
        <v>1122</v>
      </c>
      <c r="E6051" t="s">
        <v>1123</v>
      </c>
      <c r="F6051" t="s">
        <v>15368</v>
      </c>
      <c r="G6051" s="59">
        <v>50081000</v>
      </c>
      <c r="H6051" s="122">
        <v>56.66</v>
      </c>
      <c r="I6051" s="97" t="b">
        <f>NOT(ISERROR(_xlfn.XLOOKUP(tblStocks2022[[#This Row],[Ticker]],tblTickers[Ticker],tblTickers[Ticker],NA(),0,1)))</f>
        <v>0</v>
      </c>
      <c r="K6051" t="s">
        <v>5159</v>
      </c>
      <c r="L6051" s="122">
        <v>4.49</v>
      </c>
    </row>
    <row r="6052" spans="4:12" x14ac:dyDescent="0.25">
      <c r="D6052" t="s">
        <v>12887</v>
      </c>
      <c r="E6052" t="s">
        <v>12888</v>
      </c>
      <c r="F6052" t="s">
        <v>14201</v>
      </c>
      <c r="G6052" s="59">
        <v>22803000</v>
      </c>
      <c r="H6052" s="122">
        <v>6.15</v>
      </c>
      <c r="I6052" s="97" t="b">
        <f>NOT(ISERROR(_xlfn.XLOOKUP(tblStocks2022[[#This Row],[Ticker]],tblTickers[Ticker],tblTickers[Ticker],NA(),0,1)))</f>
        <v>0</v>
      </c>
      <c r="K6052" t="s">
        <v>7498</v>
      </c>
      <c r="L6052" s="122">
        <v>4.68</v>
      </c>
    </row>
    <row r="6053" spans="4:12" x14ac:dyDescent="0.25">
      <c r="D6053" t="s">
        <v>7884</v>
      </c>
      <c r="E6053" t="s">
        <v>7885</v>
      </c>
      <c r="F6053" t="s">
        <v>15382</v>
      </c>
      <c r="G6053" s="59">
        <v>25911000</v>
      </c>
      <c r="H6053" s="122">
        <v>10.029999999999999</v>
      </c>
      <c r="I6053" s="97" t="b">
        <f>NOT(ISERROR(_xlfn.XLOOKUP(tblStocks2022[[#This Row],[Ticker]],tblTickers[Ticker],tblTickers[Ticker],NA(),0,1)))</f>
        <v>0</v>
      </c>
      <c r="K6053" t="s">
        <v>2786</v>
      </c>
      <c r="L6053" s="122">
        <v>0.25</v>
      </c>
    </row>
    <row r="6054" spans="4:12" x14ac:dyDescent="0.25">
      <c r="D6054" t="s">
        <v>7030</v>
      </c>
      <c r="E6054" t="s">
        <v>7029</v>
      </c>
      <c r="F6054" t="s">
        <v>14252</v>
      </c>
      <c r="G6054" s="59">
        <v>425000</v>
      </c>
      <c r="H6054" s="122">
        <v>16.77</v>
      </c>
      <c r="I6054" s="97" t="b">
        <f>NOT(ISERROR(_xlfn.XLOOKUP(tblStocks2022[[#This Row],[Ticker]],tblTickers[Ticker],tblTickers[Ticker],NA(),0,1)))</f>
        <v>0</v>
      </c>
      <c r="K6054" t="s">
        <v>3776</v>
      </c>
      <c r="L6054" s="122">
        <v>157.80000000000001</v>
      </c>
    </row>
    <row r="6055" spans="4:12" x14ac:dyDescent="0.25">
      <c r="D6055" t="s">
        <v>443</v>
      </c>
      <c r="E6055" t="s">
        <v>444</v>
      </c>
      <c r="F6055" t="s">
        <v>15371</v>
      </c>
      <c r="G6055" s="59">
        <v>2100000</v>
      </c>
      <c r="H6055" s="122">
        <v>31.05</v>
      </c>
      <c r="I6055" s="97" t="b">
        <f>NOT(ISERROR(_xlfn.XLOOKUP(tblStocks2022[[#This Row],[Ticker]],tblTickers[Ticker],tblTickers[Ticker],NA(),0,1)))</f>
        <v>0</v>
      </c>
      <c r="K6055" t="s">
        <v>8407</v>
      </c>
      <c r="L6055" s="122">
        <v>24.25</v>
      </c>
    </row>
    <row r="6056" spans="4:12" x14ac:dyDescent="0.25">
      <c r="D6056" t="s">
        <v>4167</v>
      </c>
      <c r="E6056" t="s">
        <v>4168</v>
      </c>
      <c r="F6056" t="s">
        <v>15376</v>
      </c>
      <c r="G6056" s="59">
        <v>2369697000</v>
      </c>
      <c r="H6056" s="122">
        <v>151.56</v>
      </c>
      <c r="I6056" s="97" t="b">
        <f>NOT(ISERROR(_xlfn.XLOOKUP(tblStocks2022[[#This Row],[Ticker]],tblTickers[Ticker],tblTickers[Ticker],NA(),0,1)))</f>
        <v>1</v>
      </c>
      <c r="K6056" t="s">
        <v>5143</v>
      </c>
      <c r="L6056" s="122">
        <v>2.6</v>
      </c>
    </row>
    <row r="6057" spans="4:12" x14ac:dyDescent="0.25">
      <c r="D6057" t="s">
        <v>1387</v>
      </c>
      <c r="E6057" t="s">
        <v>161</v>
      </c>
      <c r="F6057" t="s">
        <v>15371</v>
      </c>
      <c r="G6057" s="59">
        <v>1470000</v>
      </c>
      <c r="H6057" s="122">
        <v>10.06</v>
      </c>
      <c r="I6057" s="97" t="b">
        <f>NOT(ISERROR(_xlfn.XLOOKUP(tblStocks2022[[#This Row],[Ticker]],tblTickers[Ticker],tblTickers[Ticker],NA(),0,1)))</f>
        <v>0</v>
      </c>
      <c r="K6057" t="s">
        <v>6217</v>
      </c>
      <c r="L6057" s="122">
        <v>7.13</v>
      </c>
    </row>
    <row r="6058" spans="4:12" x14ac:dyDescent="0.25">
      <c r="D6058" t="s">
        <v>13123</v>
      </c>
      <c r="E6058" t="s">
        <v>13124</v>
      </c>
      <c r="F6058" t="s">
        <v>15365</v>
      </c>
      <c r="G6058" s="59">
        <v>17813000</v>
      </c>
      <c r="H6058" s="122">
        <v>37.22</v>
      </c>
      <c r="I6058" s="97" t="b">
        <f>NOT(ISERROR(_xlfn.XLOOKUP(tblStocks2022[[#This Row],[Ticker]],tblTickers[Ticker],tblTickers[Ticker],NA(),0,1)))</f>
        <v>0</v>
      </c>
      <c r="K6058" t="s">
        <v>5683</v>
      </c>
      <c r="L6058" s="122">
        <v>20.88</v>
      </c>
    </row>
    <row r="6059" spans="4:12" x14ac:dyDescent="0.25">
      <c r="D6059" t="s">
        <v>1223</v>
      </c>
      <c r="E6059" t="s">
        <v>1224</v>
      </c>
      <c r="F6059" t="s">
        <v>11941</v>
      </c>
      <c r="G6059" s="59">
        <v>208150000</v>
      </c>
      <c r="H6059" s="122">
        <v>1.52</v>
      </c>
      <c r="I6059" s="97" t="b">
        <f>NOT(ISERROR(_xlfn.XLOOKUP(tblStocks2022[[#This Row],[Ticker]],tblTickers[Ticker],tblTickers[Ticker],NA(),0,1)))</f>
        <v>0</v>
      </c>
      <c r="K6059" t="s">
        <v>14481</v>
      </c>
      <c r="L6059" s="122">
        <v>2</v>
      </c>
    </row>
    <row r="6060" spans="4:12" x14ac:dyDescent="0.25">
      <c r="D6060" t="s">
        <v>14472</v>
      </c>
      <c r="E6060" t="s">
        <v>583</v>
      </c>
      <c r="F6060" t="s">
        <v>15375</v>
      </c>
      <c r="G6060" s="59">
        <v>77200000</v>
      </c>
      <c r="H6060" s="122">
        <v>14.4</v>
      </c>
      <c r="I6060" s="97" t="b">
        <f>NOT(ISERROR(_xlfn.XLOOKUP(tblStocks2022[[#This Row],[Ticker]],tblTickers[Ticker],tblTickers[Ticker],NA(),0,1)))</f>
        <v>0</v>
      </c>
      <c r="K6060" t="s">
        <v>683</v>
      </c>
      <c r="L6060" s="122">
        <v>188.23</v>
      </c>
    </row>
    <row r="6061" spans="4:12" x14ac:dyDescent="0.25">
      <c r="D6061" t="s">
        <v>1180</v>
      </c>
      <c r="E6061" t="s">
        <v>399</v>
      </c>
      <c r="F6061" t="s">
        <v>15375</v>
      </c>
      <c r="G6061" s="59">
        <v>9800000</v>
      </c>
      <c r="H6061" s="122">
        <v>19.21</v>
      </c>
      <c r="I6061" s="97" t="b">
        <f>NOT(ISERROR(_xlfn.XLOOKUP(tblStocks2022[[#This Row],[Ticker]],tblTickers[Ticker],tblTickers[Ticker],NA(),0,1)))</f>
        <v>0</v>
      </c>
      <c r="K6061" t="s">
        <v>3770</v>
      </c>
      <c r="L6061" s="122">
        <v>33.64</v>
      </c>
    </row>
    <row r="6062" spans="4:12" x14ac:dyDescent="0.25">
      <c r="D6062" t="s">
        <v>13904</v>
      </c>
      <c r="E6062" t="s">
        <v>583</v>
      </c>
      <c r="F6062" t="s">
        <v>15375</v>
      </c>
      <c r="G6062" s="59">
        <v>7880000</v>
      </c>
      <c r="H6062" s="122">
        <v>27.33</v>
      </c>
      <c r="I6062" s="97" t="b">
        <f>NOT(ISERROR(_xlfn.XLOOKUP(tblStocks2022[[#This Row],[Ticker]],tblTickers[Ticker],tblTickers[Ticker],NA(),0,1)))</f>
        <v>0</v>
      </c>
      <c r="K6062" t="s">
        <v>9690</v>
      </c>
      <c r="L6062" s="122">
        <v>28.61</v>
      </c>
    </row>
    <row r="6063" spans="4:12" x14ac:dyDescent="0.25">
      <c r="D6063" t="s">
        <v>4820</v>
      </c>
      <c r="E6063" t="s">
        <v>4821</v>
      </c>
      <c r="F6063" t="s">
        <v>15371</v>
      </c>
      <c r="G6063" s="59">
        <v>93301000</v>
      </c>
      <c r="H6063" s="122">
        <v>31.15</v>
      </c>
      <c r="I6063" s="97" t="b">
        <f>NOT(ISERROR(_xlfn.XLOOKUP(tblStocks2022[[#This Row],[Ticker]],tblTickers[Ticker],tblTickers[Ticker],NA(),0,1)))</f>
        <v>0</v>
      </c>
      <c r="K6063" t="s">
        <v>3841</v>
      </c>
      <c r="L6063" s="122">
        <v>84.14</v>
      </c>
    </row>
    <row r="6064" spans="4:12" x14ac:dyDescent="0.25">
      <c r="D6064" t="s">
        <v>13990</v>
      </c>
      <c r="E6064" t="s">
        <v>13991</v>
      </c>
      <c r="F6064" t="s">
        <v>15368</v>
      </c>
      <c r="G6064" s="59">
        <v>11177000</v>
      </c>
      <c r="H6064" s="122">
        <v>6.93</v>
      </c>
      <c r="I6064" s="97" t="b">
        <f>NOT(ISERROR(_xlfn.XLOOKUP(tblStocks2022[[#This Row],[Ticker]],tblTickers[Ticker],tblTickers[Ticker],NA(),0,1)))</f>
        <v>0</v>
      </c>
      <c r="K6064" t="s">
        <v>8014</v>
      </c>
      <c r="L6064" s="122">
        <v>22.3</v>
      </c>
    </row>
    <row r="6065" spans="4:12" x14ac:dyDescent="0.25">
      <c r="D6065" t="s">
        <v>10614</v>
      </c>
      <c r="E6065" t="s">
        <v>10615</v>
      </c>
      <c r="F6065" t="s">
        <v>15376</v>
      </c>
      <c r="G6065" s="59">
        <v>585070000</v>
      </c>
      <c r="H6065" s="122">
        <v>129.71</v>
      </c>
      <c r="I6065" s="97" t="b">
        <f>NOT(ISERROR(_xlfn.XLOOKUP(tblStocks2022[[#This Row],[Ticker]],tblTickers[Ticker],tblTickers[Ticker],NA(),0,1)))</f>
        <v>1</v>
      </c>
      <c r="K6065" t="s">
        <v>8379</v>
      </c>
      <c r="L6065" s="122">
        <v>20.37</v>
      </c>
    </row>
    <row r="6066" spans="4:12" x14ac:dyDescent="0.25">
      <c r="D6066" t="s">
        <v>1921</v>
      </c>
      <c r="E6066" t="s">
        <v>1922</v>
      </c>
      <c r="F6066" t="s">
        <v>15371</v>
      </c>
      <c r="G6066" s="59">
        <v>219824000</v>
      </c>
      <c r="H6066" s="122">
        <v>5.94</v>
      </c>
      <c r="I6066" s="97" t="b">
        <f>NOT(ISERROR(_xlfn.XLOOKUP(tblStocks2022[[#This Row],[Ticker]],tblTickers[Ticker],tblTickers[Ticker],NA(),0,1)))</f>
        <v>0</v>
      </c>
      <c r="K6066" t="s">
        <v>6849</v>
      </c>
      <c r="L6066" s="122">
        <v>4.49</v>
      </c>
    </row>
    <row r="6067" spans="4:12" x14ac:dyDescent="0.25">
      <c r="D6067" t="s">
        <v>7031</v>
      </c>
      <c r="E6067" t="s">
        <v>7029</v>
      </c>
      <c r="F6067" t="s">
        <v>14252</v>
      </c>
      <c r="G6067" s="59">
        <v>475000</v>
      </c>
      <c r="H6067" s="122">
        <v>20</v>
      </c>
      <c r="I6067" s="97" t="b">
        <f>NOT(ISERROR(_xlfn.XLOOKUP(tblStocks2022[[#This Row],[Ticker]],tblTickers[Ticker],tblTickers[Ticker],NA(),0,1)))</f>
        <v>0</v>
      </c>
      <c r="K6067" t="s">
        <v>2334</v>
      </c>
      <c r="L6067" s="122">
        <v>19.63</v>
      </c>
    </row>
    <row r="6068" spans="4:12" x14ac:dyDescent="0.25">
      <c r="D6068" t="s">
        <v>9140</v>
      </c>
      <c r="E6068" t="s">
        <v>9141</v>
      </c>
      <c r="F6068" t="s">
        <v>15382</v>
      </c>
      <c r="G6068" s="59">
        <v>161670000</v>
      </c>
      <c r="H6068" s="122">
        <v>4.3099999999999996</v>
      </c>
      <c r="I6068" s="97" t="b">
        <f>NOT(ISERROR(_xlfn.XLOOKUP(tblStocks2022[[#This Row],[Ticker]],tblTickers[Ticker],tblTickers[Ticker],NA(),0,1)))</f>
        <v>0</v>
      </c>
      <c r="K6068" t="s">
        <v>13382</v>
      </c>
      <c r="L6068" s="122">
        <v>50.3</v>
      </c>
    </row>
    <row r="6069" spans="4:12" x14ac:dyDescent="0.25">
      <c r="D6069" t="s">
        <v>6651</v>
      </c>
      <c r="E6069" t="s">
        <v>6652</v>
      </c>
      <c r="F6069" t="s">
        <v>15382</v>
      </c>
      <c r="G6069" s="59">
        <v>958000</v>
      </c>
      <c r="H6069" s="122">
        <v>10.199999999999999</v>
      </c>
      <c r="I6069" s="97" t="b">
        <f>NOT(ISERROR(_xlfn.XLOOKUP(tblStocks2022[[#This Row],[Ticker]],tblTickers[Ticker],tblTickers[Ticker],NA(),0,1)))</f>
        <v>0</v>
      </c>
      <c r="K6069" t="s">
        <v>12140</v>
      </c>
      <c r="L6069" s="122">
        <v>52.98</v>
      </c>
    </row>
    <row r="6070" spans="4:12" x14ac:dyDescent="0.25">
      <c r="D6070" t="s">
        <v>8513</v>
      </c>
      <c r="E6070" t="s">
        <v>8514</v>
      </c>
      <c r="F6070" t="s">
        <v>15382</v>
      </c>
      <c r="G6070" s="59">
        <v>22500000</v>
      </c>
      <c r="H6070" s="122">
        <v>10.28</v>
      </c>
      <c r="I6070" s="97" t="b">
        <f>NOT(ISERROR(_xlfn.XLOOKUP(tblStocks2022[[#This Row],[Ticker]],tblTickers[Ticker],tblTickers[Ticker],NA(),0,1)))</f>
        <v>0</v>
      </c>
      <c r="K6070" t="s">
        <v>4589</v>
      </c>
      <c r="L6070" s="122">
        <v>16.579999999999998</v>
      </c>
    </row>
    <row r="6071" spans="4:12" x14ac:dyDescent="0.25">
      <c r="D6071" t="s">
        <v>14328</v>
      </c>
      <c r="E6071" t="s">
        <v>14329</v>
      </c>
      <c r="F6071" t="s">
        <v>2235</v>
      </c>
      <c r="G6071" s="59">
        <v>59998000</v>
      </c>
      <c r="H6071" s="122">
        <v>17.96</v>
      </c>
      <c r="I6071" s="97" t="b">
        <f>NOT(ISERROR(_xlfn.XLOOKUP(tblStocks2022[[#This Row],[Ticker]],tblTickers[Ticker],tblTickers[Ticker],NA(),0,1)))</f>
        <v>0</v>
      </c>
      <c r="K6071" t="s">
        <v>5065</v>
      </c>
      <c r="L6071" s="122">
        <v>28.68</v>
      </c>
    </row>
    <row r="6072" spans="4:12" x14ac:dyDescent="0.25">
      <c r="D6072" t="s">
        <v>14889</v>
      </c>
      <c r="E6072" t="s">
        <v>399</v>
      </c>
      <c r="F6072" t="s">
        <v>15375</v>
      </c>
      <c r="G6072" s="59">
        <v>410200000</v>
      </c>
      <c r="H6072" s="122">
        <v>11.18</v>
      </c>
      <c r="I6072" s="97" t="b">
        <f>NOT(ISERROR(_xlfn.XLOOKUP(tblStocks2022[[#This Row],[Ticker]],tblTickers[Ticker],tblTickers[Ticker],NA(),0,1)))</f>
        <v>0</v>
      </c>
      <c r="K6072" t="s">
        <v>1487</v>
      </c>
      <c r="L6072" s="122">
        <v>8.7899999999999991</v>
      </c>
    </row>
    <row r="6073" spans="4:12" x14ac:dyDescent="0.25">
      <c r="D6073" t="s">
        <v>9389</v>
      </c>
      <c r="E6073" t="s">
        <v>9390</v>
      </c>
      <c r="F6073" t="s">
        <v>15382</v>
      </c>
      <c r="G6073" s="59">
        <v>508377000</v>
      </c>
      <c r="H6073" s="122">
        <v>1.24</v>
      </c>
      <c r="I6073" s="97" t="b">
        <f>NOT(ISERROR(_xlfn.XLOOKUP(tblStocks2022[[#This Row],[Ticker]],tblTickers[Ticker],tblTickers[Ticker],NA(),0,1)))</f>
        <v>0</v>
      </c>
      <c r="K6073" t="s">
        <v>13185</v>
      </c>
      <c r="L6073" s="122">
        <v>1.1100000000000001</v>
      </c>
    </row>
    <row r="6074" spans="4:12" x14ac:dyDescent="0.25">
      <c r="D6074" t="s">
        <v>1181</v>
      </c>
      <c r="E6074" t="s">
        <v>1182</v>
      </c>
      <c r="F6074" t="s">
        <v>15367</v>
      </c>
      <c r="G6074" s="59">
        <v>6813000</v>
      </c>
      <c r="H6074" s="122">
        <v>10.35</v>
      </c>
      <c r="I6074" s="97" t="b">
        <f>NOT(ISERROR(_xlfn.XLOOKUP(tblStocks2022[[#This Row],[Ticker]],tblTickers[Ticker],tblTickers[Ticker],NA(),0,1)))</f>
        <v>0</v>
      </c>
      <c r="K6074" t="s">
        <v>4218</v>
      </c>
      <c r="L6074" s="122">
        <v>5.15</v>
      </c>
    </row>
    <row r="6075" spans="4:12" x14ac:dyDescent="0.25">
      <c r="D6075" t="s">
        <v>10146</v>
      </c>
      <c r="E6075" t="s">
        <v>10147</v>
      </c>
      <c r="F6075" t="s">
        <v>15376</v>
      </c>
      <c r="G6075" s="59">
        <v>128406000</v>
      </c>
      <c r="H6075" s="122">
        <v>291</v>
      </c>
      <c r="I6075" s="97" t="b">
        <f>NOT(ISERROR(_xlfn.XLOOKUP(tblStocks2022[[#This Row],[Ticker]],tblTickers[Ticker],tblTickers[Ticker],NA(),0,1)))</f>
        <v>1</v>
      </c>
      <c r="K6075" t="s">
        <v>11579</v>
      </c>
      <c r="L6075" s="122">
        <v>6.4</v>
      </c>
    </row>
    <row r="6076" spans="4:12" x14ac:dyDescent="0.25">
      <c r="D6076" t="s">
        <v>6068</v>
      </c>
      <c r="E6076" t="s">
        <v>6069</v>
      </c>
      <c r="F6076" t="s">
        <v>15382</v>
      </c>
      <c r="G6076" s="59">
        <v>668000</v>
      </c>
      <c r="H6076" s="122">
        <v>11.03</v>
      </c>
      <c r="I6076" s="97" t="b">
        <f>NOT(ISERROR(_xlfn.XLOOKUP(tblStocks2022[[#This Row],[Ticker]],tblTickers[Ticker],tblTickers[Ticker],NA(),0,1)))</f>
        <v>0</v>
      </c>
      <c r="K6076" t="s">
        <v>9081</v>
      </c>
      <c r="L6076" s="122">
        <v>1.52</v>
      </c>
    </row>
    <row r="6077" spans="4:12" x14ac:dyDescent="0.25">
      <c r="D6077" t="s">
        <v>4870</v>
      </c>
      <c r="E6077" t="s">
        <v>4871</v>
      </c>
      <c r="F6077" t="s">
        <v>15365</v>
      </c>
      <c r="G6077" s="59">
        <v>41469000</v>
      </c>
      <c r="H6077" s="122">
        <v>11.22</v>
      </c>
      <c r="I6077" s="97" t="b">
        <f>NOT(ISERROR(_xlfn.XLOOKUP(tblStocks2022[[#This Row],[Ticker]],tblTickers[Ticker],tblTickers[Ticker],NA(),0,1)))</f>
        <v>0</v>
      </c>
      <c r="K6077" t="s">
        <v>10750</v>
      </c>
      <c r="L6077" s="122">
        <v>14.56</v>
      </c>
    </row>
    <row r="6078" spans="4:12" x14ac:dyDescent="0.25">
      <c r="D6078" t="s">
        <v>14820</v>
      </c>
      <c r="E6078" t="s">
        <v>399</v>
      </c>
      <c r="F6078" t="s">
        <v>15375</v>
      </c>
      <c r="G6078" s="59">
        <v>43500000</v>
      </c>
      <c r="H6078" s="122">
        <v>17.12</v>
      </c>
      <c r="I6078" s="97" t="b">
        <f>NOT(ISERROR(_xlfn.XLOOKUP(tblStocks2022[[#This Row],[Ticker]],tblTickers[Ticker],tblTickers[Ticker],NA(),0,1)))</f>
        <v>0</v>
      </c>
      <c r="K6078" t="s">
        <v>6345</v>
      </c>
      <c r="L6078" s="122">
        <v>4.16</v>
      </c>
    </row>
    <row r="6079" spans="4:12" x14ac:dyDescent="0.25">
      <c r="D6079" t="s">
        <v>4285</v>
      </c>
      <c r="E6079" t="s">
        <v>4286</v>
      </c>
      <c r="F6079" t="s">
        <v>15382</v>
      </c>
      <c r="G6079" s="59">
        <v>2195000</v>
      </c>
      <c r="H6079" s="122">
        <v>2.68</v>
      </c>
      <c r="I6079" s="97" t="b">
        <f>NOT(ISERROR(_xlfn.XLOOKUP(tblStocks2022[[#This Row],[Ticker]],tblTickers[Ticker],tblTickers[Ticker],NA(),0,1)))</f>
        <v>0</v>
      </c>
      <c r="K6079" t="s">
        <v>8190</v>
      </c>
      <c r="L6079" s="122">
        <v>12.62</v>
      </c>
    </row>
    <row r="6080" spans="4:12" x14ac:dyDescent="0.25">
      <c r="D6080" t="s">
        <v>990</v>
      </c>
      <c r="E6080" t="s">
        <v>991</v>
      </c>
      <c r="F6080" t="s">
        <v>15375</v>
      </c>
      <c r="G6080" s="59">
        <v>7850000</v>
      </c>
      <c r="H6080" s="122">
        <v>32.28</v>
      </c>
      <c r="I6080" s="97" t="b">
        <f>NOT(ISERROR(_xlfn.XLOOKUP(tblStocks2022[[#This Row],[Ticker]],tblTickers[Ticker],tblTickers[Ticker],NA(),0,1)))</f>
        <v>0</v>
      </c>
      <c r="K6080" t="s">
        <v>4505</v>
      </c>
      <c r="L6080" s="122">
        <v>41.43</v>
      </c>
    </row>
    <row r="6081" spans="4:12" x14ac:dyDescent="0.25">
      <c r="D6081" t="s">
        <v>13056</v>
      </c>
      <c r="E6081" t="s">
        <v>13057</v>
      </c>
      <c r="F6081" t="s">
        <v>15382</v>
      </c>
      <c r="G6081" s="59">
        <v>95355000</v>
      </c>
      <c r="H6081" s="122">
        <v>14.35</v>
      </c>
      <c r="I6081" s="97" t="b">
        <f>NOT(ISERROR(_xlfn.XLOOKUP(tblStocks2022[[#This Row],[Ticker]],tblTickers[Ticker],tblTickers[Ticker],NA(),0,1)))</f>
        <v>0</v>
      </c>
      <c r="K6081" t="s">
        <v>4506</v>
      </c>
      <c r="L6081" s="122">
        <v>105.03</v>
      </c>
    </row>
    <row r="6082" spans="4:12" x14ac:dyDescent="0.25">
      <c r="D6082" t="s">
        <v>4370</v>
      </c>
      <c r="E6082" t="s">
        <v>4371</v>
      </c>
      <c r="F6082" t="s">
        <v>15382</v>
      </c>
      <c r="G6082" s="59">
        <v>29982000</v>
      </c>
      <c r="H6082" s="122">
        <v>0.19</v>
      </c>
      <c r="I6082" s="97" t="b">
        <f>NOT(ISERROR(_xlfn.XLOOKUP(tblStocks2022[[#This Row],[Ticker]],tblTickers[Ticker],tblTickers[Ticker],NA(),0,1)))</f>
        <v>0</v>
      </c>
      <c r="K6082" t="s">
        <v>4507</v>
      </c>
      <c r="L6082" s="122">
        <v>85.34</v>
      </c>
    </row>
    <row r="6083" spans="4:12" x14ac:dyDescent="0.25">
      <c r="D6083" t="s">
        <v>11797</v>
      </c>
      <c r="E6083" t="s">
        <v>11798</v>
      </c>
      <c r="F6083" t="s">
        <v>15382</v>
      </c>
      <c r="G6083" s="59">
        <v>25800000</v>
      </c>
      <c r="H6083" s="122">
        <v>22.8</v>
      </c>
      <c r="I6083" s="97" t="b">
        <f>NOT(ISERROR(_xlfn.XLOOKUP(tblStocks2022[[#This Row],[Ticker]],tblTickers[Ticker],tblTickers[Ticker],NA(),0,1)))</f>
        <v>0</v>
      </c>
      <c r="K6083" t="s">
        <v>1839</v>
      </c>
      <c r="L6083" s="122">
        <v>0.78</v>
      </c>
    </row>
    <row r="6084" spans="4:12" x14ac:dyDescent="0.25">
      <c r="D6084" t="s">
        <v>1489</v>
      </c>
      <c r="E6084" t="s">
        <v>1490</v>
      </c>
      <c r="F6084" t="s">
        <v>14252</v>
      </c>
      <c r="G6084" s="59">
        <v>13668000</v>
      </c>
      <c r="H6084" s="122">
        <v>4.46</v>
      </c>
      <c r="I6084" s="97" t="b">
        <f>NOT(ISERROR(_xlfn.XLOOKUP(tblStocks2022[[#This Row],[Ticker]],tblTickers[Ticker],tblTickers[Ticker],NA(),0,1)))</f>
        <v>0</v>
      </c>
      <c r="K6084" t="s">
        <v>14518</v>
      </c>
      <c r="L6084" s="122">
        <v>21.08</v>
      </c>
    </row>
    <row r="6085" spans="4:12" x14ac:dyDescent="0.25">
      <c r="D6085" t="s">
        <v>13505</v>
      </c>
      <c r="E6085" t="s">
        <v>13506</v>
      </c>
      <c r="F6085" t="s">
        <v>15368</v>
      </c>
      <c r="G6085" s="59">
        <v>134947000</v>
      </c>
      <c r="H6085" s="122">
        <v>4.7300000000000004</v>
      </c>
      <c r="I6085" s="97" t="b">
        <f>NOT(ISERROR(_xlfn.XLOOKUP(tblStocks2022[[#This Row],[Ticker]],tblTickers[Ticker],tblTickers[Ticker],NA(),0,1)))</f>
        <v>0</v>
      </c>
      <c r="K6085" t="s">
        <v>14949</v>
      </c>
      <c r="L6085" s="122">
        <v>43.71</v>
      </c>
    </row>
    <row r="6086" spans="4:12" x14ac:dyDescent="0.25">
      <c r="D6086" t="s">
        <v>10379</v>
      </c>
      <c r="E6086" t="s">
        <v>10380</v>
      </c>
      <c r="F6086" t="s">
        <v>15372</v>
      </c>
      <c r="G6086" s="59">
        <v>227820000</v>
      </c>
      <c r="H6086" s="122">
        <v>45.53</v>
      </c>
      <c r="I6086" s="97" t="b">
        <f>NOT(ISERROR(_xlfn.XLOOKUP(tblStocks2022[[#This Row],[Ticker]],tblTickers[Ticker],tblTickers[Ticker],NA(),0,1)))</f>
        <v>1</v>
      </c>
      <c r="K6086" t="s">
        <v>9236</v>
      </c>
      <c r="L6086" s="122">
        <v>10.77</v>
      </c>
    </row>
    <row r="6087" spans="4:12" x14ac:dyDescent="0.25">
      <c r="D6087" t="s">
        <v>14167</v>
      </c>
      <c r="E6087" t="s">
        <v>583</v>
      </c>
      <c r="F6087" t="s">
        <v>15375</v>
      </c>
      <c r="G6087" s="59">
        <v>33140000</v>
      </c>
      <c r="H6087" s="122">
        <v>51.54</v>
      </c>
      <c r="I6087" s="97" t="b">
        <f>NOT(ISERROR(_xlfn.XLOOKUP(tblStocks2022[[#This Row],[Ticker]],tblTickers[Ticker],tblTickers[Ticker],NA(),0,1)))</f>
        <v>0</v>
      </c>
      <c r="K6087" t="s">
        <v>13173</v>
      </c>
      <c r="L6087" s="122">
        <v>95.32</v>
      </c>
    </row>
    <row r="6088" spans="4:12" x14ac:dyDescent="0.25">
      <c r="D6088" t="s">
        <v>4672</v>
      </c>
      <c r="E6088" t="s">
        <v>4673</v>
      </c>
      <c r="F6088" t="s">
        <v>5172</v>
      </c>
      <c r="G6088" s="59">
        <v>52747000</v>
      </c>
      <c r="H6088" s="122">
        <v>32.36</v>
      </c>
      <c r="I6088" s="97" t="b">
        <f>NOT(ISERROR(_xlfn.XLOOKUP(tblStocks2022[[#This Row],[Ticker]],tblTickers[Ticker],tblTickers[Ticker],NA(),0,1)))</f>
        <v>0</v>
      </c>
      <c r="K6088" t="s">
        <v>11931</v>
      </c>
      <c r="L6088" s="122">
        <v>7.41</v>
      </c>
    </row>
    <row r="6089" spans="4:12" x14ac:dyDescent="0.25">
      <c r="D6089" t="s">
        <v>13338</v>
      </c>
      <c r="E6089" t="s">
        <v>13339</v>
      </c>
      <c r="F6089" t="s">
        <v>14252</v>
      </c>
      <c r="G6089" s="59">
        <v>35149000</v>
      </c>
      <c r="H6089" s="122">
        <v>6.5</v>
      </c>
      <c r="I6089" s="97" t="b">
        <f>NOT(ISERROR(_xlfn.XLOOKUP(tblStocks2022[[#This Row],[Ticker]],tblTickers[Ticker],tblTickers[Ticker],NA(),0,1)))</f>
        <v>0</v>
      </c>
      <c r="K6089" t="s">
        <v>14476</v>
      </c>
      <c r="L6089" s="122">
        <v>27.29</v>
      </c>
    </row>
    <row r="6090" spans="4:12" x14ac:dyDescent="0.25">
      <c r="D6090" t="s">
        <v>2790</v>
      </c>
      <c r="E6090" t="s">
        <v>2791</v>
      </c>
      <c r="F6090" t="s">
        <v>14201</v>
      </c>
      <c r="G6090" s="59">
        <v>103153000</v>
      </c>
      <c r="H6090" s="122">
        <v>0.77</v>
      </c>
      <c r="I6090" s="97" t="b">
        <f>NOT(ISERROR(_xlfn.XLOOKUP(tblStocks2022[[#This Row],[Ticker]],tblTickers[Ticker],tblTickers[Ticker],NA(),0,1)))</f>
        <v>0</v>
      </c>
      <c r="K6090" t="s">
        <v>14546</v>
      </c>
      <c r="L6090" s="122">
        <v>11.93</v>
      </c>
    </row>
    <row r="6091" spans="4:12" x14ac:dyDescent="0.25">
      <c r="D6091" t="s">
        <v>6368</v>
      </c>
      <c r="E6091" t="s">
        <v>6369</v>
      </c>
      <c r="F6091" t="s">
        <v>15382</v>
      </c>
      <c r="G6091" s="59">
        <v>33816000</v>
      </c>
      <c r="H6091" s="122">
        <v>11.25</v>
      </c>
      <c r="I6091" s="97" t="b">
        <f>NOT(ISERROR(_xlfn.XLOOKUP(tblStocks2022[[#This Row],[Ticker]],tblTickers[Ticker],tblTickers[Ticker],NA(),0,1)))</f>
        <v>0</v>
      </c>
      <c r="K6091" t="s">
        <v>14373</v>
      </c>
      <c r="L6091" s="122">
        <v>159.06</v>
      </c>
    </row>
    <row r="6092" spans="4:12" x14ac:dyDescent="0.25">
      <c r="D6092" t="s">
        <v>11167</v>
      </c>
      <c r="E6092" t="s">
        <v>11168</v>
      </c>
      <c r="F6092" t="s">
        <v>14201</v>
      </c>
      <c r="G6092" s="59">
        <v>36529000</v>
      </c>
      <c r="H6092" s="122">
        <v>3.89</v>
      </c>
      <c r="I6092" s="97" t="b">
        <f>NOT(ISERROR(_xlfn.XLOOKUP(tblStocks2022[[#This Row],[Ticker]],tblTickers[Ticker],tblTickers[Ticker],NA(),0,1)))</f>
        <v>0</v>
      </c>
      <c r="K6092" t="s">
        <v>14557</v>
      </c>
      <c r="L6092" s="122">
        <v>91.4</v>
      </c>
    </row>
    <row r="6093" spans="4:12" x14ac:dyDescent="0.25">
      <c r="D6093" t="s">
        <v>244</v>
      </c>
      <c r="E6093" t="s">
        <v>245</v>
      </c>
      <c r="F6093" t="s">
        <v>12944</v>
      </c>
      <c r="G6093" s="59">
        <v>397346000</v>
      </c>
      <c r="H6093" s="122">
        <v>14.1</v>
      </c>
      <c r="I6093" s="97" t="b">
        <f>NOT(ISERROR(_xlfn.XLOOKUP(tblStocks2022[[#This Row],[Ticker]],tblTickers[Ticker],tblTickers[Ticker],NA(),0,1)))</f>
        <v>0</v>
      </c>
      <c r="K6093" t="s">
        <v>9645</v>
      </c>
      <c r="L6093" s="122">
        <v>23.26</v>
      </c>
    </row>
    <row r="6094" spans="4:12" x14ac:dyDescent="0.25">
      <c r="D6094" t="s">
        <v>8515</v>
      </c>
      <c r="E6094" t="s">
        <v>8516</v>
      </c>
      <c r="F6094" t="s">
        <v>15382</v>
      </c>
      <c r="G6094" s="59">
        <v>20125000</v>
      </c>
      <c r="H6094" s="122">
        <v>10.33</v>
      </c>
      <c r="I6094" s="97" t="b">
        <f>NOT(ISERROR(_xlfn.XLOOKUP(tblStocks2022[[#This Row],[Ticker]],tblTickers[Ticker],tblTickers[Ticker],NA(),0,1)))</f>
        <v>0</v>
      </c>
      <c r="K6094" t="s">
        <v>6699</v>
      </c>
      <c r="L6094" s="122">
        <v>9.86</v>
      </c>
    </row>
    <row r="6095" spans="4:12" x14ac:dyDescent="0.25">
      <c r="D6095" t="s">
        <v>2681</v>
      </c>
      <c r="E6095" t="s">
        <v>2682</v>
      </c>
      <c r="F6095" t="s">
        <v>15369</v>
      </c>
      <c r="G6095" s="59">
        <v>26098000</v>
      </c>
      <c r="H6095" s="122">
        <v>109.18</v>
      </c>
      <c r="I6095" s="97" t="b">
        <f>NOT(ISERROR(_xlfn.XLOOKUP(tblStocks2022[[#This Row],[Ticker]],tblTickers[Ticker],tblTickers[Ticker],NA(),0,1)))</f>
        <v>0</v>
      </c>
      <c r="K6095" t="s">
        <v>7600</v>
      </c>
      <c r="L6095" s="122">
        <v>40.32</v>
      </c>
    </row>
    <row r="6096" spans="4:12" x14ac:dyDescent="0.25">
      <c r="D6096" t="s">
        <v>5870</v>
      </c>
      <c r="E6096" t="s">
        <v>5871</v>
      </c>
      <c r="F6096" t="s">
        <v>15382</v>
      </c>
      <c r="G6096" s="59">
        <v>6748000</v>
      </c>
      <c r="H6096" s="122">
        <v>10.26</v>
      </c>
      <c r="I6096" s="97" t="b">
        <f>NOT(ISERROR(_xlfn.XLOOKUP(tblStocks2022[[#This Row],[Ticker]],tblTickers[Ticker],tblTickers[Ticker],NA(),0,1)))</f>
        <v>0</v>
      </c>
      <c r="K6096" t="s">
        <v>5424</v>
      </c>
      <c r="L6096" s="122">
        <v>2</v>
      </c>
    </row>
    <row r="6097" spans="4:12" x14ac:dyDescent="0.25">
      <c r="D6097" t="s">
        <v>15349</v>
      </c>
      <c r="E6097" t="s">
        <v>399</v>
      </c>
      <c r="F6097" t="s">
        <v>15375</v>
      </c>
      <c r="G6097" s="59">
        <v>5400000</v>
      </c>
      <c r="H6097" s="122">
        <v>21.16</v>
      </c>
      <c r="I6097" s="97" t="b">
        <f>NOT(ISERROR(_xlfn.XLOOKUP(tblStocks2022[[#This Row],[Ticker]],tblTickers[Ticker],tblTickers[Ticker],NA(),0,1)))</f>
        <v>0</v>
      </c>
      <c r="K6097" t="s">
        <v>12004</v>
      </c>
      <c r="L6097" s="122">
        <v>101.13</v>
      </c>
    </row>
    <row r="6098" spans="4:12" x14ac:dyDescent="0.25">
      <c r="D6098" t="s">
        <v>6767</v>
      </c>
      <c r="E6098" t="s">
        <v>6768</v>
      </c>
      <c r="F6098" t="s">
        <v>15382</v>
      </c>
      <c r="G6098" s="59">
        <v>27600000</v>
      </c>
      <c r="H6098" s="122">
        <v>10.119999999999999</v>
      </c>
      <c r="I6098" s="97" t="b">
        <f>NOT(ISERROR(_xlfn.XLOOKUP(tblStocks2022[[#This Row],[Ticker]],tblTickers[Ticker],tblTickers[Ticker],NA(),0,1)))</f>
        <v>0</v>
      </c>
      <c r="K6098" t="s">
        <v>12328</v>
      </c>
      <c r="L6098" s="122">
        <v>133.36000000000001</v>
      </c>
    </row>
    <row r="6099" spans="4:12" x14ac:dyDescent="0.25">
      <c r="D6099" t="s">
        <v>724</v>
      </c>
      <c r="E6099" t="s">
        <v>612</v>
      </c>
      <c r="F6099" t="s">
        <v>15368</v>
      </c>
      <c r="G6099" s="59">
        <v>33600000</v>
      </c>
      <c r="H6099" s="122">
        <v>41</v>
      </c>
      <c r="I6099" s="97" t="b">
        <f>NOT(ISERROR(_xlfn.XLOOKUP(tblStocks2022[[#This Row],[Ticker]],tblTickers[Ticker],tblTickers[Ticker],NA(),0,1)))</f>
        <v>0</v>
      </c>
      <c r="K6099" t="s">
        <v>1673</v>
      </c>
      <c r="L6099" s="122">
        <v>4.05</v>
      </c>
    </row>
    <row r="6100" spans="4:12" x14ac:dyDescent="0.25">
      <c r="D6100" t="s">
        <v>14088</v>
      </c>
      <c r="E6100" t="s">
        <v>583</v>
      </c>
      <c r="F6100" t="s">
        <v>15375</v>
      </c>
      <c r="G6100" s="59">
        <v>53980000</v>
      </c>
      <c r="H6100" s="122">
        <v>16.72</v>
      </c>
      <c r="I6100" s="97" t="b">
        <f>NOT(ISERROR(_xlfn.XLOOKUP(tblStocks2022[[#This Row],[Ticker]],tblTickers[Ticker],tblTickers[Ticker],NA(),0,1)))</f>
        <v>0</v>
      </c>
      <c r="K6100" t="s">
        <v>7406</v>
      </c>
      <c r="L6100" s="122">
        <v>43.02</v>
      </c>
    </row>
    <row r="6101" spans="4:12" x14ac:dyDescent="0.25">
      <c r="D6101" t="s">
        <v>14867</v>
      </c>
      <c r="E6101" t="s">
        <v>399</v>
      </c>
      <c r="F6101" t="s">
        <v>15375</v>
      </c>
      <c r="G6101" s="59">
        <v>8150000</v>
      </c>
      <c r="H6101" s="122">
        <v>17.79</v>
      </c>
      <c r="I6101" s="97" t="b">
        <f>NOT(ISERROR(_xlfn.XLOOKUP(tblStocks2022[[#This Row],[Ticker]],tblTickers[Ticker],tblTickers[Ticker],NA(),0,1)))</f>
        <v>0</v>
      </c>
      <c r="K6101" t="s">
        <v>3777</v>
      </c>
      <c r="L6101" s="122">
        <v>73.72</v>
      </c>
    </row>
    <row r="6102" spans="4:12" x14ac:dyDescent="0.25">
      <c r="D6102" t="s">
        <v>5686</v>
      </c>
      <c r="E6102" t="s">
        <v>1369</v>
      </c>
      <c r="F6102" t="s">
        <v>2235</v>
      </c>
      <c r="G6102" s="59">
        <v>1425000</v>
      </c>
      <c r="H6102" s="122">
        <v>90.43</v>
      </c>
      <c r="I6102" s="97" t="b">
        <f>NOT(ISERROR(_xlfn.XLOOKUP(tblStocks2022[[#This Row],[Ticker]],tblTickers[Ticker],tblTickers[Ticker],NA(),0,1)))</f>
        <v>0</v>
      </c>
      <c r="K6102" t="s">
        <v>3775</v>
      </c>
      <c r="L6102" s="122">
        <v>58.6</v>
      </c>
    </row>
    <row r="6103" spans="4:12" x14ac:dyDescent="0.25">
      <c r="D6103" t="s">
        <v>10838</v>
      </c>
      <c r="E6103" t="s">
        <v>10839</v>
      </c>
      <c r="F6103" t="s">
        <v>15377</v>
      </c>
      <c r="G6103" s="59">
        <v>57959000</v>
      </c>
      <c r="H6103" s="122">
        <v>101</v>
      </c>
      <c r="I6103" s="97" t="b">
        <f>NOT(ISERROR(_xlfn.XLOOKUP(tblStocks2022[[#This Row],[Ticker]],tblTickers[Ticker],tblTickers[Ticker],NA(),0,1)))</f>
        <v>0</v>
      </c>
      <c r="K6103" t="s">
        <v>3774</v>
      </c>
      <c r="L6103" s="122">
        <v>29.78</v>
      </c>
    </row>
    <row r="6104" spans="4:12" x14ac:dyDescent="0.25">
      <c r="D6104" t="s">
        <v>6866</v>
      </c>
      <c r="E6104" t="s">
        <v>6867</v>
      </c>
      <c r="F6104" t="s">
        <v>15388</v>
      </c>
      <c r="G6104" s="59">
        <v>41579000</v>
      </c>
      <c r="H6104" s="122">
        <v>1.84</v>
      </c>
      <c r="I6104" s="97" t="b">
        <f>NOT(ISERROR(_xlfn.XLOOKUP(tblStocks2022[[#This Row],[Ticker]],tblTickers[Ticker],tblTickers[Ticker],NA(),0,1)))</f>
        <v>0</v>
      </c>
      <c r="K6104" t="s">
        <v>1791</v>
      </c>
      <c r="L6104" s="122">
        <v>34.68</v>
      </c>
    </row>
    <row r="6105" spans="4:12" x14ac:dyDescent="0.25">
      <c r="D6105" t="s">
        <v>8336</v>
      </c>
      <c r="E6105" t="s">
        <v>8337</v>
      </c>
      <c r="F6105" t="s">
        <v>15371</v>
      </c>
      <c r="G6105" s="59">
        <v>7688000</v>
      </c>
      <c r="H6105" s="122">
        <v>0.7</v>
      </c>
      <c r="I6105" s="97" t="b">
        <f>NOT(ISERROR(_xlfn.XLOOKUP(tblStocks2022[[#This Row],[Ticker]],tblTickers[Ticker],tblTickers[Ticker],NA(),0,1)))</f>
        <v>0</v>
      </c>
      <c r="K6105" t="s">
        <v>3851</v>
      </c>
      <c r="L6105" s="122">
        <v>61.79</v>
      </c>
    </row>
    <row r="6106" spans="4:12" x14ac:dyDescent="0.25">
      <c r="D6106" t="s">
        <v>3311</v>
      </c>
      <c r="E6106" t="s">
        <v>131</v>
      </c>
      <c r="F6106" t="s">
        <v>15371</v>
      </c>
      <c r="G6106" s="59">
        <v>1100000</v>
      </c>
      <c r="H6106" s="122">
        <v>8.9700000000000006</v>
      </c>
      <c r="I6106" s="97" t="b">
        <f>NOT(ISERROR(_xlfn.XLOOKUP(tblStocks2022[[#This Row],[Ticker]],tblTickers[Ticker],tblTickers[Ticker],NA(),0,1)))</f>
        <v>0</v>
      </c>
      <c r="K6106" t="s">
        <v>4437</v>
      </c>
      <c r="L6106" s="122">
        <v>16.739999999999998</v>
      </c>
    </row>
    <row r="6107" spans="4:12" x14ac:dyDescent="0.25">
      <c r="D6107" t="s">
        <v>10866</v>
      </c>
      <c r="E6107" t="s">
        <v>10867</v>
      </c>
      <c r="F6107" t="s">
        <v>14252</v>
      </c>
      <c r="G6107" s="59">
        <v>51795000</v>
      </c>
      <c r="H6107" s="122">
        <v>3.2</v>
      </c>
      <c r="I6107" s="97" t="b">
        <f>NOT(ISERROR(_xlfn.XLOOKUP(tblStocks2022[[#This Row],[Ticker]],tblTickers[Ticker],tblTickers[Ticker],NA(),0,1)))</f>
        <v>0</v>
      </c>
      <c r="K6107" t="s">
        <v>9684</v>
      </c>
      <c r="L6107" s="122">
        <v>25.33</v>
      </c>
    </row>
    <row r="6108" spans="4:12" x14ac:dyDescent="0.25">
      <c r="D6108" t="s">
        <v>14927</v>
      </c>
      <c r="E6108" t="s">
        <v>14928</v>
      </c>
      <c r="F6108" t="s">
        <v>15375</v>
      </c>
      <c r="G6108" s="59">
        <v>4280000</v>
      </c>
      <c r="H6108" s="122">
        <v>21.29</v>
      </c>
      <c r="I6108" s="97" t="b">
        <f>NOT(ISERROR(_xlfn.XLOOKUP(tblStocks2022[[#This Row],[Ticker]],tblTickers[Ticker],tblTickers[Ticker],NA(),0,1)))</f>
        <v>0</v>
      </c>
      <c r="K6108" t="s">
        <v>3768</v>
      </c>
      <c r="L6108" s="122">
        <v>32.64</v>
      </c>
    </row>
    <row r="6109" spans="4:12" x14ac:dyDescent="0.25">
      <c r="D6109" t="s">
        <v>1287</v>
      </c>
      <c r="E6109" t="s">
        <v>1288</v>
      </c>
      <c r="F6109" t="s">
        <v>9954</v>
      </c>
      <c r="G6109" s="59">
        <v>118867000</v>
      </c>
      <c r="H6109" s="122">
        <v>34.979999999999997</v>
      </c>
      <c r="I6109" s="97" t="b">
        <f>NOT(ISERROR(_xlfn.XLOOKUP(tblStocks2022[[#This Row],[Ticker]],tblTickers[Ticker],tblTickers[Ticker],NA(),0,1)))</f>
        <v>0</v>
      </c>
      <c r="K6109" t="s">
        <v>3272</v>
      </c>
      <c r="L6109" s="122">
        <v>45.97</v>
      </c>
    </row>
    <row r="6110" spans="4:12" x14ac:dyDescent="0.25">
      <c r="D6110" t="s">
        <v>4890</v>
      </c>
      <c r="E6110" t="s">
        <v>4891</v>
      </c>
      <c r="F6110" t="s">
        <v>2235</v>
      </c>
      <c r="G6110" s="59">
        <v>11915000</v>
      </c>
      <c r="H6110" s="122">
        <v>19.079999999999998</v>
      </c>
      <c r="I6110" s="97" t="b">
        <f>NOT(ISERROR(_xlfn.XLOOKUP(tblStocks2022[[#This Row],[Ticker]],tblTickers[Ticker],tblTickers[Ticker],NA(),0,1)))</f>
        <v>0</v>
      </c>
      <c r="K6110" t="s">
        <v>3767</v>
      </c>
      <c r="L6110" s="122">
        <v>54.56</v>
      </c>
    </row>
    <row r="6111" spans="4:12" x14ac:dyDescent="0.25">
      <c r="D6111" t="s">
        <v>8066</v>
      </c>
      <c r="E6111" t="s">
        <v>5587</v>
      </c>
      <c r="F6111" t="s">
        <v>15371</v>
      </c>
      <c r="G6111" s="59">
        <v>2175000</v>
      </c>
      <c r="H6111" s="122">
        <v>26.6</v>
      </c>
      <c r="I6111" s="97" t="b">
        <f>NOT(ISERROR(_xlfn.XLOOKUP(tblStocks2022[[#This Row],[Ticker]],tblTickers[Ticker],tblTickers[Ticker],NA(),0,1)))</f>
        <v>0</v>
      </c>
      <c r="K6111" t="s">
        <v>3756</v>
      </c>
      <c r="L6111" s="122">
        <v>45.54</v>
      </c>
    </row>
    <row r="6112" spans="4:12" x14ac:dyDescent="0.25">
      <c r="D6112" t="s">
        <v>4432</v>
      </c>
      <c r="E6112" t="s">
        <v>4433</v>
      </c>
      <c r="F6112" t="s">
        <v>15368</v>
      </c>
      <c r="G6112" s="59">
        <v>582878000</v>
      </c>
      <c r="H6112" s="122">
        <v>24.28</v>
      </c>
      <c r="I6112" s="97" t="b">
        <f>NOT(ISERROR(_xlfn.XLOOKUP(tblStocks2022[[#This Row],[Ticker]],tblTickers[Ticker],tblTickers[Ticker],NA(),0,1)))</f>
        <v>0</v>
      </c>
      <c r="K6112" t="s">
        <v>5922</v>
      </c>
      <c r="L6112" s="122">
        <v>0.99</v>
      </c>
    </row>
    <row r="6113" spans="4:12" x14ac:dyDescent="0.25">
      <c r="D6113" t="s">
        <v>14723</v>
      </c>
      <c r="E6113" t="s">
        <v>399</v>
      </c>
      <c r="F6113" t="s">
        <v>15375</v>
      </c>
      <c r="G6113" s="59">
        <v>8100000</v>
      </c>
      <c r="H6113" s="122">
        <v>32.65</v>
      </c>
      <c r="I6113" s="97" t="b">
        <f>NOT(ISERROR(_xlfn.XLOOKUP(tblStocks2022[[#This Row],[Ticker]],tblTickers[Ticker],tblTickers[Ticker],NA(),0,1)))</f>
        <v>0</v>
      </c>
      <c r="K6113" t="s">
        <v>3755</v>
      </c>
      <c r="L6113" s="122">
        <v>107.28</v>
      </c>
    </row>
    <row r="6114" spans="4:12" x14ac:dyDescent="0.25">
      <c r="D6114" t="s">
        <v>13641</v>
      </c>
      <c r="E6114" t="s">
        <v>13642</v>
      </c>
      <c r="F6114" t="s">
        <v>15377</v>
      </c>
      <c r="G6114" s="59">
        <v>17833000</v>
      </c>
      <c r="H6114" s="122">
        <v>130.19</v>
      </c>
      <c r="I6114" s="97" t="b">
        <f>NOT(ISERROR(_xlfn.XLOOKUP(tblStocks2022[[#This Row],[Ticker]],tblTickers[Ticker],tblTickers[Ticker],NA(),0,1)))</f>
        <v>0</v>
      </c>
      <c r="K6114" t="s">
        <v>7254</v>
      </c>
      <c r="L6114" s="122">
        <v>27.44</v>
      </c>
    </row>
    <row r="6115" spans="4:12" x14ac:dyDescent="0.25">
      <c r="D6115" t="s">
        <v>2220</v>
      </c>
      <c r="E6115" t="s">
        <v>2221</v>
      </c>
      <c r="F6115" t="s">
        <v>14252</v>
      </c>
      <c r="G6115" s="59">
        <v>74519000</v>
      </c>
      <c r="H6115" s="122">
        <v>1.04</v>
      </c>
      <c r="I6115" s="97" t="b">
        <f>NOT(ISERROR(_xlfn.XLOOKUP(tblStocks2022[[#This Row],[Ticker]],tblTickers[Ticker],tblTickers[Ticker],NA(),0,1)))</f>
        <v>0</v>
      </c>
      <c r="K6115" t="s">
        <v>13721</v>
      </c>
      <c r="L6115" s="122">
        <v>12.13</v>
      </c>
    </row>
    <row r="6116" spans="4:12" x14ac:dyDescent="0.25">
      <c r="D6116" t="s">
        <v>9810</v>
      </c>
      <c r="E6116" t="s">
        <v>257</v>
      </c>
      <c r="F6116" t="s">
        <v>15371</v>
      </c>
      <c r="G6116" s="59">
        <v>200000</v>
      </c>
      <c r="H6116" s="122">
        <v>51.21</v>
      </c>
      <c r="I6116" s="97" t="b">
        <f>NOT(ISERROR(_xlfn.XLOOKUP(tblStocks2022[[#This Row],[Ticker]],tblTickers[Ticker],tblTickers[Ticker],NA(),0,1)))</f>
        <v>0</v>
      </c>
      <c r="K6116" t="s">
        <v>14517</v>
      </c>
      <c r="L6116" s="122">
        <v>24.95</v>
      </c>
    </row>
    <row r="6117" spans="4:12" x14ac:dyDescent="0.25">
      <c r="D6117" t="s">
        <v>3105</v>
      </c>
      <c r="E6117" t="s">
        <v>3106</v>
      </c>
      <c r="F6117" t="s">
        <v>2235</v>
      </c>
      <c r="G6117" s="59">
        <v>9671000</v>
      </c>
      <c r="H6117" s="122">
        <v>502.8</v>
      </c>
      <c r="I6117" s="97" t="b">
        <f>NOT(ISERROR(_xlfn.XLOOKUP(tblStocks2022[[#This Row],[Ticker]],tblTickers[Ticker],tblTickers[Ticker],NA(),0,1)))</f>
        <v>0</v>
      </c>
      <c r="K6117" t="s">
        <v>1605</v>
      </c>
      <c r="L6117" s="122">
        <v>4.4000000000000004</v>
      </c>
    </row>
    <row r="6118" spans="4:12" x14ac:dyDescent="0.25">
      <c r="D6118" t="s">
        <v>14866</v>
      </c>
      <c r="E6118" t="s">
        <v>399</v>
      </c>
      <c r="F6118" t="s">
        <v>15375</v>
      </c>
      <c r="G6118" s="59">
        <v>4550000</v>
      </c>
      <c r="H6118" s="122">
        <v>27.46</v>
      </c>
      <c r="I6118" s="97" t="b">
        <f>NOT(ISERROR(_xlfn.XLOOKUP(tblStocks2022[[#This Row],[Ticker]],tblTickers[Ticker],tblTickers[Ticker],NA(),0,1)))</f>
        <v>0</v>
      </c>
      <c r="K6118" t="s">
        <v>6307</v>
      </c>
      <c r="L6118" s="122">
        <v>0.69</v>
      </c>
    </row>
    <row r="6119" spans="4:12" x14ac:dyDescent="0.25">
      <c r="D6119" t="s">
        <v>4302</v>
      </c>
      <c r="E6119" t="s">
        <v>2118</v>
      </c>
      <c r="F6119" t="s">
        <v>15375</v>
      </c>
      <c r="G6119" s="59">
        <v>12300000</v>
      </c>
      <c r="H6119" s="122">
        <v>31.51</v>
      </c>
      <c r="I6119" s="97" t="b">
        <f>NOT(ISERROR(_xlfn.XLOOKUP(tblStocks2022[[#This Row],[Ticker]],tblTickers[Ticker],tblTickers[Ticker],NA(),0,1)))</f>
        <v>0</v>
      </c>
      <c r="K6119" t="s">
        <v>2919</v>
      </c>
      <c r="L6119" s="122">
        <v>3.74</v>
      </c>
    </row>
    <row r="6120" spans="4:12" x14ac:dyDescent="0.25">
      <c r="D6120" t="s">
        <v>9798</v>
      </c>
      <c r="E6120" t="s">
        <v>9796</v>
      </c>
      <c r="F6120" t="s">
        <v>15365</v>
      </c>
      <c r="G6120" s="59">
        <v>210000</v>
      </c>
      <c r="H6120" s="122">
        <v>46.86</v>
      </c>
      <c r="I6120" s="97" t="b">
        <f>NOT(ISERROR(_xlfn.XLOOKUP(tblStocks2022[[#This Row],[Ticker]],tblTickers[Ticker],tblTickers[Ticker],NA(),0,1)))</f>
        <v>0</v>
      </c>
      <c r="K6120" t="s">
        <v>8412</v>
      </c>
      <c r="L6120" s="122">
        <v>23.33</v>
      </c>
    </row>
    <row r="6121" spans="4:12" x14ac:dyDescent="0.25">
      <c r="D6121" t="s">
        <v>9797</v>
      </c>
      <c r="E6121" t="s">
        <v>9796</v>
      </c>
      <c r="F6121" t="s">
        <v>15365</v>
      </c>
      <c r="G6121" s="59">
        <v>210000</v>
      </c>
      <c r="H6121" s="122">
        <v>48.92</v>
      </c>
      <c r="I6121" s="97" t="b">
        <f>NOT(ISERROR(_xlfn.XLOOKUP(tblStocks2022[[#This Row],[Ticker]],tblTickers[Ticker],tblTickers[Ticker],NA(),0,1)))</f>
        <v>0</v>
      </c>
      <c r="K6121" t="s">
        <v>13445</v>
      </c>
      <c r="L6121" s="122">
        <v>75.989999999999995</v>
      </c>
    </row>
    <row r="6122" spans="4:12" x14ac:dyDescent="0.25">
      <c r="D6122" t="s">
        <v>14031</v>
      </c>
      <c r="E6122" t="s">
        <v>583</v>
      </c>
      <c r="F6122" t="s">
        <v>15375</v>
      </c>
      <c r="G6122" s="59">
        <v>4170000</v>
      </c>
      <c r="H6122" s="122">
        <v>78.599999999999994</v>
      </c>
      <c r="I6122" s="97" t="b">
        <f>NOT(ISERROR(_xlfn.XLOOKUP(tblStocks2022[[#This Row],[Ticker]],tblTickers[Ticker],tblTickers[Ticker],NA(),0,1)))</f>
        <v>0</v>
      </c>
      <c r="K6122" t="s">
        <v>8943</v>
      </c>
      <c r="L6122" s="122">
        <v>10.96</v>
      </c>
    </row>
    <row r="6123" spans="4:12" x14ac:dyDescent="0.25">
      <c r="D6123" t="s">
        <v>2342</v>
      </c>
      <c r="E6123" t="s">
        <v>2343</v>
      </c>
      <c r="F6123" t="s">
        <v>15371</v>
      </c>
      <c r="G6123" s="59">
        <v>24414000</v>
      </c>
      <c r="H6123" s="122">
        <v>73.69</v>
      </c>
      <c r="I6123" s="97" t="b">
        <f>NOT(ISERROR(_xlfn.XLOOKUP(tblStocks2022[[#This Row],[Ticker]],tblTickers[Ticker],tblTickers[Ticker],NA(),0,1)))</f>
        <v>0</v>
      </c>
      <c r="K6123" t="s">
        <v>1780</v>
      </c>
      <c r="L6123" s="122">
        <v>21.67</v>
      </c>
    </row>
    <row r="6124" spans="4:12" x14ac:dyDescent="0.25">
      <c r="D6124" t="s">
        <v>4021</v>
      </c>
      <c r="E6124" t="s">
        <v>2118</v>
      </c>
      <c r="F6124" t="s">
        <v>15375</v>
      </c>
      <c r="G6124" s="59">
        <v>17300000</v>
      </c>
      <c r="H6124" s="122">
        <v>30.19</v>
      </c>
      <c r="I6124" s="97" t="b">
        <f>NOT(ISERROR(_xlfn.XLOOKUP(tblStocks2022[[#This Row],[Ticker]],tblTickers[Ticker],tblTickers[Ticker],NA(),0,1)))</f>
        <v>0</v>
      </c>
      <c r="K6124" t="s">
        <v>8816</v>
      </c>
      <c r="L6124" s="122">
        <v>25.99</v>
      </c>
    </row>
    <row r="6125" spans="4:12" x14ac:dyDescent="0.25">
      <c r="D6125" t="s">
        <v>4610</v>
      </c>
      <c r="E6125" t="s">
        <v>2118</v>
      </c>
      <c r="F6125" t="s">
        <v>15375</v>
      </c>
      <c r="G6125" s="59">
        <v>11975000</v>
      </c>
      <c r="H6125" s="122">
        <v>29.73</v>
      </c>
      <c r="I6125" s="97" t="b">
        <f>NOT(ISERROR(_xlfn.XLOOKUP(tblStocks2022[[#This Row],[Ticker]],tblTickers[Ticker],tblTickers[Ticker],NA(),0,1)))</f>
        <v>0</v>
      </c>
      <c r="K6125" t="s">
        <v>12474</v>
      </c>
      <c r="L6125" s="122">
        <v>56.21</v>
      </c>
    </row>
    <row r="6126" spans="4:12" x14ac:dyDescent="0.25">
      <c r="D6126" t="s">
        <v>2845</v>
      </c>
      <c r="E6126" t="s">
        <v>2846</v>
      </c>
      <c r="F6126" t="s">
        <v>15370</v>
      </c>
      <c r="G6126" s="59">
        <v>224843000</v>
      </c>
      <c r="H6126" s="122">
        <v>11.79</v>
      </c>
      <c r="I6126" s="97" t="b">
        <f>NOT(ISERROR(_xlfn.XLOOKUP(tblStocks2022[[#This Row],[Ticker]],tblTickers[Ticker],tblTickers[Ticker],NA(),0,1)))</f>
        <v>0</v>
      </c>
      <c r="K6126" t="s">
        <v>7377</v>
      </c>
      <c r="L6126" s="122">
        <v>1.19</v>
      </c>
    </row>
    <row r="6127" spans="4:12" x14ac:dyDescent="0.25">
      <c r="D6127" t="s">
        <v>14109</v>
      </c>
      <c r="E6127" t="s">
        <v>583</v>
      </c>
      <c r="F6127" t="s">
        <v>15375</v>
      </c>
      <c r="G6127" s="59">
        <v>2550000</v>
      </c>
      <c r="H6127" s="122">
        <v>40.81</v>
      </c>
      <c r="I6127" s="97" t="b">
        <f>NOT(ISERROR(_xlfn.XLOOKUP(tblStocks2022[[#This Row],[Ticker]],tblTickers[Ticker],tblTickers[Ticker],NA(),0,1)))</f>
        <v>0</v>
      </c>
      <c r="K6127" t="s">
        <v>13399</v>
      </c>
      <c r="L6127" s="122">
        <v>438.22</v>
      </c>
    </row>
    <row r="6128" spans="4:12" x14ac:dyDescent="0.25">
      <c r="D6128" t="s">
        <v>13441</v>
      </c>
      <c r="E6128" t="s">
        <v>13442</v>
      </c>
      <c r="F6128" t="s">
        <v>15365</v>
      </c>
      <c r="G6128" s="59">
        <v>11941000</v>
      </c>
      <c r="H6128" s="122">
        <v>20.74</v>
      </c>
      <c r="I6128" s="97" t="b">
        <f>NOT(ISERROR(_xlfn.XLOOKUP(tblStocks2022[[#This Row],[Ticker]],tblTickers[Ticker],tblTickers[Ticker],NA(),0,1)))</f>
        <v>0</v>
      </c>
      <c r="K6128" t="s">
        <v>1271</v>
      </c>
      <c r="L6128" s="122">
        <v>124.32</v>
      </c>
    </row>
    <row r="6129" spans="4:12" x14ac:dyDescent="0.25">
      <c r="D6129" t="s">
        <v>6599</v>
      </c>
      <c r="E6129" t="s">
        <v>6600</v>
      </c>
      <c r="F6129" t="s">
        <v>15368</v>
      </c>
      <c r="G6129" s="59">
        <v>20058000</v>
      </c>
      <c r="H6129" s="122">
        <v>4.1900000000000004</v>
      </c>
      <c r="I6129" s="97" t="b">
        <f>NOT(ISERROR(_xlfn.XLOOKUP(tblStocks2022[[#This Row],[Ticker]],tblTickers[Ticker],tblTickers[Ticker],NA(),0,1)))</f>
        <v>0</v>
      </c>
      <c r="K6129" t="s">
        <v>12801</v>
      </c>
      <c r="L6129" s="122">
        <v>0.39</v>
      </c>
    </row>
    <row r="6130" spans="4:12" x14ac:dyDescent="0.25">
      <c r="D6130" t="s">
        <v>10060</v>
      </c>
      <c r="E6130" t="s">
        <v>10061</v>
      </c>
      <c r="F6130" t="s">
        <v>15371</v>
      </c>
      <c r="G6130" s="59">
        <v>20471000</v>
      </c>
      <c r="H6130" s="122">
        <v>13.41</v>
      </c>
      <c r="I6130" s="97" t="b">
        <f>NOT(ISERROR(_xlfn.XLOOKUP(tblStocks2022[[#This Row],[Ticker]],tblTickers[Ticker],tblTickers[Ticker],NA(),0,1)))</f>
        <v>0</v>
      </c>
      <c r="K6130" t="s">
        <v>11990</v>
      </c>
      <c r="L6130" s="122">
        <v>345.59</v>
      </c>
    </row>
    <row r="6131" spans="4:12" x14ac:dyDescent="0.25">
      <c r="D6131" t="s">
        <v>12892</v>
      </c>
      <c r="E6131" t="s">
        <v>12893</v>
      </c>
      <c r="F6131" t="s">
        <v>15375</v>
      </c>
      <c r="G6131" s="59">
        <v>92534000</v>
      </c>
      <c r="H6131" s="122">
        <v>127.91</v>
      </c>
      <c r="I6131" s="97" t="b">
        <f>NOT(ISERROR(_xlfn.XLOOKUP(tblStocks2022[[#This Row],[Ticker]],tblTickers[Ticker],tblTickers[Ticker],NA(),0,1)))</f>
        <v>1</v>
      </c>
      <c r="K6131" t="s">
        <v>1165</v>
      </c>
      <c r="L6131" s="122">
        <v>17</v>
      </c>
    </row>
    <row r="6132" spans="4:12" x14ac:dyDescent="0.25">
      <c r="D6132" t="s">
        <v>10152</v>
      </c>
      <c r="E6132" t="s">
        <v>10153</v>
      </c>
      <c r="F6132" t="s">
        <v>14252</v>
      </c>
      <c r="G6132" s="59">
        <v>126316000</v>
      </c>
      <c r="H6132" s="122">
        <v>140.22</v>
      </c>
      <c r="I6132" s="97" t="b">
        <f>NOT(ISERROR(_xlfn.XLOOKUP(tblStocks2022[[#This Row],[Ticker]],tblTickers[Ticker],tblTickers[Ticker],NA(),0,1)))</f>
        <v>1</v>
      </c>
      <c r="K6132" t="s">
        <v>8815</v>
      </c>
      <c r="L6132" s="122">
        <v>23.05</v>
      </c>
    </row>
    <row r="6133" spans="4:12" x14ac:dyDescent="0.25">
      <c r="D6133" t="s">
        <v>10541</v>
      </c>
      <c r="E6133" t="s">
        <v>10542</v>
      </c>
      <c r="F6133" t="s">
        <v>15376</v>
      </c>
      <c r="G6133" s="59">
        <v>12807000</v>
      </c>
      <c r="H6133" s="122">
        <v>12.23</v>
      </c>
      <c r="I6133" s="97" t="b">
        <f>NOT(ISERROR(_xlfn.XLOOKUP(tblStocks2022[[#This Row],[Ticker]],tblTickers[Ticker],tblTickers[Ticker],NA(),0,1)))</f>
        <v>0</v>
      </c>
      <c r="K6133" t="s">
        <v>10828</v>
      </c>
      <c r="L6133" s="122">
        <v>4.1399999999999997</v>
      </c>
    </row>
    <row r="6134" spans="4:12" x14ac:dyDescent="0.25">
      <c r="D6134" t="s">
        <v>14473</v>
      </c>
      <c r="E6134" t="s">
        <v>583</v>
      </c>
      <c r="F6134" t="s">
        <v>15375</v>
      </c>
      <c r="G6134" s="59">
        <v>17800000</v>
      </c>
      <c r="H6134" s="122">
        <v>85.56</v>
      </c>
      <c r="I6134" s="97" t="b">
        <f>NOT(ISERROR(_xlfn.XLOOKUP(tblStocks2022[[#This Row],[Ticker]],tblTickers[Ticker],tblTickers[Ticker],NA(),0,1)))</f>
        <v>0</v>
      </c>
      <c r="K6134" t="s">
        <v>6236</v>
      </c>
      <c r="L6134" s="122">
        <v>4.08</v>
      </c>
    </row>
    <row r="6135" spans="4:12" x14ac:dyDescent="0.25">
      <c r="D6135" t="s">
        <v>11799</v>
      </c>
      <c r="E6135" t="s">
        <v>11800</v>
      </c>
      <c r="F6135" t="s">
        <v>15382</v>
      </c>
      <c r="G6135" s="59">
        <v>36860000</v>
      </c>
      <c r="H6135" s="122">
        <v>54.47</v>
      </c>
      <c r="I6135" s="97" t="b">
        <f>NOT(ISERROR(_xlfn.XLOOKUP(tblStocks2022[[#This Row],[Ticker]],tblTickers[Ticker],tblTickers[Ticker],NA(),0,1)))</f>
        <v>0</v>
      </c>
      <c r="K6135" t="s">
        <v>865</v>
      </c>
      <c r="L6135" s="122">
        <v>5.03</v>
      </c>
    </row>
    <row r="6136" spans="4:12" x14ac:dyDescent="0.25">
      <c r="D6136" t="s">
        <v>6722</v>
      </c>
      <c r="E6136" t="s">
        <v>6723</v>
      </c>
      <c r="F6136" t="s">
        <v>15368</v>
      </c>
      <c r="G6136" s="59">
        <v>250946000</v>
      </c>
      <c r="H6136" s="122">
        <v>4.3499999999999996</v>
      </c>
      <c r="I6136" s="97" t="b">
        <f>NOT(ISERROR(_xlfn.XLOOKUP(tblStocks2022[[#This Row],[Ticker]],tblTickers[Ticker],tblTickers[Ticker],NA(),0,1)))</f>
        <v>0</v>
      </c>
      <c r="K6136" t="s">
        <v>9802</v>
      </c>
      <c r="L6136" s="122">
        <v>22.77</v>
      </c>
    </row>
    <row r="6137" spans="4:12" x14ac:dyDescent="0.25">
      <c r="D6137" t="s">
        <v>122</v>
      </c>
      <c r="E6137" t="s">
        <v>123</v>
      </c>
      <c r="F6137" t="s">
        <v>15381</v>
      </c>
      <c r="G6137" s="59">
        <v>61738000</v>
      </c>
      <c r="H6137" s="122">
        <v>16.829999999999998</v>
      </c>
      <c r="I6137" s="97" t="b">
        <f>NOT(ISERROR(_xlfn.XLOOKUP(tblStocks2022[[#This Row],[Ticker]],tblTickers[Ticker],tblTickers[Ticker],NA(),0,1)))</f>
        <v>0</v>
      </c>
      <c r="K6137" t="s">
        <v>8663</v>
      </c>
      <c r="L6137" s="122">
        <v>3.2</v>
      </c>
    </row>
    <row r="6138" spans="4:12" x14ac:dyDescent="0.25">
      <c r="D6138" t="s">
        <v>15121</v>
      </c>
      <c r="E6138" t="s">
        <v>15122</v>
      </c>
      <c r="F6138" t="s">
        <v>15371</v>
      </c>
      <c r="G6138" s="59">
        <v>72082000</v>
      </c>
      <c r="H6138" s="122">
        <v>0.62</v>
      </c>
      <c r="I6138" s="97" t="b">
        <f>NOT(ISERROR(_xlfn.XLOOKUP(tblStocks2022[[#This Row],[Ticker]],tblTickers[Ticker],tblTickers[Ticker],NA(),0,1)))</f>
        <v>0</v>
      </c>
      <c r="K6138" t="s">
        <v>11465</v>
      </c>
      <c r="L6138" s="122">
        <v>51.37</v>
      </c>
    </row>
    <row r="6139" spans="4:12" x14ac:dyDescent="0.25">
      <c r="D6139" t="s">
        <v>9309</v>
      </c>
      <c r="E6139" t="s">
        <v>9310</v>
      </c>
      <c r="F6139" t="s">
        <v>15382</v>
      </c>
      <c r="G6139" s="59">
        <v>23000000</v>
      </c>
      <c r="H6139" s="122">
        <v>10.36</v>
      </c>
      <c r="I6139" s="97" t="b">
        <f>NOT(ISERROR(_xlfn.XLOOKUP(tblStocks2022[[#This Row],[Ticker]],tblTickers[Ticker],tblTickers[Ticker],NA(),0,1)))</f>
        <v>0</v>
      </c>
      <c r="K6139" t="s">
        <v>15361</v>
      </c>
      <c r="L6139" s="122">
        <v>0.7</v>
      </c>
    </row>
    <row r="6140" spans="4:12" x14ac:dyDescent="0.25">
      <c r="D6140" t="s">
        <v>4584</v>
      </c>
      <c r="E6140" t="s">
        <v>269</v>
      </c>
      <c r="F6140" t="s">
        <v>15371</v>
      </c>
      <c r="G6140" s="59">
        <v>325000</v>
      </c>
      <c r="H6140" s="122">
        <v>24.84</v>
      </c>
      <c r="I6140" s="97" t="b">
        <f>NOT(ISERROR(_xlfn.XLOOKUP(tblStocks2022[[#This Row],[Ticker]],tblTickers[Ticker],tblTickers[Ticker],NA(),0,1)))</f>
        <v>0</v>
      </c>
      <c r="K6140" t="s">
        <v>13340</v>
      </c>
      <c r="L6140" s="122">
        <v>154.59</v>
      </c>
    </row>
    <row r="6141" spans="4:12" x14ac:dyDescent="0.25">
      <c r="D6141" t="s">
        <v>1897</v>
      </c>
      <c r="E6141" t="s">
        <v>1898</v>
      </c>
      <c r="F6141" t="s">
        <v>14201</v>
      </c>
      <c r="G6141" s="59">
        <v>48290000</v>
      </c>
      <c r="H6141" s="122">
        <v>35.44</v>
      </c>
      <c r="I6141" s="97" t="b">
        <f>NOT(ISERROR(_xlfn.XLOOKUP(tblStocks2022[[#This Row],[Ticker]],tblTickers[Ticker],tblTickers[Ticker],NA(),0,1)))</f>
        <v>0</v>
      </c>
      <c r="K6141" t="s">
        <v>14596</v>
      </c>
      <c r="L6141" s="122">
        <v>25.86</v>
      </c>
    </row>
    <row r="6142" spans="4:12" x14ac:dyDescent="0.25">
      <c r="D6142" t="s">
        <v>14000</v>
      </c>
      <c r="E6142" t="s">
        <v>14001</v>
      </c>
      <c r="F6142" t="s">
        <v>15388</v>
      </c>
      <c r="G6142" s="59">
        <v>5850000</v>
      </c>
      <c r="H6142" s="122">
        <v>37.049999999999997</v>
      </c>
      <c r="I6142" s="97" t="b">
        <f>NOT(ISERROR(_xlfn.XLOOKUP(tblStocks2022[[#This Row],[Ticker]],tblTickers[Ticker],tblTickers[Ticker],NA(),0,1)))</f>
        <v>0</v>
      </c>
      <c r="K6142" t="s">
        <v>9540</v>
      </c>
      <c r="L6142" s="122">
        <v>25.96</v>
      </c>
    </row>
    <row r="6143" spans="4:12" x14ac:dyDescent="0.25">
      <c r="D6143" t="s">
        <v>5506</v>
      </c>
      <c r="E6143" t="s">
        <v>5507</v>
      </c>
      <c r="F6143" t="s">
        <v>15368</v>
      </c>
      <c r="G6143" s="59">
        <v>47038000</v>
      </c>
      <c r="H6143" s="122">
        <v>2.75</v>
      </c>
      <c r="I6143" s="97" t="b">
        <f>NOT(ISERROR(_xlfn.XLOOKUP(tblStocks2022[[#This Row],[Ticker]],tblTickers[Ticker],tblTickers[Ticker],NA(),0,1)))</f>
        <v>0</v>
      </c>
      <c r="K6143" t="s">
        <v>2926</v>
      </c>
      <c r="L6143" s="122">
        <v>3.02</v>
      </c>
    </row>
    <row r="6144" spans="4:12" x14ac:dyDescent="0.25">
      <c r="D6144" t="s">
        <v>12408</v>
      </c>
      <c r="E6144" t="s">
        <v>12409</v>
      </c>
      <c r="F6144" t="s">
        <v>15365</v>
      </c>
      <c r="G6144" s="59">
        <v>12228000</v>
      </c>
      <c r="H6144" s="122">
        <v>36.42</v>
      </c>
      <c r="I6144" s="97" t="b">
        <f>NOT(ISERROR(_xlfn.XLOOKUP(tblStocks2022[[#This Row],[Ticker]],tblTickers[Ticker],tblTickers[Ticker],NA(),0,1)))</f>
        <v>0</v>
      </c>
      <c r="K6144" t="s">
        <v>12098</v>
      </c>
      <c r="L6144" s="122">
        <v>27.24</v>
      </c>
    </row>
    <row r="6145" spans="4:12" x14ac:dyDescent="0.25">
      <c r="D6145" t="s">
        <v>12464</v>
      </c>
      <c r="E6145" t="s">
        <v>12465</v>
      </c>
      <c r="F6145" t="s">
        <v>15368</v>
      </c>
      <c r="G6145" s="59">
        <v>923079000</v>
      </c>
      <c r="H6145" s="122">
        <v>112.73</v>
      </c>
      <c r="I6145" s="97" t="b">
        <f>NOT(ISERROR(_xlfn.XLOOKUP(tblStocks2022[[#This Row],[Ticker]],tblTickers[Ticker],tblTickers[Ticker],NA(),0,1)))</f>
        <v>1</v>
      </c>
      <c r="K6145" t="s">
        <v>8790</v>
      </c>
      <c r="L6145" s="122">
        <v>1.75</v>
      </c>
    </row>
    <row r="6146" spans="4:12" x14ac:dyDescent="0.25">
      <c r="D6146" t="s">
        <v>7028</v>
      </c>
      <c r="E6146" t="s">
        <v>7029</v>
      </c>
      <c r="F6146" t="s">
        <v>14252</v>
      </c>
      <c r="G6146" s="59">
        <v>275000</v>
      </c>
      <c r="H6146" s="122">
        <v>21.38</v>
      </c>
      <c r="I6146" s="97" t="b">
        <f>NOT(ISERROR(_xlfn.XLOOKUP(tblStocks2022[[#This Row],[Ticker]],tblTickers[Ticker],tblTickers[Ticker],NA(),0,1)))</f>
        <v>0</v>
      </c>
      <c r="K6146" t="s">
        <v>8045</v>
      </c>
      <c r="L6146" s="122">
        <v>14.04</v>
      </c>
    </row>
    <row r="6147" spans="4:12" x14ac:dyDescent="0.25">
      <c r="D6147" t="s">
        <v>14720</v>
      </c>
      <c r="E6147" t="s">
        <v>14721</v>
      </c>
      <c r="F6147" t="s">
        <v>96</v>
      </c>
      <c r="G6147" s="59">
        <v>98952000</v>
      </c>
      <c r="H6147" s="122">
        <v>1.74</v>
      </c>
      <c r="I6147" s="97" t="b">
        <f>NOT(ISERROR(_xlfn.XLOOKUP(tblStocks2022[[#This Row],[Ticker]],tblTickers[Ticker],tblTickers[Ticker],NA(),0,1)))</f>
        <v>0</v>
      </c>
      <c r="K6147" t="s">
        <v>14847</v>
      </c>
      <c r="L6147" s="122">
        <v>16.57</v>
      </c>
    </row>
    <row r="6148" spans="4:12" x14ac:dyDescent="0.25">
      <c r="D6148" t="s">
        <v>7145</v>
      </c>
      <c r="E6148" t="s">
        <v>7146</v>
      </c>
      <c r="F6148" t="s">
        <v>9954</v>
      </c>
      <c r="G6148" s="59">
        <v>18073000</v>
      </c>
      <c r="H6148" s="122">
        <v>44.02</v>
      </c>
      <c r="I6148" s="97" t="b">
        <f>NOT(ISERROR(_xlfn.XLOOKUP(tblStocks2022[[#This Row],[Ticker]],tblTickers[Ticker],tblTickers[Ticker],NA(),0,1)))</f>
        <v>0</v>
      </c>
      <c r="K6148" t="s">
        <v>9703</v>
      </c>
      <c r="L6148" s="122">
        <v>0.36</v>
      </c>
    </row>
    <row r="6149" spans="4:12" x14ac:dyDescent="0.25">
      <c r="D6149" t="s">
        <v>14287</v>
      </c>
      <c r="E6149" t="s">
        <v>14288</v>
      </c>
      <c r="F6149" t="s">
        <v>15377</v>
      </c>
      <c r="G6149" s="59">
        <v>101471000</v>
      </c>
      <c r="H6149" s="122">
        <v>2.65</v>
      </c>
      <c r="I6149" s="97" t="b">
        <f>NOT(ISERROR(_xlfn.XLOOKUP(tblStocks2022[[#This Row],[Ticker]],tblTickers[Ticker],tblTickers[Ticker],NA(),0,1)))</f>
        <v>0</v>
      </c>
      <c r="K6149" t="s">
        <v>13048</v>
      </c>
      <c r="L6149" s="122">
        <v>22.51</v>
      </c>
    </row>
    <row r="6150" spans="4:12" x14ac:dyDescent="0.25">
      <c r="D6150" t="s">
        <v>7147</v>
      </c>
      <c r="E6150" t="s">
        <v>7148</v>
      </c>
      <c r="F6150" t="s">
        <v>15382</v>
      </c>
      <c r="G6150" s="59">
        <v>31922000</v>
      </c>
      <c r="H6150" s="122">
        <v>10.08</v>
      </c>
      <c r="I6150" s="97" t="b">
        <f>NOT(ISERROR(_xlfn.XLOOKUP(tblStocks2022[[#This Row],[Ticker]],tblTickers[Ticker],tblTickers[Ticker],NA(),0,1)))</f>
        <v>0</v>
      </c>
      <c r="K6150" t="s">
        <v>562</v>
      </c>
      <c r="L6150" s="122">
        <v>16.39</v>
      </c>
    </row>
    <row r="6151" spans="4:12" x14ac:dyDescent="0.25">
      <c r="D6151" t="s">
        <v>4482</v>
      </c>
      <c r="E6151" t="s">
        <v>4483</v>
      </c>
      <c r="F6151" t="s">
        <v>15368</v>
      </c>
      <c r="G6151" s="59">
        <v>25027000</v>
      </c>
      <c r="H6151" s="122">
        <v>45.16</v>
      </c>
      <c r="I6151" s="97" t="b">
        <f>NOT(ISERROR(_xlfn.XLOOKUP(tblStocks2022[[#This Row],[Ticker]],tblTickers[Ticker],tblTickers[Ticker],NA(),0,1)))</f>
        <v>0</v>
      </c>
      <c r="K6151" t="s">
        <v>14952</v>
      </c>
      <c r="L6151" s="122">
        <v>3.93</v>
      </c>
    </row>
    <row r="6152" spans="4:12" x14ac:dyDescent="0.25">
      <c r="D6152" t="s">
        <v>2322</v>
      </c>
      <c r="E6152" t="s">
        <v>2323</v>
      </c>
      <c r="F6152" t="s">
        <v>2622</v>
      </c>
      <c r="G6152" s="59">
        <v>83416000</v>
      </c>
      <c r="H6152" s="122">
        <v>78.8</v>
      </c>
      <c r="I6152" s="97" t="b">
        <f>NOT(ISERROR(_xlfn.XLOOKUP(tblStocks2022[[#This Row],[Ticker]],tblTickers[Ticker],tblTickers[Ticker],NA(),0,1)))</f>
        <v>0</v>
      </c>
      <c r="K6152" t="s">
        <v>12763</v>
      </c>
      <c r="L6152" s="122">
        <v>253.69</v>
      </c>
    </row>
    <row r="6153" spans="4:12" x14ac:dyDescent="0.25">
      <c r="D6153" t="s">
        <v>15329</v>
      </c>
      <c r="E6153" t="s">
        <v>15330</v>
      </c>
      <c r="F6153" t="s">
        <v>15366</v>
      </c>
      <c r="G6153" s="59">
        <v>22887000</v>
      </c>
      <c r="H6153" s="122">
        <v>36.159999999999997</v>
      </c>
      <c r="I6153" s="97" t="b">
        <f>NOT(ISERROR(_xlfn.XLOOKUP(tblStocks2022[[#This Row],[Ticker]],tblTickers[Ticker],tblTickers[Ticker],NA(),0,1)))</f>
        <v>0</v>
      </c>
      <c r="K6153" t="s">
        <v>14515</v>
      </c>
      <c r="L6153" s="122">
        <v>15.93</v>
      </c>
    </row>
    <row r="6154" spans="4:12" x14ac:dyDescent="0.25">
      <c r="D6154" t="s">
        <v>13246</v>
      </c>
      <c r="E6154" t="s">
        <v>13247</v>
      </c>
      <c r="F6154" t="s">
        <v>15376</v>
      </c>
      <c r="G6154" s="59">
        <v>4917000</v>
      </c>
      <c r="H6154" s="122">
        <v>83.29</v>
      </c>
      <c r="I6154" s="97" t="b">
        <f>NOT(ISERROR(_xlfn.XLOOKUP(tblStocks2022[[#This Row],[Ticker]],tblTickers[Ticker],tblTickers[Ticker],NA(),0,1)))</f>
        <v>0</v>
      </c>
      <c r="K6154" t="s">
        <v>10718</v>
      </c>
      <c r="L6154" s="122">
        <v>28.46</v>
      </c>
    </row>
    <row r="6155" spans="4:12" x14ac:dyDescent="0.25">
      <c r="D6155" t="s">
        <v>7024</v>
      </c>
      <c r="E6155" t="s">
        <v>2524</v>
      </c>
      <c r="F6155" t="s">
        <v>15380</v>
      </c>
      <c r="G6155" s="59">
        <v>250000</v>
      </c>
      <c r="H6155" s="122">
        <v>22.86</v>
      </c>
      <c r="I6155" s="97" t="b">
        <f>NOT(ISERROR(_xlfn.XLOOKUP(tblStocks2022[[#This Row],[Ticker]],tblTickers[Ticker],tblTickers[Ticker],NA(),0,1)))</f>
        <v>0</v>
      </c>
      <c r="K6155" t="s">
        <v>12320</v>
      </c>
      <c r="L6155" s="122">
        <v>1.5</v>
      </c>
    </row>
    <row r="6156" spans="4:12" x14ac:dyDescent="0.25">
      <c r="D6156" t="s">
        <v>5304</v>
      </c>
      <c r="E6156" t="s">
        <v>5305</v>
      </c>
      <c r="F6156" t="s">
        <v>15368</v>
      </c>
      <c r="G6156" s="59">
        <v>48941000</v>
      </c>
      <c r="H6156" s="122">
        <v>19.329999999999998</v>
      </c>
      <c r="I6156" s="97" t="b">
        <f>NOT(ISERROR(_xlfn.XLOOKUP(tblStocks2022[[#This Row],[Ticker]],tblTickers[Ticker],tblTickers[Ticker],NA(),0,1)))</f>
        <v>0</v>
      </c>
      <c r="K6156" t="s">
        <v>7258</v>
      </c>
      <c r="L6156" s="122">
        <v>0.55000000000000004</v>
      </c>
    </row>
    <row r="6157" spans="4:12" x14ac:dyDescent="0.25">
      <c r="D6157" t="s">
        <v>2587</v>
      </c>
      <c r="E6157" t="s">
        <v>2588</v>
      </c>
      <c r="F6157" t="s">
        <v>15368</v>
      </c>
      <c r="G6157" s="59">
        <v>37235000</v>
      </c>
      <c r="H6157" s="122">
        <v>2.77</v>
      </c>
      <c r="I6157" s="97" t="b">
        <f>NOT(ISERROR(_xlfn.XLOOKUP(tblStocks2022[[#This Row],[Ticker]],tblTickers[Ticker],tblTickers[Ticker],NA(),0,1)))</f>
        <v>0</v>
      </c>
      <c r="K6157" t="s">
        <v>13270</v>
      </c>
      <c r="L6157" s="122">
        <v>15.51</v>
      </c>
    </row>
    <row r="6158" spans="4:12" x14ac:dyDescent="0.25">
      <c r="D6158" t="s">
        <v>6211</v>
      </c>
      <c r="E6158" t="s">
        <v>6212</v>
      </c>
      <c r="F6158" t="s">
        <v>15382</v>
      </c>
      <c r="G6158" s="59">
        <v>363600000</v>
      </c>
      <c r="H6158" s="122">
        <v>8.51</v>
      </c>
      <c r="I6158" s="97" t="b">
        <f>NOT(ISERROR(_xlfn.XLOOKUP(tblStocks2022[[#This Row],[Ticker]],tblTickers[Ticker],tblTickers[Ticker],NA(),0,1)))</f>
        <v>0</v>
      </c>
      <c r="K6158" t="s">
        <v>8945</v>
      </c>
      <c r="L6158" s="122">
        <v>0.27</v>
      </c>
    </row>
    <row r="6159" spans="4:12" x14ac:dyDescent="0.25">
      <c r="D6159" t="s">
        <v>7023</v>
      </c>
      <c r="E6159" t="s">
        <v>2524</v>
      </c>
      <c r="F6159" t="s">
        <v>15380</v>
      </c>
      <c r="G6159" s="59">
        <v>250000</v>
      </c>
      <c r="H6159" s="122">
        <v>22.31</v>
      </c>
      <c r="I6159" s="97" t="b">
        <f>NOT(ISERROR(_xlfn.XLOOKUP(tblStocks2022[[#This Row],[Ticker]],tblTickers[Ticker],tblTickers[Ticker],NA(),0,1)))</f>
        <v>0</v>
      </c>
      <c r="K6159" t="s">
        <v>11899</v>
      </c>
      <c r="L6159" s="122">
        <v>13.03</v>
      </c>
    </row>
    <row r="6160" spans="4:12" x14ac:dyDescent="0.25">
      <c r="D6160" t="s">
        <v>3469</v>
      </c>
      <c r="E6160" t="s">
        <v>3470</v>
      </c>
      <c r="F6160" t="s">
        <v>15371</v>
      </c>
      <c r="G6160" s="59">
        <v>4650000</v>
      </c>
      <c r="H6160" s="122">
        <v>10.5</v>
      </c>
      <c r="I6160" s="97" t="b">
        <f>NOT(ISERROR(_xlfn.XLOOKUP(tblStocks2022[[#This Row],[Ticker]],tblTickers[Ticker],tblTickers[Ticker],NA(),0,1)))</f>
        <v>0</v>
      </c>
      <c r="K6160" t="s">
        <v>14495</v>
      </c>
      <c r="L6160" s="122">
        <v>13.28</v>
      </c>
    </row>
    <row r="6161" spans="4:12" x14ac:dyDescent="0.25">
      <c r="D6161" t="s">
        <v>5584</v>
      </c>
      <c r="E6161" t="s">
        <v>5585</v>
      </c>
      <c r="F6161" t="s">
        <v>15367</v>
      </c>
      <c r="G6161" s="59">
        <v>1979274000</v>
      </c>
      <c r="H6161" s="122">
        <v>6.42</v>
      </c>
      <c r="I6161" s="97" t="b">
        <f>NOT(ISERROR(_xlfn.XLOOKUP(tblStocks2022[[#This Row],[Ticker]],tblTickers[Ticker],tblTickers[Ticker],NA(),0,1)))</f>
        <v>0</v>
      </c>
      <c r="K6161" t="s">
        <v>11193</v>
      </c>
      <c r="L6161" s="122">
        <v>7.7</v>
      </c>
    </row>
    <row r="6162" spans="4:12" x14ac:dyDescent="0.25">
      <c r="D6162" t="s">
        <v>12843</v>
      </c>
      <c r="E6162" t="s">
        <v>12844</v>
      </c>
      <c r="F6162" t="s">
        <v>15371</v>
      </c>
      <c r="G6162" s="59">
        <v>600452000</v>
      </c>
      <c r="H6162" s="122">
        <v>12.37</v>
      </c>
      <c r="I6162" s="97" t="b">
        <f>NOT(ISERROR(_xlfn.XLOOKUP(tblStocks2022[[#This Row],[Ticker]],tblTickers[Ticker],tblTickers[Ticker],NA(),0,1)))</f>
        <v>0</v>
      </c>
      <c r="K6162" t="s">
        <v>1967</v>
      </c>
      <c r="L6162" s="122">
        <v>32.94</v>
      </c>
    </row>
    <row r="6163" spans="4:12" x14ac:dyDescent="0.25">
      <c r="D6163" t="s">
        <v>14845</v>
      </c>
      <c r="E6163" t="s">
        <v>14846</v>
      </c>
      <c r="F6163" t="s">
        <v>15382</v>
      </c>
      <c r="G6163" s="59">
        <v>38291000</v>
      </c>
      <c r="H6163" s="122">
        <v>0.94</v>
      </c>
      <c r="I6163" s="97" t="b">
        <f>NOT(ISERROR(_xlfn.XLOOKUP(tblStocks2022[[#This Row],[Ticker]],tblTickers[Ticker],tblTickers[Ticker],NA(),0,1)))</f>
        <v>0</v>
      </c>
      <c r="K6163" t="s">
        <v>14849</v>
      </c>
      <c r="L6163" s="122">
        <v>21.26</v>
      </c>
    </row>
    <row r="6164" spans="4:12" x14ac:dyDescent="0.25">
      <c r="D6164" t="s">
        <v>12224</v>
      </c>
      <c r="E6164" t="s">
        <v>12225</v>
      </c>
      <c r="F6164" t="s">
        <v>15370</v>
      </c>
      <c r="G6164" s="59">
        <v>26907000</v>
      </c>
      <c r="H6164" s="122">
        <v>44.28</v>
      </c>
      <c r="I6164" s="97" t="b">
        <f>NOT(ISERROR(_xlfn.XLOOKUP(tblStocks2022[[#This Row],[Ticker]],tblTickers[Ticker],tblTickers[Ticker],NA(),0,1)))</f>
        <v>0</v>
      </c>
      <c r="K6164" t="s">
        <v>10676</v>
      </c>
      <c r="L6164" s="122">
        <v>29.08</v>
      </c>
    </row>
    <row r="6165" spans="4:12" x14ac:dyDescent="0.25">
      <c r="D6165" t="s">
        <v>14796</v>
      </c>
      <c r="E6165" t="s">
        <v>399</v>
      </c>
      <c r="F6165" t="s">
        <v>15375</v>
      </c>
      <c r="G6165" s="59">
        <v>17900000</v>
      </c>
      <c r="H6165" s="122">
        <v>28.73</v>
      </c>
      <c r="I6165" s="97" t="b">
        <f>NOT(ISERROR(_xlfn.XLOOKUP(tblStocks2022[[#This Row],[Ticker]],tblTickers[Ticker],tblTickers[Ticker],NA(),0,1)))</f>
        <v>0</v>
      </c>
      <c r="K6165" t="s">
        <v>10624</v>
      </c>
      <c r="L6165" s="122">
        <v>67.86</v>
      </c>
    </row>
    <row r="6166" spans="4:12" x14ac:dyDescent="0.25">
      <c r="D6166" t="s">
        <v>12582</v>
      </c>
      <c r="E6166" t="s">
        <v>12583</v>
      </c>
      <c r="F6166" t="s">
        <v>15365</v>
      </c>
      <c r="G6166" s="59">
        <v>50666000</v>
      </c>
      <c r="H6166" s="122">
        <v>1.37</v>
      </c>
      <c r="I6166" s="97" t="b">
        <f>NOT(ISERROR(_xlfn.XLOOKUP(tblStocks2022[[#This Row],[Ticker]],tblTickers[Ticker],tblTickers[Ticker],NA(),0,1)))</f>
        <v>0</v>
      </c>
      <c r="K6166" t="s">
        <v>13705</v>
      </c>
      <c r="L6166" s="122">
        <v>14.27</v>
      </c>
    </row>
    <row r="6167" spans="4:12" x14ac:dyDescent="0.25">
      <c r="D6167" t="s">
        <v>1540</v>
      </c>
      <c r="E6167" t="s">
        <v>1541</v>
      </c>
      <c r="F6167" t="s">
        <v>15382</v>
      </c>
      <c r="G6167" s="59">
        <v>29138000</v>
      </c>
      <c r="H6167" s="122">
        <v>0.16</v>
      </c>
      <c r="I6167" s="97" t="b">
        <f>NOT(ISERROR(_xlfn.XLOOKUP(tblStocks2022[[#This Row],[Ticker]],tblTickers[Ticker],tblTickers[Ticker],NA(),0,1)))</f>
        <v>0</v>
      </c>
      <c r="K6167" t="s">
        <v>13352</v>
      </c>
      <c r="L6167" s="122">
        <v>15.23</v>
      </c>
    </row>
    <row r="6168" spans="4:12" x14ac:dyDescent="0.25">
      <c r="D6168" t="s">
        <v>4</v>
      </c>
      <c r="E6168" t="s">
        <v>5</v>
      </c>
      <c r="F6168" t="s">
        <v>15366</v>
      </c>
      <c r="G6168" s="59">
        <v>27702000</v>
      </c>
      <c r="H6168" s="122">
        <v>102.93</v>
      </c>
      <c r="I6168" s="97" t="b">
        <f>NOT(ISERROR(_xlfn.XLOOKUP(tblStocks2022[[#This Row],[Ticker]],tblTickers[Ticker],tblTickers[Ticker],NA(),0,1)))</f>
        <v>0</v>
      </c>
      <c r="K6168" t="s">
        <v>12584</v>
      </c>
      <c r="L6168" s="122">
        <v>31.32</v>
      </c>
    </row>
    <row r="6169" spans="4:12" x14ac:dyDescent="0.25">
      <c r="D6169" t="s">
        <v>2965</v>
      </c>
      <c r="E6169" t="s">
        <v>2966</v>
      </c>
      <c r="F6169" t="s">
        <v>15382</v>
      </c>
      <c r="G6169" s="59">
        <v>158229000</v>
      </c>
      <c r="H6169" s="122">
        <v>6.53</v>
      </c>
      <c r="I6169" s="97" t="b">
        <f>NOT(ISERROR(_xlfn.XLOOKUP(tblStocks2022[[#This Row],[Ticker]],tblTickers[Ticker],tblTickers[Ticker],NA(),0,1)))</f>
        <v>0</v>
      </c>
      <c r="K6169" t="s">
        <v>1039</v>
      </c>
      <c r="L6169" s="122">
        <v>5.43</v>
      </c>
    </row>
    <row r="6170" spans="4:12" x14ac:dyDescent="0.25">
      <c r="D6170" t="s">
        <v>3072</v>
      </c>
      <c r="E6170" t="s">
        <v>3073</v>
      </c>
      <c r="F6170" t="s">
        <v>14252</v>
      </c>
      <c r="G6170" s="59">
        <v>42849000</v>
      </c>
      <c r="H6170" s="122">
        <v>19.18</v>
      </c>
      <c r="I6170" s="97" t="b">
        <f>NOT(ISERROR(_xlfn.XLOOKUP(tblStocks2022[[#This Row],[Ticker]],tblTickers[Ticker],tblTickers[Ticker],NA(),0,1)))</f>
        <v>0</v>
      </c>
      <c r="K6170" t="s">
        <v>3385</v>
      </c>
      <c r="L6170" s="122">
        <v>5.77</v>
      </c>
    </row>
    <row r="6171" spans="4:12" x14ac:dyDescent="0.25">
      <c r="D6171" t="s">
        <v>14925</v>
      </c>
      <c r="E6171" t="s">
        <v>14926</v>
      </c>
      <c r="F6171" t="s">
        <v>15381</v>
      </c>
      <c r="G6171" s="59">
        <v>1550202000</v>
      </c>
      <c r="H6171" s="122">
        <v>101.21</v>
      </c>
      <c r="I6171" s="97" t="b">
        <f>NOT(ISERROR(_xlfn.XLOOKUP(tblStocks2022[[#This Row],[Ticker]],tblTickers[Ticker],tblTickers[Ticker],NA(),0,1)))</f>
        <v>1</v>
      </c>
      <c r="K6171" t="s">
        <v>11275</v>
      </c>
      <c r="L6171" s="122">
        <v>96.01</v>
      </c>
    </row>
    <row r="6172" spans="4:12" x14ac:dyDescent="0.25">
      <c r="D6172" t="s">
        <v>5127</v>
      </c>
      <c r="E6172" t="s">
        <v>2118</v>
      </c>
      <c r="F6172" t="s">
        <v>15375</v>
      </c>
      <c r="G6172" s="59">
        <v>7225000</v>
      </c>
      <c r="H6172" s="122">
        <v>30.72</v>
      </c>
      <c r="I6172" s="97" t="b">
        <f>NOT(ISERROR(_xlfn.XLOOKUP(tblStocks2022[[#This Row],[Ticker]],tblTickers[Ticker],tblTickers[Ticker],NA(),0,1)))</f>
        <v>0</v>
      </c>
      <c r="K6172" t="s">
        <v>14548</v>
      </c>
      <c r="L6172" s="122">
        <v>15.32</v>
      </c>
    </row>
    <row r="6173" spans="4:12" x14ac:dyDescent="0.25">
      <c r="D6173" t="s">
        <v>5200</v>
      </c>
      <c r="E6173" t="s">
        <v>2118</v>
      </c>
      <c r="F6173" t="s">
        <v>15375</v>
      </c>
      <c r="G6173" s="59">
        <v>12500000</v>
      </c>
      <c r="H6173" s="122">
        <v>28.09</v>
      </c>
      <c r="I6173" s="97" t="b">
        <f>NOT(ISERROR(_xlfn.XLOOKUP(tblStocks2022[[#This Row],[Ticker]],tblTickers[Ticker],tblTickers[Ticker],NA(),0,1)))</f>
        <v>0</v>
      </c>
      <c r="K6173" t="s">
        <v>12026</v>
      </c>
      <c r="L6173" s="122">
        <v>86.07</v>
      </c>
    </row>
    <row r="6174" spans="4:12" x14ac:dyDescent="0.25">
      <c r="D6174" t="s">
        <v>7751</v>
      </c>
      <c r="E6174" t="s">
        <v>7752</v>
      </c>
      <c r="F6174" t="s">
        <v>15388</v>
      </c>
      <c r="G6174" s="59">
        <v>18727000</v>
      </c>
      <c r="H6174" s="122">
        <v>2.93</v>
      </c>
      <c r="I6174" s="97" t="b">
        <f>NOT(ISERROR(_xlfn.XLOOKUP(tblStocks2022[[#This Row],[Ticker]],tblTickers[Ticker],tblTickers[Ticker],NA(),0,1)))</f>
        <v>0</v>
      </c>
      <c r="K6174" t="s">
        <v>13683</v>
      </c>
      <c r="L6174" s="122">
        <v>14.01</v>
      </c>
    </row>
    <row r="6175" spans="4:12" x14ac:dyDescent="0.25">
      <c r="D6175" t="s">
        <v>116</v>
      </c>
      <c r="E6175" t="s">
        <v>117</v>
      </c>
      <c r="F6175" t="s">
        <v>14201</v>
      </c>
      <c r="G6175" s="59">
        <v>5681000</v>
      </c>
      <c r="H6175" s="122">
        <v>4.9000000000000004</v>
      </c>
      <c r="I6175" s="97" t="b">
        <f>NOT(ISERROR(_xlfn.XLOOKUP(tblStocks2022[[#This Row],[Ticker]],tblTickers[Ticker],tblTickers[Ticker],NA(),0,1)))</f>
        <v>0</v>
      </c>
      <c r="K6175" t="s">
        <v>15172</v>
      </c>
      <c r="L6175" s="122">
        <v>47.24</v>
      </c>
    </row>
    <row r="6176" spans="4:12" x14ac:dyDescent="0.25">
      <c r="D6176" t="s">
        <v>13193</v>
      </c>
      <c r="E6176" t="s">
        <v>13194</v>
      </c>
      <c r="F6176" t="s">
        <v>15368</v>
      </c>
      <c r="G6176" s="59">
        <v>26013000</v>
      </c>
      <c r="H6176" s="122">
        <v>10.43</v>
      </c>
      <c r="I6176" s="97" t="b">
        <f>NOT(ISERROR(_xlfn.XLOOKUP(tblStocks2022[[#This Row],[Ticker]],tblTickers[Ticker],tblTickers[Ticker],NA(),0,1)))</f>
        <v>0</v>
      </c>
      <c r="K6176" t="s">
        <v>15170</v>
      </c>
      <c r="L6176" s="122">
        <v>55.67</v>
      </c>
    </row>
    <row r="6177" spans="4:12" x14ac:dyDescent="0.25">
      <c r="D6177" t="s">
        <v>6926</v>
      </c>
      <c r="E6177" t="s">
        <v>6927</v>
      </c>
      <c r="F6177" t="s">
        <v>15382</v>
      </c>
      <c r="G6177" s="59">
        <v>27600000</v>
      </c>
      <c r="H6177" s="122">
        <v>10.050000000000001</v>
      </c>
      <c r="I6177" s="97" t="b">
        <f>NOT(ISERROR(_xlfn.XLOOKUP(tblStocks2022[[#This Row],[Ticker]],tblTickers[Ticker],tblTickers[Ticker],NA(),0,1)))</f>
        <v>0</v>
      </c>
      <c r="K6177" t="s">
        <v>15220</v>
      </c>
      <c r="L6177" s="122">
        <v>34.89</v>
      </c>
    </row>
    <row r="6178" spans="4:12" x14ac:dyDescent="0.25">
      <c r="D6178" t="s">
        <v>13368</v>
      </c>
      <c r="E6178" t="s">
        <v>13369</v>
      </c>
      <c r="F6178" t="s">
        <v>15368</v>
      </c>
      <c r="G6178" s="59">
        <v>63519000</v>
      </c>
      <c r="H6178" s="122">
        <v>9.0399999999999991</v>
      </c>
      <c r="I6178" s="97" t="b">
        <f>NOT(ISERROR(_xlfn.XLOOKUP(tblStocks2022[[#This Row],[Ticker]],tblTickers[Ticker],tblTickers[Ticker],NA(),0,1)))</f>
        <v>0</v>
      </c>
      <c r="K6178" t="s">
        <v>651</v>
      </c>
      <c r="L6178" s="122">
        <v>76.13</v>
      </c>
    </row>
    <row r="6179" spans="4:12" x14ac:dyDescent="0.25">
      <c r="D6179" t="s">
        <v>10898</v>
      </c>
      <c r="E6179" t="s">
        <v>10899</v>
      </c>
      <c r="F6179" t="s">
        <v>14252</v>
      </c>
      <c r="G6179" s="59">
        <v>49209000</v>
      </c>
      <c r="H6179" s="122">
        <v>6.28</v>
      </c>
      <c r="I6179" s="97" t="b">
        <f>NOT(ISERROR(_xlfn.XLOOKUP(tblStocks2022[[#This Row],[Ticker]],tblTickers[Ticker],tblTickers[Ticker],NA(),0,1)))</f>
        <v>0</v>
      </c>
      <c r="K6179" t="s">
        <v>15219</v>
      </c>
      <c r="L6179" s="122">
        <v>24.79</v>
      </c>
    </row>
    <row r="6180" spans="4:12" x14ac:dyDescent="0.25">
      <c r="D6180" t="s">
        <v>9449</v>
      </c>
      <c r="E6180" t="s">
        <v>9450</v>
      </c>
      <c r="F6180" t="s">
        <v>12944</v>
      </c>
      <c r="G6180" s="59">
        <v>8579000</v>
      </c>
      <c r="H6180" s="122">
        <v>4.34</v>
      </c>
      <c r="I6180" s="97" t="b">
        <f>NOT(ISERROR(_xlfn.XLOOKUP(tblStocks2022[[#This Row],[Ticker]],tblTickers[Ticker],tblTickers[Ticker],NA(),0,1)))</f>
        <v>0</v>
      </c>
      <c r="K6180" t="s">
        <v>15173</v>
      </c>
      <c r="L6180" s="122">
        <v>36.96</v>
      </c>
    </row>
    <row r="6181" spans="4:12" x14ac:dyDescent="0.25">
      <c r="D6181" t="s">
        <v>11487</v>
      </c>
      <c r="E6181" t="s">
        <v>11488</v>
      </c>
      <c r="F6181" t="s">
        <v>14252</v>
      </c>
      <c r="G6181" s="59">
        <v>34110000</v>
      </c>
      <c r="H6181" s="122">
        <v>10.85</v>
      </c>
      <c r="I6181" s="97" t="b">
        <f>NOT(ISERROR(_xlfn.XLOOKUP(tblStocks2022[[#This Row],[Ticker]],tblTickers[Ticker],tblTickers[Ticker],NA(),0,1)))</f>
        <v>0</v>
      </c>
      <c r="K6181" t="s">
        <v>453</v>
      </c>
      <c r="L6181" s="122">
        <v>20.71</v>
      </c>
    </row>
    <row r="6182" spans="4:12" x14ac:dyDescent="0.25">
      <c r="D6182" t="s">
        <v>15101</v>
      </c>
      <c r="E6182" t="s">
        <v>15102</v>
      </c>
      <c r="F6182" t="s">
        <v>15368</v>
      </c>
      <c r="G6182" s="59">
        <v>88928000</v>
      </c>
      <c r="H6182" s="122">
        <v>12.39</v>
      </c>
      <c r="I6182" s="97" t="b">
        <f>NOT(ISERROR(_xlfn.XLOOKUP(tblStocks2022[[#This Row],[Ticker]],tblTickers[Ticker],tblTickers[Ticker],NA(),0,1)))</f>
        <v>0</v>
      </c>
      <c r="K6182" t="s">
        <v>11185</v>
      </c>
      <c r="L6182" s="122">
        <v>37.700000000000003</v>
      </c>
    </row>
    <row r="6183" spans="4:12" x14ac:dyDescent="0.25">
      <c r="D6183" t="s">
        <v>2418</v>
      </c>
      <c r="E6183" t="s">
        <v>2419</v>
      </c>
      <c r="F6183" t="s">
        <v>15367</v>
      </c>
      <c r="G6183" s="59">
        <v>11390000</v>
      </c>
      <c r="H6183" s="122">
        <v>36.08</v>
      </c>
      <c r="I6183" s="97" t="b">
        <f>NOT(ISERROR(_xlfn.XLOOKUP(tblStocks2022[[#This Row],[Ticker]],tblTickers[Ticker],tblTickers[Ticker],NA(),0,1)))</f>
        <v>0</v>
      </c>
      <c r="K6183" t="s">
        <v>451</v>
      </c>
      <c r="L6183" s="122">
        <v>75.319999999999993</v>
      </c>
    </row>
    <row r="6184" spans="4:12" x14ac:dyDescent="0.25">
      <c r="D6184" t="s">
        <v>5542</v>
      </c>
      <c r="E6184" t="s">
        <v>5543</v>
      </c>
      <c r="F6184" t="s">
        <v>15365</v>
      </c>
      <c r="G6184" s="59">
        <v>45771000</v>
      </c>
      <c r="H6184" s="122">
        <v>8.6999999999999993</v>
      </c>
      <c r="I6184" s="97" t="b">
        <f>NOT(ISERROR(_xlfn.XLOOKUP(tblStocks2022[[#This Row],[Ticker]],tblTickers[Ticker],tblTickers[Ticker],NA(),0,1)))</f>
        <v>0</v>
      </c>
      <c r="K6184" t="s">
        <v>11613</v>
      </c>
      <c r="L6184" s="122">
        <v>30.16</v>
      </c>
    </row>
    <row r="6185" spans="4:12" x14ac:dyDescent="0.25">
      <c r="D6185" t="s">
        <v>13429</v>
      </c>
      <c r="E6185" t="s">
        <v>13430</v>
      </c>
      <c r="F6185" t="s">
        <v>15368</v>
      </c>
      <c r="G6185" s="59">
        <v>33238000</v>
      </c>
      <c r="H6185" s="122">
        <v>8.7100000000000009</v>
      </c>
      <c r="I6185" s="97" t="b">
        <f>NOT(ISERROR(_xlfn.XLOOKUP(tblStocks2022[[#This Row],[Ticker]],tblTickers[Ticker],tblTickers[Ticker],NA(),0,1)))</f>
        <v>0</v>
      </c>
      <c r="K6185" t="s">
        <v>15208</v>
      </c>
      <c r="L6185" s="122">
        <v>70.099999999999994</v>
      </c>
    </row>
    <row r="6186" spans="4:12" x14ac:dyDescent="0.25">
      <c r="D6186" t="s">
        <v>9451</v>
      </c>
      <c r="E6186" t="s">
        <v>9452</v>
      </c>
      <c r="F6186" t="s">
        <v>15382</v>
      </c>
      <c r="G6186" s="59">
        <v>8461000</v>
      </c>
      <c r="H6186" s="122">
        <v>10.16</v>
      </c>
      <c r="I6186" s="97" t="b">
        <f>NOT(ISERROR(_xlfn.XLOOKUP(tblStocks2022[[#This Row],[Ticker]],tblTickers[Ticker],tblTickers[Ticker],NA(),0,1)))</f>
        <v>0</v>
      </c>
      <c r="K6186" t="s">
        <v>10842</v>
      </c>
      <c r="L6186" s="122">
        <v>68.8</v>
      </c>
    </row>
    <row r="6187" spans="4:12" x14ac:dyDescent="0.25">
      <c r="D6187" t="s">
        <v>11763</v>
      </c>
      <c r="E6187" t="s">
        <v>11764</v>
      </c>
      <c r="F6187" t="s">
        <v>15381</v>
      </c>
      <c r="G6187" s="59">
        <v>3965000</v>
      </c>
      <c r="H6187" s="122">
        <v>10.6</v>
      </c>
      <c r="I6187" s="97" t="b">
        <f>NOT(ISERROR(_xlfn.XLOOKUP(tblStocks2022[[#This Row],[Ticker]],tblTickers[Ticker],tblTickers[Ticker],NA(),0,1)))</f>
        <v>0</v>
      </c>
      <c r="K6187" t="s">
        <v>15171</v>
      </c>
      <c r="L6187" s="122">
        <v>56.4</v>
      </c>
    </row>
    <row r="6188" spans="4:12" x14ac:dyDescent="0.25">
      <c r="D6188" t="s">
        <v>10515</v>
      </c>
      <c r="E6188" t="s">
        <v>10516</v>
      </c>
      <c r="F6188" t="s">
        <v>15378</v>
      </c>
      <c r="G6188" s="59">
        <v>403319000</v>
      </c>
      <c r="H6188" s="122">
        <v>157.94</v>
      </c>
      <c r="I6188" s="97" t="b">
        <f>NOT(ISERROR(_xlfn.XLOOKUP(tblStocks2022[[#This Row],[Ticker]],tblTickers[Ticker],tblTickers[Ticker],NA(),0,1)))</f>
        <v>1</v>
      </c>
      <c r="K6188" t="s">
        <v>6769</v>
      </c>
      <c r="L6188" s="122">
        <v>24.59</v>
      </c>
    </row>
    <row r="6189" spans="4:12" x14ac:dyDescent="0.25">
      <c r="D6189" t="s">
        <v>13195</v>
      </c>
      <c r="E6189" t="s">
        <v>13196</v>
      </c>
      <c r="F6189" t="s">
        <v>15368</v>
      </c>
      <c r="G6189" s="59">
        <v>7847000</v>
      </c>
      <c r="H6189" s="122">
        <v>9.0299999999999994</v>
      </c>
      <c r="I6189" s="97" t="b">
        <f>NOT(ISERROR(_xlfn.XLOOKUP(tblStocks2022[[#This Row],[Ticker]],tblTickers[Ticker],tblTickers[Ticker],NA(),0,1)))</f>
        <v>0</v>
      </c>
      <c r="K6189" t="s">
        <v>10327</v>
      </c>
      <c r="L6189" s="122">
        <v>68.45</v>
      </c>
    </row>
    <row r="6190" spans="4:12" x14ac:dyDescent="0.25">
      <c r="D6190" t="s">
        <v>13348</v>
      </c>
      <c r="E6190" t="s">
        <v>13349</v>
      </c>
      <c r="F6190" t="s">
        <v>15373</v>
      </c>
      <c r="G6190" s="59">
        <v>76500000</v>
      </c>
      <c r="H6190" s="122">
        <v>73.400000000000006</v>
      </c>
      <c r="I6190" s="97" t="b">
        <f>NOT(ISERROR(_xlfn.XLOOKUP(tblStocks2022[[#This Row],[Ticker]],tblTickers[Ticker],tblTickers[Ticker],NA(),0,1)))</f>
        <v>0</v>
      </c>
      <c r="K6190" t="s">
        <v>14859</v>
      </c>
      <c r="L6190" s="122">
        <v>72.02</v>
      </c>
    </row>
    <row r="6191" spans="4:12" x14ac:dyDescent="0.25">
      <c r="D6191" t="s">
        <v>13370</v>
      </c>
      <c r="E6191" t="s">
        <v>13371</v>
      </c>
      <c r="F6191" t="s">
        <v>15368</v>
      </c>
      <c r="G6191" s="59">
        <v>11203000</v>
      </c>
      <c r="H6191" s="122">
        <v>7.95</v>
      </c>
      <c r="I6191" s="97" t="b">
        <f>NOT(ISERROR(_xlfn.XLOOKUP(tblStocks2022[[#This Row],[Ticker]],tblTickers[Ticker],tblTickers[Ticker],NA(),0,1)))</f>
        <v>0</v>
      </c>
      <c r="K6191" t="s">
        <v>11901</v>
      </c>
      <c r="L6191" s="122">
        <v>1.1599999999999999</v>
      </c>
    </row>
    <row r="6192" spans="4:12" x14ac:dyDescent="0.25">
      <c r="D6192" t="s">
        <v>10397</v>
      </c>
      <c r="E6192" t="s">
        <v>10398</v>
      </c>
      <c r="F6192" t="s">
        <v>14121</v>
      </c>
      <c r="G6192" s="59">
        <v>85835000</v>
      </c>
      <c r="H6192" s="122">
        <v>48.79</v>
      </c>
      <c r="I6192" s="97" t="b">
        <f>NOT(ISERROR(_xlfn.XLOOKUP(tblStocks2022[[#This Row],[Ticker]],tblTickers[Ticker],tblTickers[Ticker],NA(),0,1)))</f>
        <v>0</v>
      </c>
      <c r="K6192" t="s">
        <v>10082</v>
      </c>
      <c r="L6192" s="122">
        <v>94.55</v>
      </c>
    </row>
    <row r="6193" spans="4:12" x14ac:dyDescent="0.25">
      <c r="D6193" t="s">
        <v>14639</v>
      </c>
      <c r="E6193" t="s">
        <v>14640</v>
      </c>
      <c r="F6193" t="s">
        <v>2235</v>
      </c>
      <c r="G6193" s="59">
        <v>65224000</v>
      </c>
      <c r="H6193" s="122">
        <v>5.75</v>
      </c>
      <c r="I6193" s="97" t="b">
        <f>NOT(ISERROR(_xlfn.XLOOKUP(tblStocks2022[[#This Row],[Ticker]],tblTickers[Ticker],tblTickers[Ticker],NA(),0,1)))</f>
        <v>0</v>
      </c>
      <c r="K6193" t="s">
        <v>6685</v>
      </c>
      <c r="L6193" s="122">
        <v>2.04</v>
      </c>
    </row>
    <row r="6194" spans="4:12" x14ac:dyDescent="0.25">
      <c r="D6194" t="s">
        <v>4903</v>
      </c>
      <c r="E6194" t="s">
        <v>2118</v>
      </c>
      <c r="F6194" t="s">
        <v>15375</v>
      </c>
      <c r="G6194" s="59">
        <v>26325000</v>
      </c>
      <c r="H6194" s="122">
        <v>30.19</v>
      </c>
      <c r="I6194" s="97" t="b">
        <f>NOT(ISERROR(_xlfn.XLOOKUP(tblStocks2022[[#This Row],[Ticker]],tblTickers[Ticker],tblTickers[Ticker],NA(),0,1)))</f>
        <v>0</v>
      </c>
      <c r="K6194" t="s">
        <v>15029</v>
      </c>
      <c r="L6194" s="122">
        <v>20.89</v>
      </c>
    </row>
    <row r="6195" spans="4:12" x14ac:dyDescent="0.25">
      <c r="D6195" t="s">
        <v>14978</v>
      </c>
      <c r="E6195" t="s">
        <v>583</v>
      </c>
      <c r="F6195" t="s">
        <v>15375</v>
      </c>
      <c r="G6195" s="59">
        <v>3820000</v>
      </c>
      <c r="H6195" s="122">
        <v>22.45</v>
      </c>
      <c r="I6195" s="97" t="b">
        <f>NOT(ISERROR(_xlfn.XLOOKUP(tblStocks2022[[#This Row],[Ticker]],tblTickers[Ticker],tblTickers[Ticker],NA(),0,1)))</f>
        <v>0</v>
      </c>
      <c r="K6195" t="s">
        <v>14705</v>
      </c>
      <c r="L6195" s="122">
        <v>16.7</v>
      </c>
    </row>
    <row r="6196" spans="4:12" x14ac:dyDescent="0.25">
      <c r="D6196" t="s">
        <v>897</v>
      </c>
      <c r="E6196" t="s">
        <v>898</v>
      </c>
      <c r="F6196" t="s">
        <v>15382</v>
      </c>
      <c r="G6196" s="59">
        <v>164498000</v>
      </c>
      <c r="H6196" s="122">
        <v>44.98</v>
      </c>
      <c r="I6196" s="97" t="b">
        <f>NOT(ISERROR(_xlfn.XLOOKUP(tblStocks2022[[#This Row],[Ticker]],tblTickers[Ticker],tblTickers[Ticker],NA(),0,1)))</f>
        <v>1</v>
      </c>
      <c r="K6196" t="s">
        <v>3387</v>
      </c>
      <c r="L6196" s="122">
        <v>6.27</v>
      </c>
    </row>
    <row r="6197" spans="4:12" x14ac:dyDescent="0.25">
      <c r="D6197" t="s">
        <v>10230</v>
      </c>
      <c r="E6197" t="s">
        <v>10231</v>
      </c>
      <c r="F6197" t="s">
        <v>14201</v>
      </c>
      <c r="G6197" s="59">
        <v>1901000</v>
      </c>
      <c r="H6197" s="122">
        <v>86.87</v>
      </c>
      <c r="I6197" s="97" t="b">
        <f>NOT(ISERROR(_xlfn.XLOOKUP(tblStocks2022[[#This Row],[Ticker]],tblTickers[Ticker],tblTickers[Ticker],NA(),0,1)))</f>
        <v>0</v>
      </c>
      <c r="K6197" t="s">
        <v>8947</v>
      </c>
      <c r="L6197" s="122">
        <v>10.6</v>
      </c>
    </row>
    <row r="6198" spans="4:12" x14ac:dyDescent="0.25">
      <c r="D6198" t="s">
        <v>5418</v>
      </c>
      <c r="E6198" t="s">
        <v>5419</v>
      </c>
      <c r="F6198" t="s">
        <v>15385</v>
      </c>
      <c r="G6198" s="59">
        <v>105650000</v>
      </c>
      <c r="H6198" s="122">
        <v>7.29</v>
      </c>
      <c r="I6198" s="97" t="b">
        <f>NOT(ISERROR(_xlfn.XLOOKUP(tblStocks2022[[#This Row],[Ticker]],tblTickers[Ticker],tblTickers[Ticker],NA(),0,1)))</f>
        <v>0</v>
      </c>
      <c r="K6198" t="s">
        <v>12526</v>
      </c>
      <c r="L6198" s="122">
        <v>13.52</v>
      </c>
    </row>
    <row r="6199" spans="4:12" x14ac:dyDescent="0.25">
      <c r="D6199" t="s">
        <v>4766</v>
      </c>
      <c r="E6199" t="s">
        <v>4767</v>
      </c>
      <c r="F6199" t="s">
        <v>3344</v>
      </c>
      <c r="G6199" s="59">
        <v>29692000</v>
      </c>
      <c r="H6199" s="122">
        <v>10.98</v>
      </c>
      <c r="I6199" s="97" t="b">
        <f>NOT(ISERROR(_xlfn.XLOOKUP(tblStocks2022[[#This Row],[Ticker]],tblTickers[Ticker],tblTickers[Ticker],NA(),0,1)))</f>
        <v>0</v>
      </c>
      <c r="K6199" t="s">
        <v>11701</v>
      </c>
      <c r="L6199" s="122">
        <v>39.61</v>
      </c>
    </row>
    <row r="6200" spans="4:12" x14ac:dyDescent="0.25">
      <c r="D6200" t="s">
        <v>6541</v>
      </c>
      <c r="E6200" t="s">
        <v>6542</v>
      </c>
      <c r="F6200" t="s">
        <v>15382</v>
      </c>
      <c r="G6200" s="59">
        <v>69000000</v>
      </c>
      <c r="H6200" s="122">
        <v>10.11</v>
      </c>
      <c r="I6200" s="97" t="b">
        <f>NOT(ISERROR(_xlfn.XLOOKUP(tblStocks2022[[#This Row],[Ticker]],tblTickers[Ticker],tblTickers[Ticker],NA(),0,1)))</f>
        <v>0</v>
      </c>
      <c r="K6200" t="s">
        <v>1562</v>
      </c>
      <c r="L6200" s="122">
        <v>0.35</v>
      </c>
    </row>
    <row r="6201" spans="4:12" x14ac:dyDescent="0.25">
      <c r="D6201" t="s">
        <v>9952</v>
      </c>
      <c r="E6201" t="s">
        <v>9953</v>
      </c>
      <c r="F6201" t="s">
        <v>8710</v>
      </c>
      <c r="G6201" s="59">
        <v>113140000</v>
      </c>
      <c r="H6201" s="122">
        <v>76.040000000000006</v>
      </c>
      <c r="I6201" s="97" t="b">
        <f>NOT(ISERROR(_xlfn.XLOOKUP(tblStocks2022[[#This Row],[Ticker]],tblTickers[Ticker],tblTickers[Ticker],NA(),0,1)))</f>
        <v>1</v>
      </c>
      <c r="K6201" t="s">
        <v>11435</v>
      </c>
      <c r="L6201" s="122">
        <v>30.21</v>
      </c>
    </row>
    <row r="6202" spans="4:12" x14ac:dyDescent="0.25">
      <c r="D6202" t="s">
        <v>2336</v>
      </c>
      <c r="E6202" t="s">
        <v>2337</v>
      </c>
      <c r="F6202" t="s">
        <v>15377</v>
      </c>
      <c r="G6202" s="59">
        <v>78763000</v>
      </c>
      <c r="H6202" s="122">
        <v>6.13</v>
      </c>
      <c r="I6202" s="97" t="b">
        <f>NOT(ISERROR(_xlfn.XLOOKUP(tblStocks2022[[#This Row],[Ticker]],tblTickers[Ticker],tblTickers[Ticker],NA(),0,1)))</f>
        <v>0</v>
      </c>
      <c r="K6202" t="s">
        <v>12116</v>
      </c>
      <c r="L6202" s="122">
        <v>1.42</v>
      </c>
    </row>
    <row r="6203" spans="4:12" x14ac:dyDescent="0.25">
      <c r="D6203" t="s">
        <v>11173</v>
      </c>
      <c r="E6203" t="s">
        <v>11174</v>
      </c>
      <c r="F6203" t="s">
        <v>14252</v>
      </c>
      <c r="G6203" s="59">
        <v>5638000</v>
      </c>
      <c r="H6203" s="122">
        <v>5.63</v>
      </c>
      <c r="I6203" s="97" t="b">
        <f>NOT(ISERROR(_xlfn.XLOOKUP(tblStocks2022[[#This Row],[Ticker]],tblTickers[Ticker],tblTickers[Ticker],NA(),0,1)))</f>
        <v>0</v>
      </c>
      <c r="K6203" t="s">
        <v>2563</v>
      </c>
      <c r="L6203" s="122">
        <v>7.38</v>
      </c>
    </row>
    <row r="6204" spans="4:12" x14ac:dyDescent="0.25">
      <c r="D6204" t="s">
        <v>4170</v>
      </c>
      <c r="E6204" t="s">
        <v>2118</v>
      </c>
      <c r="F6204" t="s">
        <v>15375</v>
      </c>
      <c r="G6204" s="59">
        <v>21900000</v>
      </c>
      <c r="H6204" s="122">
        <v>30.07</v>
      </c>
      <c r="I6204" s="97" t="b">
        <f>NOT(ISERROR(_xlfn.XLOOKUP(tblStocks2022[[#This Row],[Ticker]],tblTickers[Ticker],tblTickers[Ticker],NA(),0,1)))</f>
        <v>0</v>
      </c>
      <c r="K6204" t="s">
        <v>4391</v>
      </c>
      <c r="L6204" s="122">
        <v>12.1</v>
      </c>
    </row>
    <row r="6205" spans="4:12" x14ac:dyDescent="0.25">
      <c r="D6205" t="s">
        <v>14683</v>
      </c>
      <c r="E6205" t="s">
        <v>14684</v>
      </c>
      <c r="F6205" t="s">
        <v>14252</v>
      </c>
      <c r="G6205" s="59">
        <v>69511000</v>
      </c>
      <c r="H6205" s="122">
        <v>294.39</v>
      </c>
      <c r="I6205" s="97" t="b">
        <f>NOT(ISERROR(_xlfn.XLOOKUP(tblStocks2022[[#This Row],[Ticker]],tblTickers[Ticker],tblTickers[Ticker],NA(),0,1)))</f>
        <v>0</v>
      </c>
      <c r="K6205" t="s">
        <v>1662</v>
      </c>
      <c r="L6205" s="122">
        <v>2.23</v>
      </c>
    </row>
    <row r="6206" spans="4:12" x14ac:dyDescent="0.25">
      <c r="D6206" t="s">
        <v>9077</v>
      </c>
      <c r="E6206" t="s">
        <v>9078</v>
      </c>
      <c r="F6206" t="s">
        <v>12944</v>
      </c>
      <c r="G6206" s="59">
        <v>37842000</v>
      </c>
      <c r="H6206" s="122">
        <v>3.02</v>
      </c>
      <c r="I6206" s="97" t="b">
        <f>NOT(ISERROR(_xlfn.XLOOKUP(tblStocks2022[[#This Row],[Ticker]],tblTickers[Ticker],tblTickers[Ticker],NA(),0,1)))</f>
        <v>0</v>
      </c>
      <c r="K6206" t="s">
        <v>14861</v>
      </c>
      <c r="L6206" s="122">
        <v>61.9</v>
      </c>
    </row>
    <row r="6207" spans="4:12" x14ac:dyDescent="0.25">
      <c r="D6207" t="s">
        <v>5351</v>
      </c>
      <c r="E6207" t="s">
        <v>5352</v>
      </c>
      <c r="F6207" t="s">
        <v>15371</v>
      </c>
      <c r="G6207" s="59">
        <v>106457000</v>
      </c>
      <c r="H6207" s="122">
        <v>28.89</v>
      </c>
      <c r="I6207" s="97" t="b">
        <f>NOT(ISERROR(_xlfn.XLOOKUP(tblStocks2022[[#This Row],[Ticker]],tblTickers[Ticker],tblTickers[Ticker],NA(),0,1)))</f>
        <v>0</v>
      </c>
      <c r="K6207" t="s">
        <v>2810</v>
      </c>
      <c r="L6207" s="122">
        <v>13.67</v>
      </c>
    </row>
    <row r="6208" spans="4:12" x14ac:dyDescent="0.25">
      <c r="D6208" t="s">
        <v>2862</v>
      </c>
      <c r="E6208" t="s">
        <v>2863</v>
      </c>
      <c r="F6208" t="s">
        <v>15368</v>
      </c>
      <c r="G6208" s="59">
        <v>12950000</v>
      </c>
      <c r="H6208" s="122">
        <v>1.29</v>
      </c>
      <c r="I6208" s="97" t="b">
        <f>NOT(ISERROR(_xlfn.XLOOKUP(tblStocks2022[[#This Row],[Ticker]],tblTickers[Ticker],tblTickers[Ticker],NA(),0,1)))</f>
        <v>0</v>
      </c>
      <c r="K6208" t="s">
        <v>14516</v>
      </c>
      <c r="L6208" s="122">
        <v>18.43</v>
      </c>
    </row>
    <row r="6209" spans="4:12" x14ac:dyDescent="0.25">
      <c r="D6209" t="s">
        <v>8176</v>
      </c>
      <c r="E6209" t="s">
        <v>8177</v>
      </c>
      <c r="F6209" t="s">
        <v>15382</v>
      </c>
      <c r="G6209" s="59">
        <v>56140000</v>
      </c>
      <c r="H6209" s="122">
        <v>10.49</v>
      </c>
      <c r="I6209" s="97" t="b">
        <f>NOT(ISERROR(_xlfn.XLOOKUP(tblStocks2022[[#This Row],[Ticker]],tblTickers[Ticker],tblTickers[Ticker],NA(),0,1)))</f>
        <v>0</v>
      </c>
      <c r="K6209" t="s">
        <v>2558</v>
      </c>
      <c r="L6209" s="122">
        <v>81.05</v>
      </c>
    </row>
    <row r="6210" spans="4:12" x14ac:dyDescent="0.25">
      <c r="D6210" t="s">
        <v>11962</v>
      </c>
      <c r="E6210" t="s">
        <v>11963</v>
      </c>
      <c r="F6210" t="s">
        <v>15390</v>
      </c>
      <c r="G6210" s="59">
        <v>39069000</v>
      </c>
      <c r="H6210" s="122">
        <v>302.33</v>
      </c>
      <c r="I6210" s="97" t="b">
        <f>NOT(ISERROR(_xlfn.XLOOKUP(tblStocks2022[[#This Row],[Ticker]],tblTickers[Ticker],tblTickers[Ticker],NA(),0,1)))</f>
        <v>1</v>
      </c>
      <c r="K6210" t="s">
        <v>5063</v>
      </c>
      <c r="L6210" s="122">
        <v>35.799999999999997</v>
      </c>
    </row>
    <row r="6211" spans="4:12" x14ac:dyDescent="0.25">
      <c r="D6211" t="s">
        <v>14233</v>
      </c>
      <c r="E6211" t="s">
        <v>14234</v>
      </c>
      <c r="F6211" t="s">
        <v>2662</v>
      </c>
      <c r="G6211" s="59">
        <v>89273000</v>
      </c>
      <c r="H6211" s="122">
        <v>49</v>
      </c>
      <c r="I6211" s="97" t="b">
        <f>NOT(ISERROR(_xlfn.XLOOKUP(tblStocks2022[[#This Row],[Ticker]],tblTickers[Ticker],tblTickers[Ticker],NA(),0,1)))</f>
        <v>0</v>
      </c>
      <c r="K6211" t="s">
        <v>8192</v>
      </c>
      <c r="L6211" s="122">
        <v>7.3</v>
      </c>
    </row>
    <row r="6212" spans="4:12" x14ac:dyDescent="0.25">
      <c r="D6212" t="s">
        <v>8859</v>
      </c>
      <c r="E6212" t="s">
        <v>8860</v>
      </c>
      <c r="F6212" t="s">
        <v>15382</v>
      </c>
      <c r="G6212" s="59">
        <v>23000000</v>
      </c>
      <c r="H6212" s="122">
        <v>10.18</v>
      </c>
      <c r="I6212" s="97" t="b">
        <f>NOT(ISERROR(_xlfn.XLOOKUP(tblStocks2022[[#This Row],[Ticker]],tblTickers[Ticker],tblTickers[Ticker],NA(),0,1)))</f>
        <v>0</v>
      </c>
      <c r="K6212" t="s">
        <v>822</v>
      </c>
      <c r="L6212" s="122">
        <v>51.26</v>
      </c>
    </row>
    <row r="6213" spans="4:12" x14ac:dyDescent="0.25">
      <c r="D6213" t="s">
        <v>6098</v>
      </c>
      <c r="E6213" t="s">
        <v>6099</v>
      </c>
      <c r="F6213" t="s">
        <v>15382</v>
      </c>
      <c r="G6213" s="59">
        <v>54626000</v>
      </c>
      <c r="H6213" s="122">
        <v>17.88</v>
      </c>
      <c r="I6213" s="97" t="b">
        <f>NOT(ISERROR(_xlfn.XLOOKUP(tblStocks2022[[#This Row],[Ticker]],tblTickers[Ticker],tblTickers[Ticker],NA(),0,1)))</f>
        <v>0</v>
      </c>
      <c r="K6213" t="s">
        <v>15230</v>
      </c>
      <c r="L6213" s="122">
        <v>18.39</v>
      </c>
    </row>
    <row r="6214" spans="4:12" x14ac:dyDescent="0.25">
      <c r="D6214" t="s">
        <v>698</v>
      </c>
      <c r="E6214" t="s">
        <v>699</v>
      </c>
      <c r="F6214" t="s">
        <v>1114</v>
      </c>
      <c r="G6214" s="59">
        <v>58604000</v>
      </c>
      <c r="H6214" s="122">
        <v>90.26</v>
      </c>
      <c r="I6214" s="97" t="b">
        <f>NOT(ISERROR(_xlfn.XLOOKUP(tblStocks2022[[#This Row],[Ticker]],tblTickers[Ticker],tblTickers[Ticker],NA(),0,1)))</f>
        <v>0</v>
      </c>
      <c r="K6214" t="s">
        <v>14542</v>
      </c>
      <c r="L6214" s="122">
        <v>12.49</v>
      </c>
    </row>
    <row r="6215" spans="4:12" x14ac:dyDescent="0.25">
      <c r="D6215" t="s">
        <v>4810</v>
      </c>
      <c r="E6215" t="s">
        <v>161</v>
      </c>
      <c r="F6215" t="s">
        <v>15371</v>
      </c>
      <c r="G6215" s="59">
        <v>3738000</v>
      </c>
      <c r="H6215" s="122">
        <v>11.13</v>
      </c>
      <c r="I6215" s="97" t="b">
        <f>NOT(ISERROR(_xlfn.XLOOKUP(tblStocks2022[[#This Row],[Ticker]],tblTickers[Ticker],tblTickers[Ticker],NA(),0,1)))</f>
        <v>0</v>
      </c>
      <c r="K6215" t="s">
        <v>1632</v>
      </c>
      <c r="L6215" s="122">
        <v>0.71</v>
      </c>
    </row>
    <row r="6216" spans="4:12" x14ac:dyDescent="0.25">
      <c r="D6216" t="s">
        <v>12494</v>
      </c>
      <c r="E6216" t="s">
        <v>12495</v>
      </c>
      <c r="F6216" t="s">
        <v>15368</v>
      </c>
      <c r="G6216" s="59">
        <v>56961000</v>
      </c>
      <c r="H6216" s="122">
        <v>71.72</v>
      </c>
      <c r="I6216" s="97" t="b">
        <f>NOT(ISERROR(_xlfn.XLOOKUP(tblStocks2022[[#This Row],[Ticker]],tblTickers[Ticker],tblTickers[Ticker],NA(),0,1)))</f>
        <v>0</v>
      </c>
      <c r="K6216" t="s">
        <v>15291</v>
      </c>
      <c r="L6216" s="122">
        <v>47.28</v>
      </c>
    </row>
    <row r="6217" spans="4:12" x14ac:dyDescent="0.25">
      <c r="D6217" t="s">
        <v>10600</v>
      </c>
      <c r="E6217" t="s">
        <v>10601</v>
      </c>
      <c r="F6217" t="s">
        <v>14201</v>
      </c>
      <c r="G6217" s="59">
        <v>11835000</v>
      </c>
      <c r="H6217" s="122">
        <v>35.18</v>
      </c>
      <c r="I6217" s="97" t="b">
        <f>NOT(ISERROR(_xlfn.XLOOKUP(tblStocks2022[[#This Row],[Ticker]],tblTickers[Ticker],tblTickers[Ticker],NA(),0,1)))</f>
        <v>0</v>
      </c>
      <c r="K6217" t="s">
        <v>14344</v>
      </c>
      <c r="L6217" s="122">
        <v>29.92</v>
      </c>
    </row>
    <row r="6218" spans="4:12" x14ac:dyDescent="0.25">
      <c r="D6218" t="s">
        <v>12414</v>
      </c>
      <c r="E6218" t="s">
        <v>12415</v>
      </c>
      <c r="F6218" t="s">
        <v>8710</v>
      </c>
      <c r="G6218" s="59">
        <v>117894000</v>
      </c>
      <c r="H6218" s="122">
        <v>1.73</v>
      </c>
      <c r="I6218" s="97" t="b">
        <f>NOT(ISERROR(_xlfn.XLOOKUP(tblStocks2022[[#This Row],[Ticker]],tblTickers[Ticker],tblTickers[Ticker],NA(),0,1)))</f>
        <v>0</v>
      </c>
      <c r="K6218" t="s">
        <v>3389</v>
      </c>
      <c r="L6218" s="122">
        <v>32.770000000000003</v>
      </c>
    </row>
    <row r="6219" spans="4:12" x14ac:dyDescent="0.25">
      <c r="D6219" t="s">
        <v>9767</v>
      </c>
      <c r="E6219" t="s">
        <v>9608</v>
      </c>
      <c r="F6219" t="s">
        <v>15366</v>
      </c>
      <c r="G6219" s="59">
        <v>575000</v>
      </c>
      <c r="H6219" s="122">
        <v>17.61</v>
      </c>
      <c r="I6219" s="97" t="b">
        <f>NOT(ISERROR(_xlfn.XLOOKUP(tblStocks2022[[#This Row],[Ticker]],tblTickers[Ticker],tblTickers[Ticker],NA(),0,1)))</f>
        <v>0</v>
      </c>
      <c r="K6219" t="s">
        <v>14146</v>
      </c>
      <c r="L6219" s="122">
        <v>124.97</v>
      </c>
    </row>
    <row r="6220" spans="4:12" x14ac:dyDescent="0.25">
      <c r="D6220" t="s">
        <v>14110</v>
      </c>
      <c r="E6220" t="s">
        <v>583</v>
      </c>
      <c r="F6220" t="s">
        <v>15375</v>
      </c>
      <c r="G6220" s="59">
        <v>21390000</v>
      </c>
      <c r="H6220" s="122">
        <v>78.400000000000006</v>
      </c>
      <c r="I6220" s="97" t="b">
        <f>NOT(ISERROR(_xlfn.XLOOKUP(tblStocks2022[[#This Row],[Ticker]],tblTickers[Ticker],tblTickers[Ticker],NA(),0,1)))</f>
        <v>0</v>
      </c>
      <c r="K6220" t="s">
        <v>3284</v>
      </c>
      <c r="L6220" s="122">
        <v>40.5</v>
      </c>
    </row>
    <row r="6221" spans="4:12" x14ac:dyDescent="0.25">
      <c r="D6221" t="s">
        <v>12336</v>
      </c>
      <c r="E6221" t="s">
        <v>12337</v>
      </c>
      <c r="F6221" t="s">
        <v>15368</v>
      </c>
      <c r="G6221" s="59">
        <v>95022000</v>
      </c>
      <c r="H6221" s="122">
        <v>31.56</v>
      </c>
      <c r="I6221" s="97" t="b">
        <f>NOT(ISERROR(_xlfn.XLOOKUP(tblStocks2022[[#This Row],[Ticker]],tblTickers[Ticker],tblTickers[Ticker],NA(),0,1)))</f>
        <v>0</v>
      </c>
      <c r="K6221" t="s">
        <v>8833</v>
      </c>
      <c r="L6221" s="122">
        <v>15.07</v>
      </c>
    </row>
    <row r="6222" spans="4:12" x14ac:dyDescent="0.25">
      <c r="D6222" t="s">
        <v>2446</v>
      </c>
      <c r="E6222" t="s">
        <v>2447</v>
      </c>
      <c r="F6222" t="s">
        <v>15382</v>
      </c>
      <c r="G6222" s="59">
        <v>17066000</v>
      </c>
      <c r="H6222" s="122">
        <v>1.38</v>
      </c>
      <c r="I6222" s="97" t="b">
        <f>NOT(ISERROR(_xlfn.XLOOKUP(tblStocks2022[[#This Row],[Ticker]],tblTickers[Ticker],tblTickers[Ticker],NA(),0,1)))</f>
        <v>0</v>
      </c>
      <c r="K6222" t="s">
        <v>1092</v>
      </c>
      <c r="L6222" s="122">
        <v>52.83</v>
      </c>
    </row>
    <row r="6223" spans="4:12" x14ac:dyDescent="0.25">
      <c r="D6223" t="s">
        <v>15205</v>
      </c>
      <c r="E6223" t="s">
        <v>15206</v>
      </c>
      <c r="F6223" t="s">
        <v>15367</v>
      </c>
      <c r="G6223" s="59">
        <v>236469000</v>
      </c>
      <c r="H6223" s="122">
        <v>23.73</v>
      </c>
      <c r="I6223" s="97" t="b">
        <f>NOT(ISERROR(_xlfn.XLOOKUP(tblStocks2022[[#This Row],[Ticker]],tblTickers[Ticker],tblTickers[Ticker],NA(),0,1)))</f>
        <v>0</v>
      </c>
      <c r="K6223" t="s">
        <v>8194</v>
      </c>
      <c r="L6223" s="122">
        <v>6.32</v>
      </c>
    </row>
    <row r="6224" spans="4:12" x14ac:dyDescent="0.25">
      <c r="D6224" t="s">
        <v>8523</v>
      </c>
      <c r="E6224" t="s">
        <v>8524</v>
      </c>
      <c r="F6224" t="s">
        <v>15378</v>
      </c>
      <c r="G6224" s="59">
        <v>235027000</v>
      </c>
      <c r="H6224" s="122">
        <v>125.74</v>
      </c>
      <c r="I6224" s="97" t="b">
        <f>NOT(ISERROR(_xlfn.XLOOKUP(tblStocks2022[[#This Row],[Ticker]],tblTickers[Ticker],tblTickers[Ticker],NA(),0,1)))</f>
        <v>0</v>
      </c>
      <c r="K6224" t="s">
        <v>10072</v>
      </c>
      <c r="L6224" s="122">
        <v>3570.1</v>
      </c>
    </row>
    <row r="6225" spans="4:12" x14ac:dyDescent="0.25">
      <c r="D6225" t="s">
        <v>682</v>
      </c>
      <c r="E6225" t="s">
        <v>257</v>
      </c>
      <c r="F6225" t="s">
        <v>15371</v>
      </c>
      <c r="G6225" s="59">
        <v>7538000</v>
      </c>
      <c r="H6225" s="122">
        <v>77.739999999999995</v>
      </c>
      <c r="I6225" s="97" t="b">
        <f>NOT(ISERROR(_xlfn.XLOOKUP(tblStocks2022[[#This Row],[Ticker]],tblTickers[Ticker],tblTickers[Ticker],NA(),0,1)))</f>
        <v>0</v>
      </c>
      <c r="K6225" t="s">
        <v>3212</v>
      </c>
      <c r="L6225" s="122">
        <v>0.56000000000000005</v>
      </c>
    </row>
    <row r="6226" spans="4:12" x14ac:dyDescent="0.25">
      <c r="D6226" t="s">
        <v>8178</v>
      </c>
      <c r="E6226" t="s">
        <v>8179</v>
      </c>
      <c r="F6226" t="s">
        <v>15382</v>
      </c>
      <c r="G6226" s="59">
        <v>6043000</v>
      </c>
      <c r="H6226" s="122">
        <v>10.37</v>
      </c>
      <c r="I6226" s="97" t="b">
        <f>NOT(ISERROR(_xlfn.XLOOKUP(tblStocks2022[[#This Row],[Ticker]],tblTickers[Ticker],tblTickers[Ticker],NA(),0,1)))</f>
        <v>0</v>
      </c>
      <c r="K6226" t="s">
        <v>3644</v>
      </c>
      <c r="L6226" s="122">
        <v>46.55</v>
      </c>
    </row>
    <row r="6227" spans="4:12" x14ac:dyDescent="0.25">
      <c r="D6227" t="s">
        <v>8483</v>
      </c>
      <c r="E6227" t="s">
        <v>8484</v>
      </c>
      <c r="F6227" t="s">
        <v>15371</v>
      </c>
      <c r="G6227" s="59">
        <v>2400000</v>
      </c>
      <c r="H6227" s="122">
        <v>25.38</v>
      </c>
      <c r="I6227" s="97" t="b">
        <f>NOT(ISERROR(_xlfn.XLOOKUP(tblStocks2022[[#This Row],[Ticker]],tblTickers[Ticker],tblTickers[Ticker],NA(),0,1)))</f>
        <v>0</v>
      </c>
      <c r="K6227" t="s">
        <v>8521</v>
      </c>
      <c r="L6227" s="122">
        <v>10.78</v>
      </c>
    </row>
    <row r="6228" spans="4:12" x14ac:dyDescent="0.25">
      <c r="D6228" t="s">
        <v>10984</v>
      </c>
      <c r="E6228" t="s">
        <v>10985</v>
      </c>
      <c r="F6228" t="s">
        <v>14201</v>
      </c>
      <c r="G6228" s="59">
        <v>8005000</v>
      </c>
      <c r="H6228" s="122">
        <v>9.4499999999999993</v>
      </c>
      <c r="I6228" s="97" t="b">
        <f>NOT(ISERROR(_xlfn.XLOOKUP(tblStocks2022[[#This Row],[Ticker]],tblTickers[Ticker],tblTickers[Ticker],NA(),0,1)))</f>
        <v>0</v>
      </c>
      <c r="K6228" t="s">
        <v>2078</v>
      </c>
      <c r="L6228" s="122">
        <v>93.6</v>
      </c>
    </row>
    <row r="6229" spans="4:12" x14ac:dyDescent="0.25">
      <c r="D6229" t="s">
        <v>8537</v>
      </c>
      <c r="E6229" t="s">
        <v>8538</v>
      </c>
      <c r="F6229" t="s">
        <v>15378</v>
      </c>
      <c r="G6229" s="59">
        <v>736318000</v>
      </c>
      <c r="H6229" s="122">
        <v>29.22</v>
      </c>
      <c r="I6229" s="97" t="b">
        <f>NOT(ISERROR(_xlfn.XLOOKUP(tblStocks2022[[#This Row],[Ticker]],tblTickers[Ticker],tblTickers[Ticker],NA(),0,1)))</f>
        <v>1</v>
      </c>
      <c r="K6229" t="s">
        <v>12552</v>
      </c>
      <c r="L6229" s="122">
        <v>36.520000000000003</v>
      </c>
    </row>
    <row r="6230" spans="4:12" x14ac:dyDescent="0.25">
      <c r="D6230" t="s">
        <v>15210</v>
      </c>
      <c r="E6230" t="s">
        <v>15211</v>
      </c>
      <c r="F6230" t="s">
        <v>15371</v>
      </c>
      <c r="G6230" s="59">
        <v>11500000</v>
      </c>
      <c r="H6230" s="122">
        <v>99.28</v>
      </c>
      <c r="I6230" s="97" t="b">
        <f>NOT(ISERROR(_xlfn.XLOOKUP(tblStocks2022[[#This Row],[Ticker]],tblTickers[Ticker],tblTickers[Ticker],NA(),0,1)))</f>
        <v>0</v>
      </c>
      <c r="K6230" t="s">
        <v>14127</v>
      </c>
      <c r="L6230" s="122">
        <v>2.25</v>
      </c>
    </row>
    <row r="6231" spans="4:12" x14ac:dyDescent="0.25">
      <c r="D6231" t="s">
        <v>1289</v>
      </c>
      <c r="E6231" t="s">
        <v>1290</v>
      </c>
      <c r="F6231" t="s">
        <v>15365</v>
      </c>
      <c r="G6231" s="59">
        <v>9645000</v>
      </c>
      <c r="H6231" s="122">
        <v>2.68</v>
      </c>
      <c r="I6231" s="97" t="b">
        <f>NOT(ISERROR(_xlfn.XLOOKUP(tblStocks2022[[#This Row],[Ticker]],tblTickers[Ticker],tblTickers[Ticker],NA(),0,1)))</f>
        <v>0</v>
      </c>
      <c r="K6231" t="s">
        <v>12940</v>
      </c>
      <c r="L6231" s="122">
        <v>1.39</v>
      </c>
    </row>
    <row r="6232" spans="4:12" x14ac:dyDescent="0.25">
      <c r="D6232" t="s">
        <v>10854</v>
      </c>
      <c r="E6232" t="s">
        <v>10855</v>
      </c>
      <c r="F6232" t="s">
        <v>14252</v>
      </c>
      <c r="G6232" s="59">
        <v>102212000</v>
      </c>
      <c r="H6232" s="122">
        <v>3.63</v>
      </c>
      <c r="I6232" s="97" t="b">
        <f>NOT(ISERROR(_xlfn.XLOOKUP(tblStocks2022[[#This Row],[Ticker]],tblTickers[Ticker],tblTickers[Ticker],NA(),0,1)))</f>
        <v>0</v>
      </c>
      <c r="K6232" t="s">
        <v>5940</v>
      </c>
      <c r="L6232" s="122">
        <v>1.94</v>
      </c>
    </row>
    <row r="6233" spans="4:12" x14ac:dyDescent="0.25">
      <c r="D6233" t="s">
        <v>6370</v>
      </c>
      <c r="E6233" t="s">
        <v>6371</v>
      </c>
      <c r="F6233" t="s">
        <v>3344</v>
      </c>
      <c r="G6233" s="59">
        <v>63012000</v>
      </c>
      <c r="H6233" s="122">
        <v>2.92</v>
      </c>
      <c r="I6233" s="97" t="b">
        <f>NOT(ISERROR(_xlfn.XLOOKUP(tblStocks2022[[#This Row],[Ticker]],tblTickers[Ticker],tblTickers[Ticker],NA(),0,1)))</f>
        <v>0</v>
      </c>
      <c r="K6233" t="s">
        <v>14972</v>
      </c>
      <c r="L6233" s="122">
        <v>11.36</v>
      </c>
    </row>
    <row r="6234" spans="4:12" x14ac:dyDescent="0.25">
      <c r="D6234" t="s">
        <v>3593</v>
      </c>
      <c r="E6234" t="s">
        <v>1369</v>
      </c>
      <c r="F6234" t="s">
        <v>15372</v>
      </c>
      <c r="G6234" s="59">
        <v>4050000</v>
      </c>
      <c r="H6234" s="122">
        <v>28.04</v>
      </c>
      <c r="I6234" s="97" t="b">
        <f>NOT(ISERROR(_xlfn.XLOOKUP(tblStocks2022[[#This Row],[Ticker]],tblTickers[Ticker],tblTickers[Ticker],NA(),0,1)))</f>
        <v>0</v>
      </c>
      <c r="K6234" t="s">
        <v>10696</v>
      </c>
      <c r="L6234" s="122">
        <v>63.55</v>
      </c>
    </row>
    <row r="6235" spans="4:12" x14ac:dyDescent="0.25">
      <c r="D6235" t="s">
        <v>9079</v>
      </c>
      <c r="E6235" t="s">
        <v>9080</v>
      </c>
      <c r="F6235" t="s">
        <v>15382</v>
      </c>
      <c r="G6235" s="59">
        <v>30116000</v>
      </c>
      <c r="H6235" s="122">
        <v>10.24</v>
      </c>
      <c r="I6235" s="97" t="b">
        <f>NOT(ISERROR(_xlfn.XLOOKUP(tblStocks2022[[#This Row],[Ticker]],tblTickers[Ticker],tblTickers[Ticker],NA(),0,1)))</f>
        <v>0</v>
      </c>
      <c r="K6235" t="s">
        <v>9279</v>
      </c>
      <c r="L6235" s="122">
        <v>27.9</v>
      </c>
    </row>
    <row r="6236" spans="4:12" x14ac:dyDescent="0.25">
      <c r="D6236" t="s">
        <v>2565</v>
      </c>
      <c r="E6236" t="s">
        <v>2566</v>
      </c>
      <c r="F6236" t="s">
        <v>14201</v>
      </c>
      <c r="G6236" s="59">
        <v>288501000</v>
      </c>
      <c r="H6236" s="122">
        <v>9.4</v>
      </c>
      <c r="I6236" s="97" t="b">
        <f>NOT(ISERROR(_xlfn.XLOOKUP(tblStocks2022[[#This Row],[Ticker]],tblTickers[Ticker],tblTickers[Ticker],NA(),0,1)))</f>
        <v>0</v>
      </c>
      <c r="K6236" t="s">
        <v>9277</v>
      </c>
      <c r="L6236" s="122">
        <v>30.38</v>
      </c>
    </row>
    <row r="6237" spans="4:12" x14ac:dyDescent="0.25">
      <c r="D6237" t="s">
        <v>11099</v>
      </c>
      <c r="E6237" t="s">
        <v>11100</v>
      </c>
      <c r="F6237" t="s">
        <v>499</v>
      </c>
      <c r="G6237" s="59">
        <v>53964000</v>
      </c>
      <c r="H6237" s="122">
        <v>17.47</v>
      </c>
      <c r="I6237" s="97" t="b">
        <f>NOT(ISERROR(_xlfn.XLOOKUP(tblStocks2022[[#This Row],[Ticker]],tblTickers[Ticker],tblTickers[Ticker],NA(),0,1)))</f>
        <v>0</v>
      </c>
      <c r="K6237" t="s">
        <v>9280</v>
      </c>
      <c r="L6237" s="122">
        <v>28.14</v>
      </c>
    </row>
    <row r="6238" spans="4:12" x14ac:dyDescent="0.25">
      <c r="D6238" t="s">
        <v>13443</v>
      </c>
      <c r="E6238" t="s">
        <v>13444</v>
      </c>
      <c r="F6238" t="s">
        <v>15370</v>
      </c>
      <c r="G6238" s="59">
        <v>38980000</v>
      </c>
      <c r="H6238" s="122">
        <v>33.78</v>
      </c>
      <c r="I6238" s="97" t="b">
        <f>NOT(ISERROR(_xlfn.XLOOKUP(tblStocks2022[[#This Row],[Ticker]],tblTickers[Ticker],tblTickers[Ticker],NA(),0,1)))</f>
        <v>0</v>
      </c>
      <c r="K6238" t="s">
        <v>4452</v>
      </c>
      <c r="L6238" s="122">
        <v>23.93</v>
      </c>
    </row>
    <row r="6239" spans="4:12" x14ac:dyDescent="0.25">
      <c r="D6239" t="s">
        <v>5795</v>
      </c>
      <c r="E6239" t="s">
        <v>5796</v>
      </c>
      <c r="F6239" t="s">
        <v>14252</v>
      </c>
      <c r="G6239" s="59">
        <v>49382000</v>
      </c>
      <c r="H6239" s="122">
        <v>35.700000000000003</v>
      </c>
      <c r="I6239" s="97" t="b">
        <f>NOT(ISERROR(_xlfn.XLOOKUP(tblStocks2022[[#This Row],[Ticker]],tblTickers[Ticker],tblTickers[Ticker],NA(),0,1)))</f>
        <v>0</v>
      </c>
      <c r="K6239" t="s">
        <v>2627</v>
      </c>
      <c r="L6239" s="122">
        <v>0.69</v>
      </c>
    </row>
    <row r="6240" spans="4:12" x14ac:dyDescent="0.25">
      <c r="D6240" t="s">
        <v>9014</v>
      </c>
      <c r="E6240" t="s">
        <v>7477</v>
      </c>
      <c r="F6240" t="s">
        <v>14201</v>
      </c>
      <c r="G6240" s="59">
        <v>950000</v>
      </c>
      <c r="H6240" s="122">
        <v>21.6</v>
      </c>
      <c r="I6240" s="97" t="b">
        <f>NOT(ISERROR(_xlfn.XLOOKUP(tblStocks2022[[#This Row],[Ticker]],tblTickers[Ticker],tblTickers[Ticker],NA(),0,1)))</f>
        <v>0</v>
      </c>
      <c r="K6240" t="s">
        <v>2491</v>
      </c>
      <c r="L6240" s="122">
        <v>4.6399999999999997</v>
      </c>
    </row>
    <row r="6241" spans="4:12" x14ac:dyDescent="0.25">
      <c r="D6241" t="s">
        <v>8058</v>
      </c>
      <c r="E6241" t="s">
        <v>8059</v>
      </c>
      <c r="F6241" t="s">
        <v>15382</v>
      </c>
      <c r="G6241" s="59">
        <v>14375000</v>
      </c>
      <c r="H6241" s="122">
        <v>10.18</v>
      </c>
      <c r="I6241" s="97" t="b">
        <f>NOT(ISERROR(_xlfn.XLOOKUP(tblStocks2022[[#This Row],[Ticker]],tblTickers[Ticker],tblTickers[Ticker],NA(),0,1)))</f>
        <v>0</v>
      </c>
      <c r="K6241" t="s">
        <v>9281</v>
      </c>
      <c r="L6241" s="122">
        <v>25.87</v>
      </c>
    </row>
    <row r="6242" spans="4:12" x14ac:dyDescent="0.25">
      <c r="D6242" t="s">
        <v>5057</v>
      </c>
      <c r="E6242" t="s">
        <v>5058</v>
      </c>
      <c r="F6242" t="s">
        <v>15369</v>
      </c>
      <c r="G6242" s="59">
        <v>98456000</v>
      </c>
      <c r="H6242" s="122">
        <v>1.88</v>
      </c>
      <c r="I6242" s="97" t="b">
        <f>NOT(ISERROR(_xlfn.XLOOKUP(tblStocks2022[[#This Row],[Ticker]],tblTickers[Ticker],tblTickers[Ticker],NA(),0,1)))</f>
        <v>0</v>
      </c>
      <c r="K6242" t="s">
        <v>15134</v>
      </c>
      <c r="L6242" s="122">
        <v>23.5</v>
      </c>
    </row>
    <row r="6243" spans="4:12" x14ac:dyDescent="0.25">
      <c r="D6243" t="s">
        <v>7785</v>
      </c>
      <c r="E6243" t="s">
        <v>7786</v>
      </c>
      <c r="F6243" t="s">
        <v>15368</v>
      </c>
      <c r="G6243" s="59">
        <v>44828000</v>
      </c>
      <c r="H6243" s="122">
        <v>41.54</v>
      </c>
      <c r="I6243" s="97" t="b">
        <f>NOT(ISERROR(_xlfn.XLOOKUP(tblStocks2022[[#This Row],[Ticker]],tblTickers[Ticker],tblTickers[Ticker],NA(),0,1)))</f>
        <v>0</v>
      </c>
      <c r="K6243" t="s">
        <v>6494</v>
      </c>
      <c r="L6243" s="122">
        <v>13.66</v>
      </c>
    </row>
    <row r="6244" spans="4:12" x14ac:dyDescent="0.25">
      <c r="D6244" t="s">
        <v>12496</v>
      </c>
      <c r="E6244" t="s">
        <v>12497</v>
      </c>
      <c r="F6244" t="s">
        <v>15375</v>
      </c>
      <c r="G6244" s="59">
        <v>67175000</v>
      </c>
      <c r="H6244" s="122">
        <v>13.9</v>
      </c>
      <c r="I6244" s="97" t="b">
        <f>NOT(ISERROR(_xlfn.XLOOKUP(tblStocks2022[[#This Row],[Ticker]],tblTickers[Ticker],tblTickers[Ticker],NA(),0,1)))</f>
        <v>0</v>
      </c>
      <c r="K6244" t="s">
        <v>11945</v>
      </c>
      <c r="L6244" s="122">
        <v>52.44</v>
      </c>
    </row>
    <row r="6245" spans="4:12" x14ac:dyDescent="0.25">
      <c r="D6245" t="s">
        <v>6339</v>
      </c>
      <c r="E6245" t="s">
        <v>6340</v>
      </c>
      <c r="F6245" t="s">
        <v>15368</v>
      </c>
      <c r="G6245" s="59">
        <v>59543000</v>
      </c>
      <c r="H6245" s="122">
        <v>1.69</v>
      </c>
      <c r="I6245" s="97" t="b">
        <f>NOT(ISERROR(_xlfn.XLOOKUP(tblStocks2022[[#This Row],[Ticker]],tblTickers[Ticker],tblTickers[Ticker],NA(),0,1)))</f>
        <v>0</v>
      </c>
      <c r="K6245" t="s">
        <v>10586</v>
      </c>
      <c r="L6245" s="122">
        <v>52.36</v>
      </c>
    </row>
    <row r="6246" spans="4:12" x14ac:dyDescent="0.25">
      <c r="D6246" t="s">
        <v>9311</v>
      </c>
      <c r="E6246" t="s">
        <v>9312</v>
      </c>
      <c r="F6246" t="s">
        <v>15382</v>
      </c>
      <c r="G6246" s="59">
        <v>101265000</v>
      </c>
      <c r="H6246" s="122">
        <v>30</v>
      </c>
      <c r="I6246" s="97" t="b">
        <f>NOT(ISERROR(_xlfn.XLOOKUP(tblStocks2022[[#This Row],[Ticker]],tblTickers[Ticker],tblTickers[Ticker],NA(),0,1)))</f>
        <v>0</v>
      </c>
      <c r="K6246" t="s">
        <v>2540</v>
      </c>
      <c r="L6246" s="122">
        <v>0.56999999999999995</v>
      </c>
    </row>
    <row r="6247" spans="4:12" x14ac:dyDescent="0.25">
      <c r="D6247" t="s">
        <v>14168</v>
      </c>
      <c r="E6247" t="s">
        <v>583</v>
      </c>
      <c r="F6247" t="s">
        <v>15375</v>
      </c>
      <c r="G6247" s="59">
        <v>37770000</v>
      </c>
      <c r="H6247" s="122">
        <v>31.03</v>
      </c>
      <c r="I6247" s="97" t="b">
        <f>NOT(ISERROR(_xlfn.XLOOKUP(tblStocks2022[[#This Row],[Ticker]],tblTickers[Ticker],tblTickers[Ticker],NA(),0,1)))</f>
        <v>0</v>
      </c>
      <c r="K6247" t="s">
        <v>5580</v>
      </c>
      <c r="L6247" s="122">
        <v>33.42</v>
      </c>
    </row>
    <row r="6248" spans="4:12" x14ac:dyDescent="0.25">
      <c r="D6248" t="s">
        <v>12797</v>
      </c>
      <c r="E6248" t="s">
        <v>12798</v>
      </c>
      <c r="F6248" t="s">
        <v>1114</v>
      </c>
      <c r="G6248" s="59">
        <v>34072000</v>
      </c>
      <c r="H6248" s="122">
        <v>69.83</v>
      </c>
      <c r="I6248" s="97" t="b">
        <f>NOT(ISERROR(_xlfn.XLOOKUP(tblStocks2022[[#This Row],[Ticker]],tblTickers[Ticker],tblTickers[Ticker],NA(),0,1)))</f>
        <v>0</v>
      </c>
      <c r="K6248" t="s">
        <v>7602</v>
      </c>
      <c r="L6248" s="122">
        <v>5.98</v>
      </c>
    </row>
    <row r="6249" spans="4:12" x14ac:dyDescent="0.25">
      <c r="D6249" t="s">
        <v>5648</v>
      </c>
      <c r="E6249" t="s">
        <v>5649</v>
      </c>
      <c r="F6249" t="s">
        <v>15382</v>
      </c>
      <c r="G6249" s="59">
        <v>10634000</v>
      </c>
      <c r="H6249" s="122">
        <v>4.13</v>
      </c>
      <c r="I6249" s="97" t="b">
        <f>NOT(ISERROR(_xlfn.XLOOKUP(tblStocks2022[[#This Row],[Ticker]],tblTickers[Ticker],tblTickers[Ticker],NA(),0,1)))</f>
        <v>0</v>
      </c>
      <c r="K6249" t="s">
        <v>6533</v>
      </c>
      <c r="L6249" s="122">
        <v>1.83</v>
      </c>
    </row>
    <row r="6250" spans="4:12" x14ac:dyDescent="0.25">
      <c r="D6250" t="s">
        <v>14392</v>
      </c>
      <c r="E6250" t="s">
        <v>583</v>
      </c>
      <c r="F6250" t="s">
        <v>15375</v>
      </c>
      <c r="G6250" s="59">
        <v>12090000</v>
      </c>
      <c r="H6250" s="122">
        <v>31.68</v>
      </c>
      <c r="I6250" s="97" t="b">
        <f>NOT(ISERROR(_xlfn.XLOOKUP(tblStocks2022[[#This Row],[Ticker]],tblTickers[Ticker],tblTickers[Ticker],NA(),0,1)))</f>
        <v>0</v>
      </c>
      <c r="K6250" t="s">
        <v>1478</v>
      </c>
      <c r="L6250" s="122">
        <v>2.93</v>
      </c>
    </row>
    <row r="6251" spans="4:12" x14ac:dyDescent="0.25">
      <c r="D6251" t="s">
        <v>62</v>
      </c>
      <c r="E6251" t="s">
        <v>63</v>
      </c>
      <c r="F6251" t="s">
        <v>15374</v>
      </c>
      <c r="G6251" s="59">
        <v>50033000</v>
      </c>
      <c r="H6251" s="122">
        <v>16.89</v>
      </c>
      <c r="I6251" s="97" t="b">
        <f>NOT(ISERROR(_xlfn.XLOOKUP(tblStocks2022[[#This Row],[Ticker]],tblTickers[Ticker],tblTickers[Ticker],NA(),0,1)))</f>
        <v>0</v>
      </c>
      <c r="K6251" t="s">
        <v>15092</v>
      </c>
      <c r="L6251" s="122">
        <v>12.94</v>
      </c>
    </row>
    <row r="6252" spans="4:12" x14ac:dyDescent="0.25">
      <c r="D6252" t="s">
        <v>11157</v>
      </c>
      <c r="E6252" t="s">
        <v>11158</v>
      </c>
      <c r="F6252" t="s">
        <v>15382</v>
      </c>
      <c r="G6252" s="59">
        <v>134640000</v>
      </c>
      <c r="H6252" s="122">
        <v>34.090000000000003</v>
      </c>
      <c r="I6252" s="97" t="b">
        <f>NOT(ISERROR(_xlfn.XLOOKUP(tblStocks2022[[#This Row],[Ticker]],tblTickers[Ticker],tblTickers[Ticker],NA(),0,1)))</f>
        <v>0</v>
      </c>
      <c r="K6252" t="s">
        <v>10786</v>
      </c>
      <c r="L6252" s="122">
        <v>69.150000000000006</v>
      </c>
    </row>
    <row r="6253" spans="4:12" x14ac:dyDescent="0.25">
      <c r="D6253" t="s">
        <v>11089</v>
      </c>
      <c r="E6253" t="s">
        <v>11090</v>
      </c>
      <c r="F6253" t="s">
        <v>14252</v>
      </c>
      <c r="G6253" s="59">
        <v>43257000</v>
      </c>
      <c r="H6253" s="122">
        <v>50.45</v>
      </c>
      <c r="I6253" s="97" t="b">
        <f>NOT(ISERROR(_xlfn.XLOOKUP(tblStocks2022[[#This Row],[Ticker]],tblTickers[Ticker],tblTickers[Ticker],NA(),0,1)))</f>
        <v>0</v>
      </c>
      <c r="K6253" t="s">
        <v>875</v>
      </c>
      <c r="L6253" s="122">
        <v>39</v>
      </c>
    </row>
    <row r="6254" spans="4:12" x14ac:dyDescent="0.25">
      <c r="D6254" t="s">
        <v>15285</v>
      </c>
      <c r="E6254" t="s">
        <v>15286</v>
      </c>
      <c r="F6254" t="s">
        <v>15372</v>
      </c>
      <c r="G6254" s="59">
        <v>36898000</v>
      </c>
      <c r="H6254" s="122">
        <v>141.82</v>
      </c>
      <c r="I6254" s="97" t="b">
        <f>NOT(ISERROR(_xlfn.XLOOKUP(tblStocks2022[[#This Row],[Ticker]],tblTickers[Ticker],tblTickers[Ticker],NA(),0,1)))</f>
        <v>0</v>
      </c>
      <c r="K6254" t="s">
        <v>1664</v>
      </c>
      <c r="L6254" s="122">
        <v>66.63</v>
      </c>
    </row>
    <row r="6255" spans="4:12" x14ac:dyDescent="0.25">
      <c r="D6255" t="s">
        <v>14989</v>
      </c>
      <c r="E6255" t="s">
        <v>14990</v>
      </c>
      <c r="F6255" t="s">
        <v>14201</v>
      </c>
      <c r="G6255" s="59">
        <v>53125000</v>
      </c>
      <c r="H6255" s="122">
        <v>21.94</v>
      </c>
      <c r="I6255" s="97" t="b">
        <f>NOT(ISERROR(_xlfn.XLOOKUP(tblStocks2022[[#This Row],[Ticker]],tblTickers[Ticker],tblTickers[Ticker],NA(),0,1)))</f>
        <v>0</v>
      </c>
      <c r="K6255" t="s">
        <v>10214</v>
      </c>
      <c r="L6255" s="122">
        <v>0.78</v>
      </c>
    </row>
    <row r="6256" spans="4:12" x14ac:dyDescent="0.25">
      <c r="D6256" t="s">
        <v>11021</v>
      </c>
      <c r="E6256" t="s">
        <v>11022</v>
      </c>
      <c r="F6256" t="s">
        <v>15376</v>
      </c>
      <c r="G6256" s="59">
        <v>16264000</v>
      </c>
      <c r="H6256" s="122">
        <v>140.75</v>
      </c>
      <c r="I6256" s="97" t="b">
        <f>NOT(ISERROR(_xlfn.XLOOKUP(tblStocks2022[[#This Row],[Ticker]],tblTickers[Ticker],tblTickers[Ticker],NA(),0,1)))</f>
        <v>0</v>
      </c>
      <c r="K6256" t="s">
        <v>4052</v>
      </c>
      <c r="L6256" s="122">
        <v>7.76</v>
      </c>
    </row>
    <row r="6257" spans="4:12" x14ac:dyDescent="0.25">
      <c r="D6257" t="s">
        <v>729</v>
      </c>
      <c r="E6257" t="s">
        <v>730</v>
      </c>
      <c r="F6257" t="s">
        <v>15377</v>
      </c>
      <c r="G6257" s="59">
        <v>27117000</v>
      </c>
      <c r="H6257" s="122">
        <v>25.53</v>
      </c>
      <c r="I6257" s="97" t="b">
        <f>NOT(ISERROR(_xlfn.XLOOKUP(tblStocks2022[[#This Row],[Ticker]],tblTickers[Ticker],tblTickers[Ticker],NA(),0,1)))</f>
        <v>0</v>
      </c>
      <c r="K6257" t="s">
        <v>3694</v>
      </c>
      <c r="L6257" s="122">
        <v>47.97</v>
      </c>
    </row>
    <row r="6258" spans="4:12" x14ac:dyDescent="0.25">
      <c r="D6258" t="s">
        <v>5540</v>
      </c>
      <c r="E6258" t="s">
        <v>5541</v>
      </c>
      <c r="F6258" t="s">
        <v>5172</v>
      </c>
      <c r="G6258" s="59">
        <v>47899000</v>
      </c>
      <c r="H6258" s="122">
        <v>6.04</v>
      </c>
      <c r="I6258" s="97" t="b">
        <f>NOT(ISERROR(_xlfn.XLOOKUP(tblStocks2022[[#This Row],[Ticker]],tblTickers[Ticker],tblTickers[Ticker],NA(),0,1)))</f>
        <v>0</v>
      </c>
      <c r="K6258" t="s">
        <v>3299</v>
      </c>
      <c r="L6258" s="122">
        <v>3.57</v>
      </c>
    </row>
    <row r="6259" spans="4:12" x14ac:dyDescent="0.25">
      <c r="D6259" t="s">
        <v>8939</v>
      </c>
      <c r="E6259" t="s">
        <v>8940</v>
      </c>
      <c r="F6259" t="s">
        <v>15382</v>
      </c>
      <c r="G6259" s="59">
        <v>20000000</v>
      </c>
      <c r="H6259" s="122">
        <v>10.26</v>
      </c>
      <c r="I6259" s="97" t="b">
        <f>NOT(ISERROR(_xlfn.XLOOKUP(tblStocks2022[[#This Row],[Ticker]],tblTickers[Ticker],tblTickers[Ticker],NA(),0,1)))</f>
        <v>0</v>
      </c>
      <c r="K6259" t="s">
        <v>13763</v>
      </c>
      <c r="L6259" s="122">
        <v>11.28</v>
      </c>
    </row>
    <row r="6260" spans="4:12" x14ac:dyDescent="0.25">
      <c r="D6260" t="s">
        <v>8434</v>
      </c>
      <c r="E6260" t="s">
        <v>8435</v>
      </c>
      <c r="F6260" t="s">
        <v>1114</v>
      </c>
      <c r="G6260" s="59">
        <v>157261000</v>
      </c>
      <c r="H6260" s="122">
        <v>9.14</v>
      </c>
      <c r="I6260" s="97" t="b">
        <f>NOT(ISERROR(_xlfn.XLOOKUP(tblStocks2022[[#This Row],[Ticker]],tblTickers[Ticker],tblTickers[Ticker],NA(),0,1)))</f>
        <v>0</v>
      </c>
      <c r="K6260" t="s">
        <v>1250</v>
      </c>
      <c r="L6260" s="122">
        <v>48.11</v>
      </c>
    </row>
    <row r="6261" spans="4:12" x14ac:dyDescent="0.25">
      <c r="D6261" t="s">
        <v>9643</v>
      </c>
      <c r="E6261" t="s">
        <v>9644</v>
      </c>
      <c r="F6261" t="s">
        <v>14252</v>
      </c>
      <c r="G6261" s="59">
        <v>97209000</v>
      </c>
      <c r="H6261" s="122">
        <v>18.579999999999998</v>
      </c>
      <c r="I6261" s="97" t="b">
        <f>NOT(ISERROR(_xlfn.XLOOKUP(tblStocks2022[[#This Row],[Ticker]],tblTickers[Ticker],tblTickers[Ticker],NA(),0,1)))</f>
        <v>0</v>
      </c>
      <c r="K6261" t="s">
        <v>14592</v>
      </c>
      <c r="L6261" s="122">
        <v>19.84</v>
      </c>
    </row>
    <row r="6262" spans="4:12" x14ac:dyDescent="0.25">
      <c r="D6262" t="s">
        <v>11385</v>
      </c>
      <c r="E6262" t="s">
        <v>11386</v>
      </c>
      <c r="F6262" t="s">
        <v>2235</v>
      </c>
      <c r="G6262" s="59">
        <v>159788000</v>
      </c>
      <c r="H6262" s="122">
        <v>15.54</v>
      </c>
      <c r="I6262" s="97" t="b">
        <f>NOT(ISERROR(_xlfn.XLOOKUP(tblStocks2022[[#This Row],[Ticker]],tblTickers[Ticker],tblTickers[Ticker],NA(),0,1)))</f>
        <v>0</v>
      </c>
      <c r="K6262" t="s">
        <v>13834</v>
      </c>
      <c r="L6262" s="122">
        <v>37.1</v>
      </c>
    </row>
    <row r="6263" spans="4:12" x14ac:dyDescent="0.25">
      <c r="D6263" t="s">
        <v>14415</v>
      </c>
      <c r="E6263" t="s">
        <v>583</v>
      </c>
      <c r="F6263" t="s">
        <v>15375</v>
      </c>
      <c r="G6263" s="59">
        <v>1150000</v>
      </c>
      <c r="H6263" s="122">
        <v>86.37</v>
      </c>
      <c r="I6263" s="97" t="b">
        <f>NOT(ISERROR(_xlfn.XLOOKUP(tblStocks2022[[#This Row],[Ticker]],tblTickers[Ticker],tblTickers[Ticker],NA(),0,1)))</f>
        <v>0</v>
      </c>
      <c r="K6263" t="s">
        <v>4447</v>
      </c>
      <c r="L6263" s="122">
        <v>16.940000000000001</v>
      </c>
    </row>
    <row r="6264" spans="4:12" x14ac:dyDescent="0.25">
      <c r="D6264" t="s">
        <v>3607</v>
      </c>
      <c r="E6264" t="s">
        <v>1812</v>
      </c>
      <c r="F6264" t="s">
        <v>2235</v>
      </c>
      <c r="G6264" s="59">
        <v>8500000</v>
      </c>
      <c r="H6264" s="122">
        <v>20.49</v>
      </c>
      <c r="I6264" s="97" t="b">
        <f>NOT(ISERROR(_xlfn.XLOOKUP(tblStocks2022[[#This Row],[Ticker]],tblTickers[Ticker],tblTickers[Ticker],NA(),0,1)))</f>
        <v>0</v>
      </c>
      <c r="K6264" t="s">
        <v>4576</v>
      </c>
      <c r="L6264" s="122">
        <v>29.93</v>
      </c>
    </row>
    <row r="6265" spans="4:12" x14ac:dyDescent="0.25">
      <c r="D6265" t="s">
        <v>14726</v>
      </c>
      <c r="E6265" t="s">
        <v>14727</v>
      </c>
      <c r="F6265" t="s">
        <v>14201</v>
      </c>
      <c r="G6265" s="59">
        <v>45322000</v>
      </c>
      <c r="H6265" s="122">
        <v>24.26</v>
      </c>
      <c r="I6265" s="97" t="b">
        <f>NOT(ISERROR(_xlfn.XLOOKUP(tblStocks2022[[#This Row],[Ticker]],tblTickers[Ticker],tblTickers[Ticker],NA(),0,1)))</f>
        <v>0</v>
      </c>
      <c r="K6265" t="s">
        <v>4449</v>
      </c>
      <c r="L6265" s="122">
        <v>12.78</v>
      </c>
    </row>
    <row r="6266" spans="4:12" x14ac:dyDescent="0.25">
      <c r="D6266" t="s">
        <v>7886</v>
      </c>
      <c r="E6266" t="s">
        <v>7887</v>
      </c>
      <c r="F6266" t="s">
        <v>15382</v>
      </c>
      <c r="G6266" s="59">
        <v>112824000</v>
      </c>
      <c r="H6266" s="122">
        <v>5.25</v>
      </c>
      <c r="I6266" s="97" t="b">
        <f>NOT(ISERROR(_xlfn.XLOOKUP(tblStocks2022[[#This Row],[Ticker]],tblTickers[Ticker],tblTickers[Ticker],NA(),0,1)))</f>
        <v>0</v>
      </c>
      <c r="K6266" t="s">
        <v>8240</v>
      </c>
      <c r="L6266" s="122">
        <v>11.3</v>
      </c>
    </row>
    <row r="6267" spans="4:12" x14ac:dyDescent="0.25">
      <c r="D6267" t="s">
        <v>4872</v>
      </c>
      <c r="E6267" t="s">
        <v>4873</v>
      </c>
      <c r="F6267" t="s">
        <v>12944</v>
      </c>
      <c r="G6267" s="59">
        <v>20876000</v>
      </c>
      <c r="H6267" s="122">
        <v>10.89</v>
      </c>
      <c r="I6267" s="97" t="b">
        <f>NOT(ISERROR(_xlfn.XLOOKUP(tblStocks2022[[#This Row],[Ticker]],tblTickers[Ticker],tblTickers[Ticker],NA(),0,1)))</f>
        <v>0</v>
      </c>
      <c r="K6267" t="s">
        <v>3113</v>
      </c>
      <c r="L6267" s="122">
        <v>0.47</v>
      </c>
    </row>
    <row r="6268" spans="4:12" x14ac:dyDescent="0.25">
      <c r="D6268" t="s">
        <v>7301</v>
      </c>
      <c r="E6268" t="s">
        <v>7302</v>
      </c>
      <c r="F6268" t="s">
        <v>9954</v>
      </c>
      <c r="G6268" s="59">
        <v>61590000</v>
      </c>
      <c r="H6268" s="122">
        <v>6.86</v>
      </c>
      <c r="I6268" s="97" t="b">
        <f>NOT(ISERROR(_xlfn.XLOOKUP(tblStocks2022[[#This Row],[Ticker]],tblTickers[Ticker],tblTickers[Ticker],NA(),0,1)))</f>
        <v>0</v>
      </c>
      <c r="K6268" t="s">
        <v>10255</v>
      </c>
      <c r="L6268" s="122">
        <v>13.5</v>
      </c>
    </row>
    <row r="6269" spans="4:12" x14ac:dyDescent="0.25">
      <c r="D6269" t="s">
        <v>12136</v>
      </c>
      <c r="E6269" t="s">
        <v>12137</v>
      </c>
      <c r="F6269" t="s">
        <v>15368</v>
      </c>
      <c r="G6269" s="59">
        <v>7132000</v>
      </c>
      <c r="H6269" s="122">
        <v>13.77</v>
      </c>
      <c r="I6269" s="97" t="b">
        <f>NOT(ISERROR(_xlfn.XLOOKUP(tblStocks2022[[#This Row],[Ticker]],tblTickers[Ticker],tblTickers[Ticker],NA(),0,1)))</f>
        <v>0</v>
      </c>
      <c r="K6269" t="s">
        <v>4679</v>
      </c>
      <c r="L6269" s="122">
        <v>29.42</v>
      </c>
    </row>
    <row r="6270" spans="4:12" x14ac:dyDescent="0.25">
      <c r="D6270" t="s">
        <v>6515</v>
      </c>
      <c r="E6270" t="s">
        <v>6516</v>
      </c>
      <c r="F6270" t="s">
        <v>15382</v>
      </c>
      <c r="G6270" s="59">
        <v>40250000</v>
      </c>
      <c r="H6270" s="122">
        <v>10.1</v>
      </c>
      <c r="I6270" s="97" t="b">
        <f>NOT(ISERROR(_xlfn.XLOOKUP(tblStocks2022[[#This Row],[Ticker]],tblTickers[Ticker],tblTickers[Ticker],NA(),0,1)))</f>
        <v>0</v>
      </c>
      <c r="K6270" t="s">
        <v>4677</v>
      </c>
      <c r="L6270" s="122">
        <v>24.99</v>
      </c>
    </row>
    <row r="6271" spans="4:12" x14ac:dyDescent="0.25">
      <c r="D6271" t="s">
        <v>12368</v>
      </c>
      <c r="E6271" t="s">
        <v>12369</v>
      </c>
      <c r="F6271" t="s">
        <v>15371</v>
      </c>
      <c r="G6271" s="59">
        <v>16211000</v>
      </c>
      <c r="H6271" s="122">
        <v>9.6300000000000008</v>
      </c>
      <c r="I6271" s="97" t="b">
        <f>NOT(ISERROR(_xlfn.XLOOKUP(tblStocks2022[[#This Row],[Ticker]],tblTickers[Ticker],tblTickers[Ticker],NA(),0,1)))</f>
        <v>0</v>
      </c>
      <c r="K6271" t="s">
        <v>3032</v>
      </c>
      <c r="L6271" s="122">
        <v>18.93</v>
      </c>
    </row>
    <row r="6272" spans="4:12" x14ac:dyDescent="0.25">
      <c r="D6272" t="s">
        <v>2330</v>
      </c>
      <c r="E6272" t="s">
        <v>2331</v>
      </c>
      <c r="F6272" t="s">
        <v>15374</v>
      </c>
      <c r="G6272" s="59">
        <v>105045000</v>
      </c>
      <c r="H6272" s="122">
        <v>4.79</v>
      </c>
      <c r="I6272" s="97" t="b">
        <f>NOT(ISERROR(_xlfn.XLOOKUP(tblStocks2022[[#This Row],[Ticker]],tblTickers[Ticker],tblTickers[Ticker],NA(),0,1)))</f>
        <v>0</v>
      </c>
      <c r="K6272" t="s">
        <v>8880</v>
      </c>
      <c r="L6272" s="122">
        <v>3.17</v>
      </c>
    </row>
    <row r="6273" spans="4:12" x14ac:dyDescent="0.25">
      <c r="D6273" t="s">
        <v>13052</v>
      </c>
      <c r="E6273" t="s">
        <v>13053</v>
      </c>
      <c r="F6273" t="s">
        <v>15381</v>
      </c>
      <c r="G6273" s="59">
        <v>22820000</v>
      </c>
      <c r="H6273" s="122">
        <v>11.03</v>
      </c>
      <c r="I6273" s="97" t="b">
        <f>NOT(ISERROR(_xlfn.XLOOKUP(tblStocks2022[[#This Row],[Ticker]],tblTickers[Ticker],tblTickers[Ticker],NA(),0,1)))</f>
        <v>0</v>
      </c>
      <c r="K6273" t="s">
        <v>7604</v>
      </c>
      <c r="L6273" s="122">
        <v>5.16</v>
      </c>
    </row>
    <row r="6274" spans="4:12" x14ac:dyDescent="0.25">
      <c r="D6274" t="s">
        <v>1837</v>
      </c>
      <c r="E6274" t="s">
        <v>1838</v>
      </c>
      <c r="F6274" t="s">
        <v>15382</v>
      </c>
      <c r="G6274" s="59">
        <v>80817000</v>
      </c>
      <c r="H6274" s="122">
        <v>3.7</v>
      </c>
      <c r="I6274" s="97" t="b">
        <f>NOT(ISERROR(_xlfn.XLOOKUP(tblStocks2022[[#This Row],[Ticker]],tblTickers[Ticker],tblTickers[Ticker],NA(),0,1)))</f>
        <v>0</v>
      </c>
      <c r="K6274" t="s">
        <v>14966</v>
      </c>
      <c r="L6274" s="122">
        <v>0.54</v>
      </c>
    </row>
    <row r="6275" spans="4:12" x14ac:dyDescent="0.25">
      <c r="D6275" t="s">
        <v>13203</v>
      </c>
      <c r="E6275" t="s">
        <v>13204</v>
      </c>
      <c r="F6275" t="s">
        <v>15382</v>
      </c>
      <c r="G6275" s="59">
        <v>14270000</v>
      </c>
      <c r="H6275" s="122">
        <v>0.73</v>
      </c>
      <c r="I6275" s="97" t="b">
        <f>NOT(ISERROR(_xlfn.XLOOKUP(tblStocks2022[[#This Row],[Ticker]],tblTickers[Ticker],tblTickers[Ticker],NA(),0,1)))</f>
        <v>0</v>
      </c>
      <c r="K6275" t="s">
        <v>11679</v>
      </c>
      <c r="L6275" s="122">
        <v>3.01</v>
      </c>
    </row>
    <row r="6276" spans="4:12" x14ac:dyDescent="0.25">
      <c r="D6276" t="s">
        <v>6653</v>
      </c>
      <c r="E6276" t="s">
        <v>6654</v>
      </c>
      <c r="F6276" t="s">
        <v>15382</v>
      </c>
      <c r="G6276" s="59">
        <v>32500000</v>
      </c>
      <c r="H6276" s="122">
        <v>4.97</v>
      </c>
      <c r="I6276" s="97" t="b">
        <f>NOT(ISERROR(_xlfn.XLOOKUP(tblStocks2022[[#This Row],[Ticker]],tblTickers[Ticker],tblTickers[Ticker],NA(),0,1)))</f>
        <v>0</v>
      </c>
      <c r="K6276" t="s">
        <v>7891</v>
      </c>
      <c r="L6276" s="122">
        <v>31.53</v>
      </c>
    </row>
    <row r="6277" spans="4:12" x14ac:dyDescent="0.25">
      <c r="D6277" t="s">
        <v>6407</v>
      </c>
      <c r="E6277" t="s">
        <v>6408</v>
      </c>
      <c r="F6277" t="s">
        <v>15368</v>
      </c>
      <c r="G6277" s="59">
        <v>51232000</v>
      </c>
      <c r="H6277" s="122">
        <v>2.29</v>
      </c>
      <c r="I6277" s="97" t="b">
        <f>NOT(ISERROR(_xlfn.XLOOKUP(tblStocks2022[[#This Row],[Ticker]],tblTickers[Ticker],tblTickers[Ticker],NA(),0,1)))</f>
        <v>0</v>
      </c>
      <c r="K6277" t="s">
        <v>12948</v>
      </c>
      <c r="L6277" s="122">
        <v>0.54</v>
      </c>
    </row>
    <row r="6278" spans="4:12" x14ac:dyDescent="0.25">
      <c r="D6278" t="s">
        <v>3847</v>
      </c>
      <c r="E6278" t="s">
        <v>3848</v>
      </c>
      <c r="F6278" t="s">
        <v>15382</v>
      </c>
      <c r="G6278" s="59">
        <v>12166000</v>
      </c>
      <c r="H6278" s="122">
        <v>7.71</v>
      </c>
      <c r="I6278" s="97" t="b">
        <f>NOT(ISERROR(_xlfn.XLOOKUP(tblStocks2022[[#This Row],[Ticker]],tblTickers[Ticker],tblTickers[Ticker],NA(),0,1)))</f>
        <v>0</v>
      </c>
      <c r="K6278" t="s">
        <v>15129</v>
      </c>
      <c r="L6278" s="122">
        <v>19.739999999999998</v>
      </c>
    </row>
    <row r="6279" spans="4:12" x14ac:dyDescent="0.25">
      <c r="D6279" t="s">
        <v>973</v>
      </c>
      <c r="E6279" t="s">
        <v>974</v>
      </c>
      <c r="F6279" t="s">
        <v>15382</v>
      </c>
      <c r="G6279" s="59">
        <v>52104000</v>
      </c>
      <c r="H6279" s="122">
        <v>60.25</v>
      </c>
      <c r="I6279" s="97" t="b">
        <f>NOT(ISERROR(_xlfn.XLOOKUP(tblStocks2022[[#This Row],[Ticker]],tblTickers[Ticker],tblTickers[Ticker],NA(),0,1)))</f>
        <v>0</v>
      </c>
      <c r="K6279" t="s">
        <v>12082</v>
      </c>
      <c r="L6279" s="122">
        <v>1.01</v>
      </c>
    </row>
    <row r="6280" spans="4:12" x14ac:dyDescent="0.25">
      <c r="D6280" t="s">
        <v>5920</v>
      </c>
      <c r="E6280" t="s">
        <v>5921</v>
      </c>
      <c r="F6280" t="s">
        <v>14252</v>
      </c>
      <c r="G6280" s="59">
        <v>565000</v>
      </c>
      <c r="H6280" s="122">
        <v>31.9</v>
      </c>
      <c r="I6280" s="97" t="b">
        <f>NOT(ISERROR(_xlfn.XLOOKUP(tblStocks2022[[#This Row],[Ticker]],tblTickers[Ticker],tblTickers[Ticker],NA(),0,1)))</f>
        <v>0</v>
      </c>
      <c r="K6280" t="s">
        <v>2420</v>
      </c>
      <c r="L6280" s="122">
        <v>31.99</v>
      </c>
    </row>
    <row r="6281" spans="4:12" x14ac:dyDescent="0.25">
      <c r="D6281" t="s">
        <v>6374</v>
      </c>
      <c r="E6281" t="s">
        <v>6375</v>
      </c>
      <c r="F6281" t="s">
        <v>15382</v>
      </c>
      <c r="G6281" s="59">
        <v>16947000</v>
      </c>
      <c r="H6281" s="122">
        <v>5.29</v>
      </c>
      <c r="I6281" s="97" t="b">
        <f>NOT(ISERROR(_xlfn.XLOOKUP(tblStocks2022[[#This Row],[Ticker]],tblTickers[Ticker],tblTickers[Ticker],NA(),0,1)))</f>
        <v>0</v>
      </c>
      <c r="K6281" t="s">
        <v>12014</v>
      </c>
      <c r="L6281" s="122">
        <v>11.53</v>
      </c>
    </row>
    <row r="6282" spans="4:12" x14ac:dyDescent="0.25">
      <c r="D6282" t="s">
        <v>2824</v>
      </c>
      <c r="E6282" t="s">
        <v>2825</v>
      </c>
      <c r="F6282" t="s">
        <v>15372</v>
      </c>
      <c r="G6282" s="59">
        <v>76045000</v>
      </c>
      <c r="H6282" s="122">
        <v>5.26</v>
      </c>
      <c r="I6282" s="97" t="b">
        <f>NOT(ISERROR(_xlfn.XLOOKUP(tblStocks2022[[#This Row],[Ticker]],tblTickers[Ticker],tblTickers[Ticker],NA(),0,1)))</f>
        <v>0</v>
      </c>
      <c r="K6282" t="s">
        <v>14293</v>
      </c>
      <c r="L6282" s="122">
        <v>12.99</v>
      </c>
    </row>
    <row r="6283" spans="4:12" x14ac:dyDescent="0.25">
      <c r="D6283" t="s">
        <v>14267</v>
      </c>
      <c r="E6283" t="s">
        <v>14268</v>
      </c>
      <c r="F6283" t="s">
        <v>14252</v>
      </c>
      <c r="G6283" s="59">
        <v>57265000</v>
      </c>
      <c r="H6283" s="122">
        <v>1.87</v>
      </c>
      <c r="I6283" s="97" t="b">
        <f>NOT(ISERROR(_xlfn.XLOOKUP(tblStocks2022[[#This Row],[Ticker]],tblTickers[Ticker],tblTickers[Ticker],NA(),0,1)))</f>
        <v>0</v>
      </c>
      <c r="K6283" t="s">
        <v>3700</v>
      </c>
      <c r="L6283" s="122">
        <v>47.33</v>
      </c>
    </row>
    <row r="6284" spans="4:12" x14ac:dyDescent="0.25">
      <c r="D6284" t="s">
        <v>14576</v>
      </c>
      <c r="E6284" t="s">
        <v>14577</v>
      </c>
      <c r="F6284" t="s">
        <v>15368</v>
      </c>
      <c r="G6284" s="59">
        <v>52128000</v>
      </c>
      <c r="H6284" s="122">
        <v>6.26</v>
      </c>
      <c r="I6284" s="97" t="b">
        <f>NOT(ISERROR(_xlfn.XLOOKUP(tblStocks2022[[#This Row],[Ticker]],tblTickers[Ticker],tblTickers[Ticker],NA(),0,1)))</f>
        <v>0</v>
      </c>
      <c r="K6284" t="s">
        <v>2008</v>
      </c>
      <c r="L6284" s="122">
        <v>74.12</v>
      </c>
    </row>
    <row r="6285" spans="4:12" x14ac:dyDescent="0.25">
      <c r="D6285" t="s">
        <v>2135</v>
      </c>
      <c r="E6285" t="s">
        <v>2136</v>
      </c>
      <c r="F6285" t="s">
        <v>15382</v>
      </c>
      <c r="G6285" s="59">
        <v>113316000</v>
      </c>
      <c r="H6285" s="122">
        <v>0.37</v>
      </c>
      <c r="I6285" s="97" t="b">
        <f>NOT(ISERROR(_xlfn.XLOOKUP(tblStocks2022[[#This Row],[Ticker]],tblTickers[Ticker],tblTickers[Ticker],NA(),0,1)))</f>
        <v>0</v>
      </c>
      <c r="K6285" t="s">
        <v>9029</v>
      </c>
      <c r="L6285" s="122">
        <v>10.83</v>
      </c>
    </row>
    <row r="6286" spans="4:12" x14ac:dyDescent="0.25">
      <c r="D6286" t="s">
        <v>13299</v>
      </c>
      <c r="E6286" t="s">
        <v>13300</v>
      </c>
      <c r="F6286" t="s">
        <v>15365</v>
      </c>
      <c r="G6286" s="59">
        <v>368000000</v>
      </c>
      <c r="H6286" s="122">
        <v>99.46</v>
      </c>
      <c r="I6286" s="97" t="b">
        <f>NOT(ISERROR(_xlfn.XLOOKUP(tblStocks2022[[#This Row],[Ticker]],tblTickers[Ticker],tblTickers[Ticker],NA(),0,1)))</f>
        <v>1</v>
      </c>
      <c r="K6286" t="s">
        <v>13177</v>
      </c>
      <c r="L6286" s="122">
        <v>14.25</v>
      </c>
    </row>
    <row r="6287" spans="4:12" x14ac:dyDescent="0.25">
      <c r="D6287" t="s">
        <v>6928</v>
      </c>
      <c r="E6287" t="s">
        <v>6929</v>
      </c>
      <c r="F6287" t="s">
        <v>15370</v>
      </c>
      <c r="G6287" s="59">
        <v>114691000</v>
      </c>
      <c r="H6287" s="122">
        <v>22.71</v>
      </c>
      <c r="I6287" s="97" t="b">
        <f>NOT(ISERROR(_xlfn.XLOOKUP(tblStocks2022[[#This Row],[Ticker]],tblTickers[Ticker],tblTickers[Ticker],NA(),0,1)))</f>
        <v>0</v>
      </c>
      <c r="K6287" t="s">
        <v>5821</v>
      </c>
      <c r="L6287" s="122">
        <v>16.850000000000001</v>
      </c>
    </row>
    <row r="6288" spans="4:12" x14ac:dyDescent="0.25">
      <c r="D6288" t="s">
        <v>3985</v>
      </c>
      <c r="E6288" t="s">
        <v>3986</v>
      </c>
      <c r="F6288" t="s">
        <v>15365</v>
      </c>
      <c r="G6288" s="59">
        <v>87668000</v>
      </c>
      <c r="H6288" s="122">
        <v>10.57</v>
      </c>
      <c r="I6288" s="97" t="b">
        <f>NOT(ISERROR(_xlfn.XLOOKUP(tblStocks2022[[#This Row],[Ticker]],tblTickers[Ticker],tblTickers[Ticker],NA(),0,1)))</f>
        <v>0</v>
      </c>
      <c r="K6288" t="s">
        <v>5895</v>
      </c>
      <c r="L6288" s="122">
        <v>1.08</v>
      </c>
    </row>
    <row r="6289" spans="4:12" x14ac:dyDescent="0.25">
      <c r="D6289" t="s">
        <v>10618</v>
      </c>
      <c r="E6289" t="s">
        <v>10619</v>
      </c>
      <c r="F6289" t="s">
        <v>15368</v>
      </c>
      <c r="G6289" s="59">
        <v>175638000</v>
      </c>
      <c r="H6289" s="122">
        <v>280.19</v>
      </c>
      <c r="I6289" s="97" t="b">
        <f>NOT(ISERROR(_xlfn.XLOOKUP(tblStocks2022[[#This Row],[Ticker]],tblTickers[Ticker],tblTickers[Ticker],NA(),0,1)))</f>
        <v>1</v>
      </c>
      <c r="K6289" t="s">
        <v>2539</v>
      </c>
      <c r="L6289" s="122">
        <v>95</v>
      </c>
    </row>
    <row r="6290" spans="4:12" x14ac:dyDescent="0.25">
      <c r="D6290" t="s">
        <v>2735</v>
      </c>
      <c r="E6290" t="s">
        <v>2524</v>
      </c>
      <c r="F6290" t="s">
        <v>15380</v>
      </c>
      <c r="G6290" s="59">
        <v>5950000</v>
      </c>
      <c r="H6290" s="122">
        <v>39.1</v>
      </c>
      <c r="I6290" s="97" t="b">
        <f>NOT(ISERROR(_xlfn.XLOOKUP(tblStocks2022[[#This Row],[Ticker]],tblTickers[Ticker],tblTickers[Ticker],NA(),0,1)))</f>
        <v>0</v>
      </c>
      <c r="K6290" t="s">
        <v>14044</v>
      </c>
      <c r="L6290" s="122">
        <v>65.8</v>
      </c>
    </row>
    <row r="6291" spans="4:12" x14ac:dyDescent="0.25">
      <c r="D6291" t="s">
        <v>15317</v>
      </c>
      <c r="E6291" t="s">
        <v>399</v>
      </c>
      <c r="F6291" t="s">
        <v>15375</v>
      </c>
      <c r="G6291" s="59">
        <v>590000</v>
      </c>
      <c r="H6291" s="122">
        <v>33.979999999999997</v>
      </c>
      <c r="I6291" s="97" t="b">
        <f>NOT(ISERROR(_xlfn.XLOOKUP(tblStocks2022[[#This Row],[Ticker]],tblTickers[Ticker],tblTickers[Ticker],NA(),0,1)))</f>
        <v>0</v>
      </c>
      <c r="K6291" t="s">
        <v>13113</v>
      </c>
      <c r="L6291" s="122">
        <v>21.62</v>
      </c>
    </row>
    <row r="6292" spans="4:12" x14ac:dyDescent="0.25">
      <c r="D6292" t="s">
        <v>15320</v>
      </c>
      <c r="E6292" t="s">
        <v>399</v>
      </c>
      <c r="F6292" t="s">
        <v>15375</v>
      </c>
      <c r="G6292" s="59">
        <v>290000</v>
      </c>
      <c r="H6292" s="122">
        <v>78.790000000000006</v>
      </c>
      <c r="I6292" s="97" t="b">
        <f>NOT(ISERROR(_xlfn.XLOOKUP(tblStocks2022[[#This Row],[Ticker]],tblTickers[Ticker],tblTickers[Ticker],NA(),0,1)))</f>
        <v>0</v>
      </c>
      <c r="K6292" t="s">
        <v>7741</v>
      </c>
      <c r="L6292" s="122">
        <v>1.42</v>
      </c>
    </row>
    <row r="6293" spans="4:12" x14ac:dyDescent="0.25">
      <c r="D6293" t="s">
        <v>15313</v>
      </c>
      <c r="E6293" t="s">
        <v>399</v>
      </c>
      <c r="F6293" t="s">
        <v>15375</v>
      </c>
      <c r="G6293" s="59">
        <v>12860000</v>
      </c>
      <c r="H6293" s="122">
        <v>50.9</v>
      </c>
      <c r="I6293" s="97" t="b">
        <f>NOT(ISERROR(_xlfn.XLOOKUP(tblStocks2022[[#This Row],[Ticker]],tblTickers[Ticker],tblTickers[Ticker],NA(),0,1)))</f>
        <v>0</v>
      </c>
      <c r="K6293" t="s">
        <v>13575</v>
      </c>
      <c r="L6293" s="122">
        <v>30.78</v>
      </c>
    </row>
    <row r="6294" spans="4:12" x14ac:dyDescent="0.25">
      <c r="D6294" t="s">
        <v>15314</v>
      </c>
      <c r="E6294" t="s">
        <v>399</v>
      </c>
      <c r="F6294" t="s">
        <v>15375</v>
      </c>
      <c r="G6294" s="59">
        <v>600000</v>
      </c>
      <c r="H6294" s="122">
        <v>48.13</v>
      </c>
      <c r="I6294" s="97" t="b">
        <f>NOT(ISERROR(_xlfn.XLOOKUP(tblStocks2022[[#This Row],[Ticker]],tblTickers[Ticker],tblTickers[Ticker],NA(),0,1)))</f>
        <v>0</v>
      </c>
      <c r="K6294" t="s">
        <v>14805</v>
      </c>
      <c r="L6294" s="122">
        <v>7.83</v>
      </c>
    </row>
    <row r="6295" spans="4:12" x14ac:dyDescent="0.25">
      <c r="D6295" t="s">
        <v>15319</v>
      </c>
      <c r="E6295" t="s">
        <v>399</v>
      </c>
      <c r="F6295" t="s">
        <v>15375</v>
      </c>
      <c r="G6295" s="59">
        <v>2390000</v>
      </c>
      <c r="H6295" s="122">
        <v>44</v>
      </c>
      <c r="I6295" s="97" t="b">
        <f>NOT(ISERROR(_xlfn.XLOOKUP(tblStocks2022[[#This Row],[Ticker]],tblTickers[Ticker],tblTickers[Ticker],NA(),0,1)))</f>
        <v>0</v>
      </c>
      <c r="K6295" t="s">
        <v>6110</v>
      </c>
      <c r="L6295" s="122">
        <v>15.54</v>
      </c>
    </row>
    <row r="6296" spans="4:12" x14ac:dyDescent="0.25">
      <c r="D6296" t="s">
        <v>15315</v>
      </c>
      <c r="E6296" t="s">
        <v>399</v>
      </c>
      <c r="F6296" t="s">
        <v>15375</v>
      </c>
      <c r="G6296" s="59">
        <v>780000</v>
      </c>
      <c r="H6296" s="122">
        <v>88.8</v>
      </c>
      <c r="I6296" s="97" t="b">
        <f>NOT(ISERROR(_xlfn.XLOOKUP(tblStocks2022[[#This Row],[Ticker]],tblTickers[Ticker],tblTickers[Ticker],NA(),0,1)))</f>
        <v>0</v>
      </c>
      <c r="K6296" t="s">
        <v>9662</v>
      </c>
      <c r="L6296" s="122">
        <v>39.46</v>
      </c>
    </row>
    <row r="6297" spans="4:12" x14ac:dyDescent="0.25">
      <c r="D6297" t="s">
        <v>7473</v>
      </c>
      <c r="E6297" t="s">
        <v>3656</v>
      </c>
      <c r="F6297" t="s">
        <v>15378</v>
      </c>
      <c r="G6297" s="59">
        <v>325000</v>
      </c>
      <c r="H6297" s="122">
        <v>19.62</v>
      </c>
      <c r="I6297" s="97" t="b">
        <f>NOT(ISERROR(_xlfn.XLOOKUP(tblStocks2022[[#This Row],[Ticker]],tblTickers[Ticker],tblTickers[Ticker],NA(),0,1)))</f>
        <v>0</v>
      </c>
      <c r="K6297" t="s">
        <v>11637</v>
      </c>
      <c r="L6297" s="122">
        <v>42</v>
      </c>
    </row>
    <row r="6298" spans="4:12" x14ac:dyDescent="0.25">
      <c r="D6298" t="s">
        <v>15312</v>
      </c>
      <c r="E6298" t="s">
        <v>399</v>
      </c>
      <c r="F6298" t="s">
        <v>15375</v>
      </c>
      <c r="G6298" s="59">
        <v>280000</v>
      </c>
      <c r="H6298" s="122">
        <v>62.12</v>
      </c>
      <c r="I6298" s="97" t="b">
        <f>NOT(ISERROR(_xlfn.XLOOKUP(tblStocks2022[[#This Row],[Ticker]],tblTickers[Ticker],tblTickers[Ticker],NA(),0,1)))</f>
        <v>0</v>
      </c>
      <c r="K6298" t="s">
        <v>2153</v>
      </c>
      <c r="L6298" s="122">
        <v>77.900000000000006</v>
      </c>
    </row>
    <row r="6299" spans="4:12" x14ac:dyDescent="0.25">
      <c r="D6299" t="s">
        <v>8055</v>
      </c>
      <c r="E6299" t="s">
        <v>3656</v>
      </c>
      <c r="F6299" t="s">
        <v>15378</v>
      </c>
      <c r="G6299" s="59">
        <v>250000</v>
      </c>
      <c r="H6299" s="122">
        <v>20.149999999999999</v>
      </c>
      <c r="I6299" s="97" t="b">
        <f>NOT(ISERROR(_xlfn.XLOOKUP(tblStocks2022[[#This Row],[Ticker]],tblTickers[Ticker],tblTickers[Ticker],NA(),0,1)))</f>
        <v>0</v>
      </c>
      <c r="K6299" t="s">
        <v>9489</v>
      </c>
      <c r="L6299" s="122">
        <v>0.46</v>
      </c>
    </row>
    <row r="6300" spans="4:12" x14ac:dyDescent="0.25">
      <c r="D6300" t="s">
        <v>15316</v>
      </c>
      <c r="E6300" t="s">
        <v>399</v>
      </c>
      <c r="F6300" t="s">
        <v>15375</v>
      </c>
      <c r="G6300" s="59">
        <v>2430000</v>
      </c>
      <c r="H6300" s="122">
        <v>39.950000000000003</v>
      </c>
      <c r="I6300" s="97" t="b">
        <f>NOT(ISERROR(_xlfn.XLOOKUP(tblStocks2022[[#This Row],[Ticker]],tblTickers[Ticker],tblTickers[Ticker],NA(),0,1)))</f>
        <v>0</v>
      </c>
      <c r="K6300" t="s">
        <v>9338</v>
      </c>
      <c r="L6300" s="122">
        <v>26.98</v>
      </c>
    </row>
    <row r="6301" spans="4:12" x14ac:dyDescent="0.25">
      <c r="D6301" t="s">
        <v>15318</v>
      </c>
      <c r="E6301" t="s">
        <v>399</v>
      </c>
      <c r="F6301" t="s">
        <v>15375</v>
      </c>
      <c r="G6301" s="59">
        <v>370000</v>
      </c>
      <c r="H6301" s="122">
        <v>53.87</v>
      </c>
      <c r="I6301" s="97" t="b">
        <f>NOT(ISERROR(_xlfn.XLOOKUP(tblStocks2022[[#This Row],[Ticker]],tblTickers[Ticker],tblTickers[Ticker],NA(),0,1)))</f>
        <v>0</v>
      </c>
      <c r="K6301" t="s">
        <v>4911</v>
      </c>
      <c r="L6301" s="122">
        <v>2.5</v>
      </c>
    </row>
    <row r="6302" spans="4:12" x14ac:dyDescent="0.25">
      <c r="D6302" t="s">
        <v>6766</v>
      </c>
      <c r="E6302" t="s">
        <v>3656</v>
      </c>
      <c r="F6302" t="s">
        <v>15378</v>
      </c>
      <c r="G6302" s="59">
        <v>775000</v>
      </c>
      <c r="H6302" s="122">
        <v>20.79</v>
      </c>
      <c r="I6302" s="97" t="b">
        <f>NOT(ISERROR(_xlfn.XLOOKUP(tblStocks2022[[#This Row],[Ticker]],tblTickers[Ticker],tblTickers[Ticker],NA(),0,1)))</f>
        <v>0</v>
      </c>
      <c r="K6302" t="s">
        <v>10078</v>
      </c>
      <c r="L6302" s="122">
        <v>311.89999999999998</v>
      </c>
    </row>
    <row r="6303" spans="4:12" x14ac:dyDescent="0.25">
      <c r="D6303" t="s">
        <v>5993</v>
      </c>
      <c r="E6303" t="s">
        <v>3656</v>
      </c>
      <c r="F6303" t="s">
        <v>15378</v>
      </c>
      <c r="G6303" s="59">
        <v>575000</v>
      </c>
      <c r="H6303" s="122">
        <v>20.97</v>
      </c>
      <c r="I6303" s="97" t="b">
        <f>NOT(ISERROR(_xlfn.XLOOKUP(tblStocks2022[[#This Row],[Ticker]],tblTickers[Ticker],tblTickers[Ticker],NA(),0,1)))</f>
        <v>0</v>
      </c>
      <c r="K6303" t="s">
        <v>10770</v>
      </c>
      <c r="L6303" s="122">
        <v>12.22</v>
      </c>
    </row>
    <row r="6304" spans="4:12" x14ac:dyDescent="0.25">
      <c r="D6304" t="s">
        <v>8366</v>
      </c>
      <c r="E6304" t="s">
        <v>17</v>
      </c>
      <c r="F6304" t="s">
        <v>11941</v>
      </c>
      <c r="G6304" s="59">
        <v>2125000</v>
      </c>
      <c r="H6304" s="122">
        <v>1.54</v>
      </c>
      <c r="I6304" s="97" t="b">
        <f>NOT(ISERROR(_xlfn.XLOOKUP(tblStocks2022[[#This Row],[Ticker]],tblTickers[Ticker],tblTickers[Ticker],NA(),0,1)))</f>
        <v>0</v>
      </c>
      <c r="K6304" t="s">
        <v>4212</v>
      </c>
      <c r="L6304" s="122">
        <v>20.99</v>
      </c>
    </row>
    <row r="6305" spans="4:12" x14ac:dyDescent="0.25">
      <c r="D6305" t="s">
        <v>13799</v>
      </c>
      <c r="E6305" t="s">
        <v>13800</v>
      </c>
      <c r="F6305" t="s">
        <v>15371</v>
      </c>
      <c r="G6305" s="59">
        <v>398852000</v>
      </c>
      <c r="H6305" s="122">
        <v>6.99</v>
      </c>
      <c r="I6305" s="97" t="b">
        <f>NOT(ISERROR(_xlfn.XLOOKUP(tblStocks2022[[#This Row],[Ticker]],tblTickers[Ticker],tblTickers[Ticker],NA(),0,1)))</f>
        <v>0</v>
      </c>
      <c r="K6305" t="s">
        <v>12468</v>
      </c>
      <c r="L6305" s="122">
        <v>3.93</v>
      </c>
    </row>
    <row r="6306" spans="4:12" x14ac:dyDescent="0.25">
      <c r="D6306" t="s">
        <v>4781</v>
      </c>
      <c r="E6306" t="s">
        <v>2118</v>
      </c>
      <c r="F6306" t="s">
        <v>15375</v>
      </c>
      <c r="G6306" s="59">
        <v>20100000</v>
      </c>
      <c r="H6306" s="122">
        <v>29.25</v>
      </c>
      <c r="I6306" s="97" t="b">
        <f>NOT(ISERROR(_xlfn.XLOOKUP(tblStocks2022[[#This Row],[Ticker]],tblTickers[Ticker],tblTickers[Ticker],NA(),0,1)))</f>
        <v>0</v>
      </c>
      <c r="K6306" t="s">
        <v>8669</v>
      </c>
      <c r="L6306" s="122">
        <v>8.81</v>
      </c>
    </row>
    <row r="6307" spans="4:12" x14ac:dyDescent="0.25">
      <c r="D6307" t="s">
        <v>2523</v>
      </c>
      <c r="E6307" t="s">
        <v>2524</v>
      </c>
      <c r="F6307" t="s">
        <v>15380</v>
      </c>
      <c r="G6307" s="59">
        <v>550000</v>
      </c>
      <c r="H6307" s="122">
        <v>49.84</v>
      </c>
      <c r="I6307" s="97" t="b">
        <f>NOT(ISERROR(_xlfn.XLOOKUP(tblStocks2022[[#This Row],[Ticker]],tblTickers[Ticker],tblTickers[Ticker],NA(),0,1)))</f>
        <v>0</v>
      </c>
      <c r="K6307" t="s">
        <v>10369</v>
      </c>
      <c r="L6307" s="122">
        <v>1.68</v>
      </c>
    </row>
    <row r="6308" spans="4:12" x14ac:dyDescent="0.25">
      <c r="D6308" t="s">
        <v>360</v>
      </c>
      <c r="E6308" t="s">
        <v>361</v>
      </c>
      <c r="F6308" t="s">
        <v>15371</v>
      </c>
      <c r="G6308" s="59">
        <v>12027000</v>
      </c>
      <c r="H6308" s="122">
        <v>18.72</v>
      </c>
      <c r="I6308" s="97" t="b">
        <f>NOT(ISERROR(_xlfn.XLOOKUP(tblStocks2022[[#This Row],[Ticker]],tblTickers[Ticker],tblTickers[Ticker],NA(),0,1)))</f>
        <v>0</v>
      </c>
      <c r="K6308" t="s">
        <v>1901</v>
      </c>
      <c r="L6308" s="122">
        <v>0.61</v>
      </c>
    </row>
    <row r="6309" spans="4:12" x14ac:dyDescent="0.25">
      <c r="D6309" t="s">
        <v>5992</v>
      </c>
      <c r="E6309" t="s">
        <v>3656</v>
      </c>
      <c r="F6309" t="s">
        <v>15378</v>
      </c>
      <c r="G6309" s="59">
        <v>600000</v>
      </c>
      <c r="H6309" s="122">
        <v>23.89</v>
      </c>
      <c r="I6309" s="97" t="b">
        <f>NOT(ISERROR(_xlfn.XLOOKUP(tblStocks2022[[#This Row],[Ticker]],tblTickers[Ticker],tblTickers[Ticker],NA(),0,1)))</f>
        <v>0</v>
      </c>
      <c r="K6309" t="s">
        <v>10281</v>
      </c>
      <c r="L6309" s="122">
        <v>4.54</v>
      </c>
    </row>
    <row r="6310" spans="4:12" x14ac:dyDescent="0.25">
      <c r="D6310" t="s">
        <v>6539</v>
      </c>
      <c r="E6310" t="s">
        <v>6540</v>
      </c>
      <c r="F6310" t="s">
        <v>15382</v>
      </c>
      <c r="G6310" s="59">
        <v>60614000</v>
      </c>
      <c r="H6310" s="122">
        <v>13.89</v>
      </c>
      <c r="I6310" s="97" t="b">
        <f>NOT(ISERROR(_xlfn.XLOOKUP(tblStocks2022[[#This Row],[Ticker]],tblTickers[Ticker],tblTickers[Ticker],NA(),0,1)))</f>
        <v>0</v>
      </c>
      <c r="K6310" t="s">
        <v>12847</v>
      </c>
      <c r="L6310" s="122">
        <v>1.87</v>
      </c>
    </row>
    <row r="6311" spans="4:12" x14ac:dyDescent="0.25">
      <c r="D6311" t="s">
        <v>5991</v>
      </c>
      <c r="E6311" t="s">
        <v>3656</v>
      </c>
      <c r="F6311" t="s">
        <v>15378</v>
      </c>
      <c r="G6311" s="59">
        <v>5450000</v>
      </c>
      <c r="H6311" s="122">
        <v>21.86</v>
      </c>
      <c r="I6311" s="97" t="b">
        <f>NOT(ISERROR(_xlfn.XLOOKUP(tblStocks2022[[#This Row],[Ticker]],tblTickers[Ticker],tblTickers[Ticker],NA(),0,1)))</f>
        <v>0</v>
      </c>
      <c r="K6311" t="s">
        <v>270</v>
      </c>
      <c r="L6311" s="122">
        <v>107.26</v>
      </c>
    </row>
    <row r="6312" spans="4:12" x14ac:dyDescent="0.25">
      <c r="D6312" t="s">
        <v>7471</v>
      </c>
      <c r="E6312" t="s">
        <v>3656</v>
      </c>
      <c r="F6312" t="s">
        <v>15378</v>
      </c>
      <c r="G6312" s="59">
        <v>600000</v>
      </c>
      <c r="H6312" s="122">
        <v>20.89</v>
      </c>
      <c r="I6312" s="97" t="b">
        <f>NOT(ISERROR(_xlfn.XLOOKUP(tblStocks2022[[#This Row],[Ticker]],tblTickers[Ticker],tblTickers[Ticker],NA(),0,1)))</f>
        <v>0</v>
      </c>
      <c r="K6312" t="s">
        <v>12416</v>
      </c>
      <c r="L6312" s="122">
        <v>5.6</v>
      </c>
    </row>
    <row r="6313" spans="4:12" x14ac:dyDescent="0.25">
      <c r="D6313" t="s">
        <v>6764</v>
      </c>
      <c r="E6313" t="s">
        <v>3656</v>
      </c>
      <c r="F6313" t="s">
        <v>15378</v>
      </c>
      <c r="G6313" s="59">
        <v>575000</v>
      </c>
      <c r="H6313" s="122">
        <v>21.97</v>
      </c>
      <c r="I6313" s="97" t="b">
        <f>NOT(ISERROR(_xlfn.XLOOKUP(tblStocks2022[[#This Row],[Ticker]],tblTickers[Ticker],tblTickers[Ticker],NA(),0,1)))</f>
        <v>0</v>
      </c>
      <c r="K6313" t="s">
        <v>10698</v>
      </c>
      <c r="L6313" s="122">
        <v>99.48</v>
      </c>
    </row>
    <row r="6314" spans="4:12" x14ac:dyDescent="0.25">
      <c r="D6314" t="s">
        <v>8053</v>
      </c>
      <c r="E6314" t="s">
        <v>3656</v>
      </c>
      <c r="F6314" t="s">
        <v>15378</v>
      </c>
      <c r="G6314" s="59">
        <v>450000</v>
      </c>
      <c r="H6314" s="122">
        <v>21.58</v>
      </c>
      <c r="I6314" s="97" t="b">
        <f>NOT(ISERROR(_xlfn.XLOOKUP(tblStocks2022[[#This Row],[Ticker]],tblTickers[Ticker],tblTickers[Ticker],NA(),0,1)))</f>
        <v>0</v>
      </c>
      <c r="K6314" t="s">
        <v>5262</v>
      </c>
      <c r="L6314" s="122">
        <v>33.950000000000003</v>
      </c>
    </row>
    <row r="6315" spans="4:12" x14ac:dyDescent="0.25">
      <c r="D6315" t="s">
        <v>422</v>
      </c>
      <c r="E6315" t="s">
        <v>423</v>
      </c>
      <c r="F6315" t="s">
        <v>15382</v>
      </c>
      <c r="G6315" s="59">
        <v>4188000</v>
      </c>
      <c r="H6315" s="122">
        <v>3.54</v>
      </c>
      <c r="I6315" s="97" t="b">
        <f>NOT(ISERROR(_xlfn.XLOOKUP(tblStocks2022[[#This Row],[Ticker]],tblTickers[Ticker],tblTickers[Ticker],NA(),0,1)))</f>
        <v>0</v>
      </c>
      <c r="K6315" t="s">
        <v>14545</v>
      </c>
      <c r="L6315" s="122">
        <v>11.34</v>
      </c>
    </row>
    <row r="6316" spans="4:12" x14ac:dyDescent="0.25">
      <c r="D6316" t="s">
        <v>14030</v>
      </c>
      <c r="E6316" t="s">
        <v>583</v>
      </c>
      <c r="F6316" t="s">
        <v>15375</v>
      </c>
      <c r="G6316" s="59">
        <v>4650000</v>
      </c>
      <c r="H6316" s="122">
        <v>33.36</v>
      </c>
      <c r="I6316" s="97" t="b">
        <f>NOT(ISERROR(_xlfn.XLOOKUP(tblStocks2022[[#This Row],[Ticker]],tblTickers[Ticker],tblTickers[Ticker],NA(),0,1)))</f>
        <v>0</v>
      </c>
      <c r="K6316" t="s">
        <v>15281</v>
      </c>
      <c r="L6316" s="122">
        <v>28.37</v>
      </c>
    </row>
    <row r="6317" spans="4:12" x14ac:dyDescent="0.25">
      <c r="D6317" t="s">
        <v>7918</v>
      </c>
      <c r="E6317" t="s">
        <v>17</v>
      </c>
      <c r="F6317" t="s">
        <v>11941</v>
      </c>
      <c r="G6317" s="59">
        <v>3230000</v>
      </c>
      <c r="H6317" s="122">
        <v>1.86</v>
      </c>
      <c r="I6317" s="97" t="b">
        <f>NOT(ISERROR(_xlfn.XLOOKUP(tblStocks2022[[#This Row],[Ticker]],tblTickers[Ticker],tblTickers[Ticker],NA(),0,1)))</f>
        <v>0</v>
      </c>
      <c r="K6317" t="s">
        <v>11681</v>
      </c>
      <c r="L6317" s="122">
        <v>18.100000000000001</v>
      </c>
    </row>
    <row r="6318" spans="4:12" x14ac:dyDescent="0.25">
      <c r="D6318" t="s">
        <v>14029</v>
      </c>
      <c r="E6318" t="s">
        <v>583</v>
      </c>
      <c r="F6318" t="s">
        <v>15375</v>
      </c>
      <c r="G6318" s="59">
        <v>1990000</v>
      </c>
      <c r="H6318" s="122">
        <v>30.33</v>
      </c>
      <c r="I6318" s="97" t="b">
        <f>NOT(ISERROR(_xlfn.XLOOKUP(tblStocks2022[[#This Row],[Ticker]],tblTickers[Ticker],tblTickers[Ticker],NA(),0,1)))</f>
        <v>0</v>
      </c>
      <c r="K6318" t="s">
        <v>951</v>
      </c>
      <c r="L6318" s="122">
        <v>10</v>
      </c>
    </row>
    <row r="6319" spans="4:12" x14ac:dyDescent="0.25">
      <c r="D6319" t="s">
        <v>14418</v>
      </c>
      <c r="E6319" t="s">
        <v>583</v>
      </c>
      <c r="F6319" t="s">
        <v>15375</v>
      </c>
      <c r="G6319" s="59">
        <v>1460000</v>
      </c>
      <c r="H6319" s="122">
        <v>82.66</v>
      </c>
      <c r="I6319" s="97" t="b">
        <f>NOT(ISERROR(_xlfn.XLOOKUP(tblStocks2022[[#This Row],[Ticker]],tblTickers[Ticker],tblTickers[Ticker],NA(),0,1)))</f>
        <v>0</v>
      </c>
      <c r="K6319" t="s">
        <v>4484</v>
      </c>
      <c r="L6319" s="122">
        <v>12.27</v>
      </c>
    </row>
    <row r="6320" spans="4:12" x14ac:dyDescent="0.25">
      <c r="D6320" t="s">
        <v>338</v>
      </c>
      <c r="E6320" t="s">
        <v>339</v>
      </c>
      <c r="F6320" t="s">
        <v>12944</v>
      </c>
      <c r="G6320" s="59">
        <v>483129000</v>
      </c>
      <c r="H6320" s="122">
        <v>8.24</v>
      </c>
      <c r="I6320" s="97" t="b">
        <f>NOT(ISERROR(_xlfn.XLOOKUP(tblStocks2022[[#This Row],[Ticker]],tblTickers[Ticker],tblTickers[Ticker],NA(),0,1)))</f>
        <v>0</v>
      </c>
      <c r="K6320" t="s">
        <v>9632</v>
      </c>
      <c r="L6320" s="122">
        <v>1.44</v>
      </c>
    </row>
    <row r="6321" spans="4:12" x14ac:dyDescent="0.25">
      <c r="D6321" t="s">
        <v>3665</v>
      </c>
      <c r="E6321" t="s">
        <v>991</v>
      </c>
      <c r="F6321" t="s">
        <v>15375</v>
      </c>
      <c r="G6321" s="59">
        <v>2650000</v>
      </c>
      <c r="H6321" s="122">
        <v>14.59</v>
      </c>
      <c r="I6321" s="97" t="b">
        <f>NOT(ISERROR(_xlfn.XLOOKUP(tblStocks2022[[#This Row],[Ticker]],tblTickers[Ticker],tblTickers[Ticker],NA(),0,1)))</f>
        <v>0</v>
      </c>
      <c r="K6321" t="s">
        <v>4030</v>
      </c>
      <c r="L6321" s="122">
        <v>6.55</v>
      </c>
    </row>
    <row r="6322" spans="4:12" x14ac:dyDescent="0.25">
      <c r="D6322" t="s">
        <v>3667</v>
      </c>
      <c r="E6322" t="s">
        <v>991</v>
      </c>
      <c r="F6322" t="s">
        <v>15375</v>
      </c>
      <c r="G6322" s="59">
        <v>1240000</v>
      </c>
      <c r="H6322" s="122">
        <v>11.89</v>
      </c>
      <c r="I6322" s="97" t="b">
        <f>NOT(ISERROR(_xlfn.XLOOKUP(tblStocks2022[[#This Row],[Ticker]],tblTickers[Ticker],tblTickers[Ticker],NA(),0,1)))</f>
        <v>0</v>
      </c>
      <c r="K6322" t="s">
        <v>11521</v>
      </c>
      <c r="L6322" s="122">
        <v>31.17</v>
      </c>
    </row>
    <row r="6323" spans="4:12" x14ac:dyDescent="0.25">
      <c r="D6323" t="s">
        <v>5990</v>
      </c>
      <c r="E6323" t="s">
        <v>3656</v>
      </c>
      <c r="F6323" t="s">
        <v>15378</v>
      </c>
      <c r="G6323" s="59">
        <v>950000</v>
      </c>
      <c r="H6323" s="122">
        <v>21.99</v>
      </c>
      <c r="I6323" s="97" t="b">
        <f>NOT(ISERROR(_xlfn.XLOOKUP(tblStocks2022[[#This Row],[Ticker]],tblTickers[Ticker],tblTickers[Ticker],NA(),0,1)))</f>
        <v>0</v>
      </c>
      <c r="K6323" t="s">
        <v>14018</v>
      </c>
      <c r="L6323" s="122">
        <v>61.27</v>
      </c>
    </row>
    <row r="6324" spans="4:12" x14ac:dyDescent="0.25">
      <c r="D6324" t="s">
        <v>3664</v>
      </c>
      <c r="E6324" t="s">
        <v>991</v>
      </c>
      <c r="F6324" t="s">
        <v>15375</v>
      </c>
      <c r="G6324" s="59">
        <v>2220000</v>
      </c>
      <c r="H6324" s="122">
        <v>16.309999999999999</v>
      </c>
      <c r="I6324" s="97" t="b">
        <f>NOT(ISERROR(_xlfn.XLOOKUP(tblStocks2022[[#This Row],[Ticker]],tblTickers[Ticker],tblTickers[Ticker],NA(),0,1)))</f>
        <v>0</v>
      </c>
      <c r="K6324" t="s">
        <v>3439</v>
      </c>
      <c r="L6324" s="122">
        <v>34.57</v>
      </c>
    </row>
    <row r="6325" spans="4:12" x14ac:dyDescent="0.25">
      <c r="D6325" t="s">
        <v>7472</v>
      </c>
      <c r="E6325" t="s">
        <v>3656</v>
      </c>
      <c r="F6325" t="s">
        <v>15378</v>
      </c>
      <c r="G6325" s="59">
        <v>1675000</v>
      </c>
      <c r="H6325" s="122">
        <v>20.81</v>
      </c>
      <c r="I6325" s="97" t="b">
        <f>NOT(ISERROR(_xlfn.XLOOKUP(tblStocks2022[[#This Row],[Ticker]],tblTickers[Ticker],tblTickers[Ticker],NA(),0,1)))</f>
        <v>0</v>
      </c>
      <c r="K6325" t="s">
        <v>1472</v>
      </c>
      <c r="L6325" s="122">
        <v>0.38</v>
      </c>
    </row>
    <row r="6326" spans="4:12" x14ac:dyDescent="0.25">
      <c r="D6326" t="s">
        <v>3666</v>
      </c>
      <c r="E6326" t="s">
        <v>991</v>
      </c>
      <c r="F6326" t="s">
        <v>15375</v>
      </c>
      <c r="G6326" s="59">
        <v>1990000</v>
      </c>
      <c r="H6326" s="122">
        <v>13.42</v>
      </c>
      <c r="I6326" s="97" t="b">
        <f>NOT(ISERROR(_xlfn.XLOOKUP(tblStocks2022[[#This Row],[Ticker]],tblTickers[Ticker],tblTickers[Ticker],NA(),0,1)))</f>
        <v>0</v>
      </c>
      <c r="K6326" t="s">
        <v>9421</v>
      </c>
      <c r="L6326" s="122">
        <v>25.23</v>
      </c>
    </row>
    <row r="6327" spans="4:12" x14ac:dyDescent="0.25">
      <c r="D6327" t="s">
        <v>8054</v>
      </c>
      <c r="E6327" t="s">
        <v>3656</v>
      </c>
      <c r="F6327" t="s">
        <v>2565</v>
      </c>
      <c r="G6327" s="59">
        <v>1175000</v>
      </c>
      <c r="H6327" s="122">
        <v>20.93</v>
      </c>
      <c r="I6327" s="97" t="b">
        <f>NOT(ISERROR(_xlfn.XLOOKUP(tblStocks2022[[#This Row],[Ticker]],tblTickers[Ticker],tblTickers[Ticker],NA(),0,1)))</f>
        <v>0</v>
      </c>
      <c r="K6327" t="s">
        <v>11773</v>
      </c>
      <c r="L6327" s="122">
        <v>5.47</v>
      </c>
    </row>
    <row r="6328" spans="4:12" x14ac:dyDescent="0.25">
      <c r="D6328" t="s">
        <v>6765</v>
      </c>
      <c r="E6328" t="s">
        <v>3656</v>
      </c>
      <c r="F6328" t="s">
        <v>15378</v>
      </c>
      <c r="G6328" s="59">
        <v>825000</v>
      </c>
      <c r="H6328" s="122">
        <v>21.34</v>
      </c>
      <c r="I6328" s="97" t="b">
        <f>NOT(ISERROR(_xlfn.XLOOKUP(tblStocks2022[[#This Row],[Ticker]],tblTickers[Ticker],tblTickers[Ticker],NA(),0,1)))</f>
        <v>0</v>
      </c>
      <c r="K6328" t="s">
        <v>2741</v>
      </c>
      <c r="L6328" s="122">
        <v>0.11</v>
      </c>
    </row>
    <row r="6329" spans="4:12" x14ac:dyDescent="0.25">
      <c r="D6329" t="s">
        <v>12410</v>
      </c>
      <c r="E6329" t="s">
        <v>12411</v>
      </c>
      <c r="F6329" t="s">
        <v>15368</v>
      </c>
      <c r="G6329" s="59">
        <v>31051000</v>
      </c>
      <c r="H6329" s="122">
        <v>60.78</v>
      </c>
      <c r="I6329" s="97" t="b">
        <f>NOT(ISERROR(_xlfn.XLOOKUP(tblStocks2022[[#This Row],[Ticker]],tblTickers[Ticker],tblTickers[Ticker],NA(),0,1)))</f>
        <v>0</v>
      </c>
      <c r="K6329" t="s">
        <v>2604</v>
      </c>
      <c r="L6329" s="122">
        <v>162.5</v>
      </c>
    </row>
    <row r="6330" spans="4:12" x14ac:dyDescent="0.25">
      <c r="D6330" t="s">
        <v>4494</v>
      </c>
      <c r="E6330" t="s">
        <v>4495</v>
      </c>
      <c r="F6330" t="s">
        <v>15370</v>
      </c>
      <c r="G6330" s="59">
        <v>103503000</v>
      </c>
      <c r="H6330" s="122">
        <v>46.25</v>
      </c>
      <c r="I6330" s="97" t="b">
        <f>NOT(ISERROR(_xlfn.XLOOKUP(tblStocks2022[[#This Row],[Ticker]],tblTickers[Ticker],tblTickers[Ticker],NA(),0,1)))</f>
        <v>0</v>
      </c>
      <c r="K6330" t="s">
        <v>4939</v>
      </c>
      <c r="L6330" s="122">
        <v>122.08</v>
      </c>
    </row>
    <row r="6331" spans="4:12" x14ac:dyDescent="0.25">
      <c r="D6331" t="s">
        <v>4647</v>
      </c>
      <c r="E6331" t="s">
        <v>4648</v>
      </c>
      <c r="F6331" t="s">
        <v>15368</v>
      </c>
      <c r="G6331" s="59">
        <v>46707000</v>
      </c>
      <c r="H6331" s="122">
        <v>1.98</v>
      </c>
      <c r="I6331" s="97" t="b">
        <f>NOT(ISERROR(_xlfn.XLOOKUP(tblStocks2022[[#This Row],[Ticker]],tblTickers[Ticker],tblTickers[Ticker],NA(),0,1)))</f>
        <v>0</v>
      </c>
      <c r="K6331" t="s">
        <v>15099</v>
      </c>
      <c r="L6331" s="122">
        <v>22.77</v>
      </c>
    </row>
    <row r="6332" spans="4:12" x14ac:dyDescent="0.25">
      <c r="D6332" t="s">
        <v>9391</v>
      </c>
      <c r="E6332" t="s">
        <v>9392</v>
      </c>
      <c r="F6332" t="s">
        <v>15382</v>
      </c>
      <c r="G6332" s="59">
        <v>80176000</v>
      </c>
      <c r="H6332" s="122">
        <v>5.31</v>
      </c>
      <c r="I6332" s="97" t="b">
        <f>NOT(ISERROR(_xlfn.XLOOKUP(tblStocks2022[[#This Row],[Ticker]],tblTickers[Ticker],tblTickers[Ticker],NA(),0,1)))</f>
        <v>0</v>
      </c>
      <c r="K6332" t="s">
        <v>15350</v>
      </c>
      <c r="L6332" s="122">
        <v>25.08</v>
      </c>
    </row>
    <row r="6333" spans="4:12" x14ac:dyDescent="0.25">
      <c r="D6333" t="s">
        <v>9393</v>
      </c>
      <c r="E6333" t="s">
        <v>9392</v>
      </c>
      <c r="F6333" t="s">
        <v>15382</v>
      </c>
      <c r="G6333" s="59">
        <v>16000000</v>
      </c>
      <c r="H6333" s="122">
        <v>1.1200000000000001</v>
      </c>
      <c r="I6333" s="97" t="b">
        <f>NOT(ISERROR(_xlfn.XLOOKUP(tblStocks2022[[#This Row],[Ticker]],tblTickers[Ticker],tblTickers[Ticker],NA(),0,1)))</f>
        <v>0</v>
      </c>
      <c r="K6333" t="s">
        <v>5191</v>
      </c>
      <c r="L6333" s="122">
        <v>36.69</v>
      </c>
    </row>
    <row r="6334" spans="4:12" x14ac:dyDescent="0.25">
      <c r="D6334" t="s">
        <v>13082</v>
      </c>
      <c r="E6334" t="s">
        <v>13083</v>
      </c>
      <c r="F6334" t="s">
        <v>15382</v>
      </c>
      <c r="G6334" s="59">
        <v>38440000</v>
      </c>
      <c r="H6334" s="122">
        <v>11.27</v>
      </c>
      <c r="I6334" s="97" t="b">
        <f>NOT(ISERROR(_xlfn.XLOOKUP(tblStocks2022[[#This Row],[Ticker]],tblTickers[Ticker],tblTickers[Ticker],NA(),0,1)))</f>
        <v>0</v>
      </c>
      <c r="K6334" t="s">
        <v>5189</v>
      </c>
      <c r="L6334" s="122">
        <v>33.270000000000003</v>
      </c>
    </row>
    <row r="6335" spans="4:12" x14ac:dyDescent="0.25">
      <c r="D6335" t="s">
        <v>14411</v>
      </c>
      <c r="E6335" t="s">
        <v>583</v>
      </c>
      <c r="F6335" t="s">
        <v>15375</v>
      </c>
      <c r="G6335" s="59">
        <v>24000000</v>
      </c>
      <c r="H6335" s="122">
        <v>47.2</v>
      </c>
      <c r="I6335" s="97" t="b">
        <f>NOT(ISERROR(_xlfn.XLOOKUP(tblStocks2022[[#This Row],[Ticker]],tblTickers[Ticker],tblTickers[Ticker],NA(),0,1)))</f>
        <v>0</v>
      </c>
      <c r="K6335" t="s">
        <v>8817</v>
      </c>
      <c r="L6335" s="122">
        <v>26.54</v>
      </c>
    </row>
    <row r="6336" spans="4:12" x14ac:dyDescent="0.25">
      <c r="D6336" t="s">
        <v>7474</v>
      </c>
      <c r="E6336" t="s">
        <v>7475</v>
      </c>
      <c r="F6336" t="s">
        <v>15382</v>
      </c>
      <c r="G6336" s="59">
        <v>35590000</v>
      </c>
      <c r="H6336" s="122">
        <v>9.93</v>
      </c>
      <c r="I6336" s="97" t="b">
        <f>NOT(ISERROR(_xlfn.XLOOKUP(tblStocks2022[[#This Row],[Ticker]],tblTickers[Ticker],tblTickers[Ticker],NA(),0,1)))</f>
        <v>0</v>
      </c>
      <c r="K6336" t="s">
        <v>5192</v>
      </c>
      <c r="L6336" s="122">
        <v>33.119999999999997</v>
      </c>
    </row>
    <row r="6337" spans="4:12" x14ac:dyDescent="0.25">
      <c r="D6337" t="s">
        <v>14294</v>
      </c>
      <c r="E6337" t="s">
        <v>498</v>
      </c>
      <c r="F6337" t="s">
        <v>11941</v>
      </c>
      <c r="G6337" s="59">
        <v>111262000</v>
      </c>
      <c r="H6337" s="122">
        <v>14.72</v>
      </c>
      <c r="I6337" s="97" t="b">
        <f>NOT(ISERROR(_xlfn.XLOOKUP(tblStocks2022[[#This Row],[Ticker]],tblTickers[Ticker],tblTickers[Ticker],NA(),0,1)))</f>
        <v>0</v>
      </c>
      <c r="K6337" t="s">
        <v>8003</v>
      </c>
      <c r="L6337" s="122">
        <v>28.87</v>
      </c>
    </row>
    <row r="6338" spans="4:12" x14ac:dyDescent="0.25">
      <c r="D6338" t="s">
        <v>15027</v>
      </c>
      <c r="E6338" t="s">
        <v>991</v>
      </c>
      <c r="F6338" t="s">
        <v>15372</v>
      </c>
      <c r="G6338" s="59">
        <v>1610000</v>
      </c>
      <c r="H6338" s="122">
        <v>87.08</v>
      </c>
      <c r="I6338" s="97" t="b">
        <f>NOT(ISERROR(_xlfn.XLOOKUP(tblStocks2022[[#This Row],[Ticker]],tblTickers[Ticker],tblTickers[Ticker],NA(),0,1)))</f>
        <v>0</v>
      </c>
      <c r="K6338" t="s">
        <v>5190</v>
      </c>
      <c r="L6338" s="122">
        <v>47.13</v>
      </c>
    </row>
    <row r="6339" spans="4:12" x14ac:dyDescent="0.25">
      <c r="D6339" t="s">
        <v>14946</v>
      </c>
      <c r="E6339" t="s">
        <v>498</v>
      </c>
      <c r="F6339" t="s">
        <v>11941</v>
      </c>
      <c r="G6339" s="59">
        <v>2500000</v>
      </c>
      <c r="H6339" s="122">
        <v>22.27</v>
      </c>
      <c r="I6339" s="97" t="b">
        <f>NOT(ISERROR(_xlfn.XLOOKUP(tblStocks2022[[#This Row],[Ticker]],tblTickers[Ticker],tblTickers[Ticker],NA(),0,1)))</f>
        <v>0</v>
      </c>
      <c r="K6339" t="s">
        <v>1087</v>
      </c>
      <c r="L6339" s="122">
        <v>131.87</v>
      </c>
    </row>
    <row r="6340" spans="4:12" x14ac:dyDescent="0.25">
      <c r="D6340" t="s">
        <v>2392</v>
      </c>
      <c r="E6340" t="s">
        <v>2393</v>
      </c>
      <c r="F6340" t="s">
        <v>15368</v>
      </c>
      <c r="G6340" s="59">
        <v>302586000</v>
      </c>
      <c r="H6340" s="122">
        <v>26.76</v>
      </c>
      <c r="I6340" s="97" t="b">
        <f>NOT(ISERROR(_xlfn.XLOOKUP(tblStocks2022[[#This Row],[Ticker]],tblTickers[Ticker],tblTickers[Ticker],NA(),0,1)))</f>
        <v>0</v>
      </c>
      <c r="K6340" t="s">
        <v>4411</v>
      </c>
      <c r="L6340" s="122">
        <v>3.48</v>
      </c>
    </row>
    <row r="6341" spans="4:12" x14ac:dyDescent="0.25">
      <c r="D6341" t="s">
        <v>4574</v>
      </c>
      <c r="E6341" t="s">
        <v>4575</v>
      </c>
      <c r="F6341" t="s">
        <v>15371</v>
      </c>
      <c r="G6341" s="59">
        <v>19015000</v>
      </c>
      <c r="H6341" s="122">
        <v>14.53</v>
      </c>
      <c r="I6341" s="97" t="b">
        <f>NOT(ISERROR(_xlfn.XLOOKUP(tblStocks2022[[#This Row],[Ticker]],tblTickers[Ticker],tblTickers[Ticker],NA(),0,1)))</f>
        <v>0</v>
      </c>
      <c r="K6341" t="s">
        <v>497</v>
      </c>
      <c r="L6341" s="122">
        <v>17.239999999999998</v>
      </c>
    </row>
    <row r="6342" spans="4:12" x14ac:dyDescent="0.25">
      <c r="D6342" t="s">
        <v>9111</v>
      </c>
      <c r="E6342" t="s">
        <v>2118</v>
      </c>
      <c r="F6342" t="s">
        <v>15375</v>
      </c>
      <c r="G6342" s="59">
        <v>1625000</v>
      </c>
      <c r="H6342" s="122">
        <v>24.82</v>
      </c>
      <c r="I6342" s="97" t="b">
        <f>NOT(ISERROR(_xlfn.XLOOKUP(tblStocks2022[[#This Row],[Ticker]],tblTickers[Ticker],tblTickers[Ticker],NA(),0,1)))</f>
        <v>0</v>
      </c>
      <c r="K6342" t="s">
        <v>10162</v>
      </c>
      <c r="L6342" s="122">
        <v>126.38</v>
      </c>
    </row>
    <row r="6343" spans="4:12" x14ac:dyDescent="0.25">
      <c r="D6343" t="s">
        <v>14157</v>
      </c>
      <c r="E6343" t="s">
        <v>14158</v>
      </c>
      <c r="F6343" t="s">
        <v>14201</v>
      </c>
      <c r="G6343" s="59">
        <v>33601000</v>
      </c>
      <c r="H6343" s="122">
        <v>4.75</v>
      </c>
      <c r="I6343" s="97" t="b">
        <f>NOT(ISERROR(_xlfn.XLOOKUP(tblStocks2022[[#This Row],[Ticker]],tblTickers[Ticker],tblTickers[Ticker],NA(),0,1)))</f>
        <v>0</v>
      </c>
      <c r="K6343" t="s">
        <v>10578</v>
      </c>
      <c r="L6343" s="122">
        <v>5.08</v>
      </c>
    </row>
    <row r="6344" spans="4:12" x14ac:dyDescent="0.25">
      <c r="D6344" t="s">
        <v>5410</v>
      </c>
      <c r="E6344" t="s">
        <v>5411</v>
      </c>
      <c r="F6344" t="s">
        <v>15368</v>
      </c>
      <c r="G6344" s="59">
        <v>85964000</v>
      </c>
      <c r="H6344" s="122">
        <v>5.3</v>
      </c>
      <c r="I6344" s="97" t="b">
        <f>NOT(ISERROR(_xlfn.XLOOKUP(tblStocks2022[[#This Row],[Ticker]],tblTickers[Ticker],tblTickers[Ticker],NA(),0,1)))</f>
        <v>0</v>
      </c>
      <c r="K6344" t="s">
        <v>10381</v>
      </c>
      <c r="L6344" s="122">
        <v>65.349999999999994</v>
      </c>
    </row>
    <row r="6345" spans="4:12" x14ac:dyDescent="0.25">
      <c r="D6345" t="s">
        <v>789</v>
      </c>
      <c r="E6345" t="s">
        <v>790</v>
      </c>
      <c r="F6345" t="s">
        <v>14201</v>
      </c>
      <c r="G6345" s="59">
        <v>472632000</v>
      </c>
      <c r="H6345" s="122">
        <v>104.08</v>
      </c>
      <c r="I6345" s="97" t="b">
        <f>NOT(ISERROR(_xlfn.XLOOKUP(tblStocks2022[[#This Row],[Ticker]],tblTickers[Ticker],tblTickers[Ticker],NA(),0,1)))</f>
        <v>0</v>
      </c>
      <c r="K6345" t="s">
        <v>8413</v>
      </c>
      <c r="L6345" s="122">
        <v>4.88</v>
      </c>
    </row>
    <row r="6346" spans="4:12" x14ac:dyDescent="0.25">
      <c r="D6346" t="s">
        <v>8996</v>
      </c>
      <c r="E6346" t="s">
        <v>1369</v>
      </c>
      <c r="F6346" t="s">
        <v>15391</v>
      </c>
      <c r="G6346" s="59">
        <v>110000</v>
      </c>
      <c r="H6346" s="122">
        <v>16.7</v>
      </c>
      <c r="I6346" s="97" t="b">
        <f>NOT(ISERROR(_xlfn.XLOOKUP(tblStocks2022[[#This Row],[Ticker]],tblTickers[Ticker],tblTickers[Ticker],NA(),0,1)))</f>
        <v>0</v>
      </c>
      <c r="K6346" t="s">
        <v>14547</v>
      </c>
      <c r="L6346" s="122">
        <v>14.71</v>
      </c>
    </row>
    <row r="6347" spans="4:12" x14ac:dyDescent="0.25">
      <c r="D6347" t="s">
        <v>4210</v>
      </c>
      <c r="E6347" t="s">
        <v>4211</v>
      </c>
      <c r="F6347" t="s">
        <v>15382</v>
      </c>
      <c r="G6347" s="59">
        <v>6818000</v>
      </c>
      <c r="H6347" s="122">
        <v>0.41</v>
      </c>
      <c r="I6347" s="97" t="b">
        <f>NOT(ISERROR(_xlfn.XLOOKUP(tblStocks2022[[#This Row],[Ticker]],tblTickers[Ticker],tblTickers[Ticker],NA(),0,1)))</f>
        <v>0</v>
      </c>
      <c r="K6347" t="s">
        <v>9541</v>
      </c>
      <c r="L6347" s="122">
        <v>10.82</v>
      </c>
    </row>
    <row r="6348" spans="4:12" x14ac:dyDescent="0.25">
      <c r="D6348" t="s">
        <v>5681</v>
      </c>
      <c r="E6348" t="s">
        <v>5682</v>
      </c>
      <c r="F6348" t="s">
        <v>15382</v>
      </c>
      <c r="G6348" s="59">
        <v>55273000</v>
      </c>
      <c r="H6348" s="122">
        <v>17.670000000000002</v>
      </c>
      <c r="I6348" s="97" t="b">
        <f>NOT(ISERROR(_xlfn.XLOOKUP(tblStocks2022[[#This Row],[Ticker]],tblTickers[Ticker],tblTickers[Ticker],NA(),0,1)))</f>
        <v>0</v>
      </c>
      <c r="K6348" t="s">
        <v>7256</v>
      </c>
      <c r="L6348" s="122">
        <v>17.579999999999998</v>
      </c>
    </row>
    <row r="6349" spans="4:12" x14ac:dyDescent="0.25">
      <c r="D6349" t="s">
        <v>4840</v>
      </c>
      <c r="E6349" t="s">
        <v>3656</v>
      </c>
      <c r="F6349" t="s">
        <v>15378</v>
      </c>
      <c r="G6349" s="59">
        <v>14200000</v>
      </c>
      <c r="H6349" s="122">
        <v>20.11</v>
      </c>
      <c r="I6349" s="97" t="b">
        <f>NOT(ISERROR(_xlfn.XLOOKUP(tblStocks2022[[#This Row],[Ticker]],tblTickers[Ticker],tblTickers[Ticker],NA(),0,1)))</f>
        <v>0</v>
      </c>
      <c r="K6349" t="s">
        <v>5936</v>
      </c>
      <c r="L6349" s="122">
        <v>3.11</v>
      </c>
    </row>
    <row r="6350" spans="4:12" x14ac:dyDescent="0.25">
      <c r="D6350" t="s">
        <v>10974</v>
      </c>
      <c r="E6350" t="s">
        <v>10975</v>
      </c>
      <c r="F6350" t="s">
        <v>14252</v>
      </c>
      <c r="G6350" s="59">
        <v>118161000</v>
      </c>
      <c r="H6350" s="122">
        <v>120.04</v>
      </c>
      <c r="I6350" s="97" t="b">
        <f>NOT(ISERROR(_xlfn.XLOOKUP(tblStocks2022[[#This Row],[Ticker]],tblTickers[Ticker],tblTickers[Ticker],NA(),0,1)))</f>
        <v>0</v>
      </c>
      <c r="K6350" t="s">
        <v>5163</v>
      </c>
      <c r="L6350" s="122">
        <v>6.24</v>
      </c>
    </row>
    <row r="6351" spans="4:12" x14ac:dyDescent="0.25">
      <c r="D6351" t="s">
        <v>1163</v>
      </c>
      <c r="E6351" t="s">
        <v>1164</v>
      </c>
      <c r="F6351" t="s">
        <v>15365</v>
      </c>
      <c r="G6351" s="59">
        <v>73105000</v>
      </c>
      <c r="H6351" s="122">
        <v>38.17</v>
      </c>
      <c r="I6351" s="97" t="b">
        <f>NOT(ISERROR(_xlfn.XLOOKUP(tblStocks2022[[#This Row],[Ticker]],tblTickers[Ticker],tblTickers[Ticker],NA(),0,1)))</f>
        <v>0</v>
      </c>
      <c r="K6351" t="s">
        <v>12122</v>
      </c>
      <c r="L6351" s="122">
        <v>21.4</v>
      </c>
    </row>
    <row r="6352" spans="4:12" x14ac:dyDescent="0.25">
      <c r="D6352" t="s">
        <v>13917</v>
      </c>
      <c r="E6352" t="s">
        <v>13918</v>
      </c>
      <c r="F6352" t="s">
        <v>15374</v>
      </c>
      <c r="G6352" s="59">
        <v>7258000</v>
      </c>
      <c r="H6352" s="122">
        <v>0.66</v>
      </c>
      <c r="I6352" s="97" t="b">
        <f>NOT(ISERROR(_xlfn.XLOOKUP(tblStocks2022[[#This Row],[Ticker]],tblTickers[Ticker],tblTickers[Ticker],NA(),0,1)))</f>
        <v>0</v>
      </c>
      <c r="K6352" t="s">
        <v>11495</v>
      </c>
      <c r="L6352" s="122">
        <v>27.72</v>
      </c>
    </row>
    <row r="6353" spans="4:12" x14ac:dyDescent="0.25">
      <c r="D6353" t="s">
        <v>11605</v>
      </c>
      <c r="E6353" t="s">
        <v>11606</v>
      </c>
      <c r="F6353" t="s">
        <v>14201</v>
      </c>
      <c r="G6353" s="59">
        <v>213567000</v>
      </c>
      <c r="H6353" s="122">
        <v>16.84</v>
      </c>
      <c r="I6353" s="97" t="b">
        <f>NOT(ISERROR(_xlfn.XLOOKUP(tblStocks2022[[#This Row],[Ticker]],tblTickers[Ticker],tblTickers[Ticker],NA(),0,1)))</f>
        <v>0</v>
      </c>
      <c r="K6353" t="s">
        <v>12753</v>
      </c>
      <c r="L6353" s="122">
        <v>62.34</v>
      </c>
    </row>
    <row r="6354" spans="4:12" x14ac:dyDescent="0.25">
      <c r="D6354" t="s">
        <v>3702</v>
      </c>
      <c r="E6354" t="s">
        <v>3656</v>
      </c>
      <c r="F6354" t="s">
        <v>15382</v>
      </c>
      <c r="G6354" s="59">
        <v>1750000</v>
      </c>
      <c r="H6354" s="122">
        <v>22.74</v>
      </c>
      <c r="I6354" s="97" t="b">
        <f>NOT(ISERROR(_xlfn.XLOOKUP(tblStocks2022[[#This Row],[Ticker]],tblTickers[Ticker],tblTickers[Ticker],NA(),0,1)))</f>
        <v>0</v>
      </c>
      <c r="K6354" t="s">
        <v>10112</v>
      </c>
      <c r="L6354" s="122">
        <v>74.260000000000005</v>
      </c>
    </row>
    <row r="6355" spans="4:12" x14ac:dyDescent="0.25">
      <c r="D6355" t="s">
        <v>14413</v>
      </c>
      <c r="E6355" t="s">
        <v>583</v>
      </c>
      <c r="F6355" t="s">
        <v>15375</v>
      </c>
      <c r="G6355" s="59">
        <v>1760000</v>
      </c>
      <c r="H6355" s="122">
        <v>37.799999999999997</v>
      </c>
      <c r="I6355" s="97" t="b">
        <f>NOT(ISERROR(_xlfn.XLOOKUP(tblStocks2022[[#This Row],[Ticker]],tblTickers[Ticker],tblTickers[Ticker],NA(),0,1)))</f>
        <v>0</v>
      </c>
      <c r="K6355" t="s">
        <v>6094</v>
      </c>
      <c r="L6355" s="122">
        <v>9.66</v>
      </c>
    </row>
    <row r="6356" spans="4:12" x14ac:dyDescent="0.25">
      <c r="D6356" t="s">
        <v>2701</v>
      </c>
      <c r="E6356" t="s">
        <v>2702</v>
      </c>
      <c r="F6356" t="s">
        <v>15368</v>
      </c>
      <c r="G6356" s="59">
        <v>49339000</v>
      </c>
      <c r="H6356" s="122">
        <v>10.91</v>
      </c>
      <c r="I6356" s="97" t="b">
        <f>NOT(ISERROR(_xlfn.XLOOKUP(tblStocks2022[[#This Row],[Ticker]],tblTickers[Ticker],tblTickers[Ticker],NA(),0,1)))</f>
        <v>0</v>
      </c>
      <c r="K6356" t="s">
        <v>6938</v>
      </c>
      <c r="L6356" s="122">
        <v>9.6199999999999992</v>
      </c>
    </row>
    <row r="6357" spans="4:12" x14ac:dyDescent="0.25">
      <c r="D6357" t="s">
        <v>14414</v>
      </c>
      <c r="E6357" t="s">
        <v>583</v>
      </c>
      <c r="F6357" t="s">
        <v>15375</v>
      </c>
      <c r="G6357" s="59">
        <v>1790000</v>
      </c>
      <c r="H6357" s="122">
        <v>41</v>
      </c>
      <c r="I6357" s="97" t="b">
        <f>NOT(ISERROR(_xlfn.XLOOKUP(tblStocks2022[[#This Row],[Ticker]],tblTickers[Ticker],tblTickers[Ticker],NA(),0,1)))</f>
        <v>0</v>
      </c>
      <c r="K6357" t="s">
        <v>6221</v>
      </c>
      <c r="L6357" s="122">
        <v>21.74</v>
      </c>
    </row>
    <row r="6358" spans="4:12" x14ac:dyDescent="0.25">
      <c r="D6358" t="s">
        <v>4573</v>
      </c>
      <c r="E6358" t="s">
        <v>3656</v>
      </c>
      <c r="F6358" t="s">
        <v>15378</v>
      </c>
      <c r="G6358" s="59">
        <v>4500000</v>
      </c>
      <c r="H6358" s="122">
        <v>24.25</v>
      </c>
      <c r="I6358" s="97" t="b">
        <f>NOT(ISERROR(_xlfn.XLOOKUP(tblStocks2022[[#This Row],[Ticker]],tblTickers[Ticker],tblTickers[Ticker],NA(),0,1)))</f>
        <v>0</v>
      </c>
      <c r="K6358" t="s">
        <v>50</v>
      </c>
      <c r="L6358" s="122">
        <v>52.2</v>
      </c>
    </row>
    <row r="6359" spans="4:12" x14ac:dyDescent="0.25">
      <c r="D6359" t="s">
        <v>12238</v>
      </c>
      <c r="E6359" t="s">
        <v>12239</v>
      </c>
      <c r="F6359" t="s">
        <v>15371</v>
      </c>
      <c r="G6359" s="59">
        <v>17285000</v>
      </c>
      <c r="H6359" s="122">
        <v>1.6</v>
      </c>
      <c r="I6359" s="97" t="b">
        <f>NOT(ISERROR(_xlfn.XLOOKUP(tblStocks2022[[#This Row],[Ticker]],tblTickers[Ticker],tblTickers[Ticker],NA(),0,1)))</f>
        <v>0</v>
      </c>
      <c r="K6359" t="s">
        <v>8949</v>
      </c>
      <c r="L6359" s="122">
        <v>1.6</v>
      </c>
    </row>
    <row r="6360" spans="4:12" x14ac:dyDescent="0.25">
      <c r="D6360" t="s">
        <v>3655</v>
      </c>
      <c r="E6360" t="s">
        <v>3656</v>
      </c>
      <c r="F6360" t="s">
        <v>15378</v>
      </c>
      <c r="G6360" s="59">
        <v>56100000</v>
      </c>
      <c r="H6360" s="122">
        <v>37.49</v>
      </c>
      <c r="I6360" s="97" t="b">
        <f>NOT(ISERROR(_xlfn.XLOOKUP(tblStocks2022[[#This Row],[Ticker]],tblTickers[Ticker],tblTickers[Ticker],NA(),0,1)))</f>
        <v>0</v>
      </c>
      <c r="K6360" t="s">
        <v>606</v>
      </c>
      <c r="L6360" s="122">
        <v>87.67</v>
      </c>
    </row>
    <row r="6361" spans="4:12" x14ac:dyDescent="0.25">
      <c r="D6361" t="s">
        <v>7991</v>
      </c>
      <c r="E6361" t="s">
        <v>7992</v>
      </c>
      <c r="F6361" t="s">
        <v>15375</v>
      </c>
      <c r="G6361" s="59">
        <v>48421000</v>
      </c>
      <c r="H6361" s="122">
        <v>16.32</v>
      </c>
      <c r="I6361" s="97" t="b">
        <f>NOT(ISERROR(_xlfn.XLOOKUP(tblStocks2022[[#This Row],[Ticker]],tblTickers[Ticker],tblTickers[Ticker],NA(),0,1)))</f>
        <v>0</v>
      </c>
      <c r="K6361" t="s">
        <v>12920</v>
      </c>
      <c r="L6361" s="122">
        <v>132.27000000000001</v>
      </c>
    </row>
    <row r="6362" spans="4:12" x14ac:dyDescent="0.25">
      <c r="D6362" t="s">
        <v>3657</v>
      </c>
      <c r="E6362" t="s">
        <v>3656</v>
      </c>
      <c r="F6362" t="s">
        <v>15378</v>
      </c>
      <c r="G6362" s="59">
        <v>12700000</v>
      </c>
      <c r="H6362" s="122">
        <v>31.21</v>
      </c>
      <c r="I6362" s="97" t="b">
        <f>NOT(ISERROR(_xlfn.XLOOKUP(tblStocks2022[[#This Row],[Ticker]],tblTickers[Ticker],tblTickers[Ticker],NA(),0,1)))</f>
        <v>0</v>
      </c>
      <c r="K6362" t="s">
        <v>6770</v>
      </c>
      <c r="L6362" s="122">
        <v>10.43</v>
      </c>
    </row>
    <row r="6363" spans="4:12" x14ac:dyDescent="0.25">
      <c r="D6363" t="s">
        <v>14487</v>
      </c>
      <c r="E6363" t="s">
        <v>14488</v>
      </c>
      <c r="F6363" t="s">
        <v>15371</v>
      </c>
      <c r="G6363" s="59">
        <v>9582000</v>
      </c>
      <c r="H6363" s="122">
        <v>23</v>
      </c>
      <c r="I6363" s="97" t="b">
        <f>NOT(ISERROR(_xlfn.XLOOKUP(tblStocks2022[[#This Row],[Ticker]],tblTickers[Ticker],tblTickers[Ticker],NA(),0,1)))</f>
        <v>0</v>
      </c>
      <c r="K6363" t="s">
        <v>6940</v>
      </c>
      <c r="L6363" s="122">
        <v>10.85</v>
      </c>
    </row>
    <row r="6364" spans="4:12" x14ac:dyDescent="0.25">
      <c r="D6364" t="s">
        <v>11575</v>
      </c>
      <c r="E6364" t="s">
        <v>11576</v>
      </c>
      <c r="F6364" t="s">
        <v>15365</v>
      </c>
      <c r="G6364" s="59">
        <v>10354000</v>
      </c>
      <c r="H6364" s="122">
        <v>2.56</v>
      </c>
      <c r="I6364" s="97" t="b">
        <f>NOT(ISERROR(_xlfn.XLOOKUP(tblStocks2022[[#This Row],[Ticker]],tblTickers[Ticker],tblTickers[Ticker],NA(),0,1)))</f>
        <v>0</v>
      </c>
      <c r="K6364" t="s">
        <v>1382</v>
      </c>
      <c r="L6364" s="122">
        <v>52.04</v>
      </c>
    </row>
    <row r="6365" spans="4:12" x14ac:dyDescent="0.25">
      <c r="D6365" t="s">
        <v>3658</v>
      </c>
      <c r="E6365" t="s">
        <v>3656</v>
      </c>
      <c r="F6365" t="s">
        <v>15378</v>
      </c>
      <c r="G6365" s="59">
        <v>13550000</v>
      </c>
      <c r="H6365" s="122">
        <v>49.23</v>
      </c>
      <c r="I6365" s="97" t="b">
        <f>NOT(ISERROR(_xlfn.XLOOKUP(tblStocks2022[[#This Row],[Ticker]],tblTickers[Ticker],tblTickers[Ticker],NA(),0,1)))</f>
        <v>0</v>
      </c>
      <c r="K6365" t="s">
        <v>732</v>
      </c>
      <c r="L6365" s="122">
        <v>11.31</v>
      </c>
    </row>
    <row r="6366" spans="4:12" x14ac:dyDescent="0.25">
      <c r="D6366" t="s">
        <v>12845</v>
      </c>
      <c r="E6366" t="s">
        <v>12846</v>
      </c>
      <c r="F6366" t="s">
        <v>15382</v>
      </c>
      <c r="G6366" s="59">
        <v>4296000</v>
      </c>
      <c r="H6366" s="122">
        <v>7.13</v>
      </c>
      <c r="I6366" s="97" t="b">
        <f>NOT(ISERROR(_xlfn.XLOOKUP(tblStocks2022[[#This Row],[Ticker]],tblTickers[Ticker],tblTickers[Ticker],NA(),0,1)))</f>
        <v>0</v>
      </c>
      <c r="K6366" t="s">
        <v>3495</v>
      </c>
      <c r="L6366" s="122">
        <v>6.14</v>
      </c>
    </row>
    <row r="6367" spans="4:12" x14ac:dyDescent="0.25">
      <c r="D6367" t="s">
        <v>7149</v>
      </c>
      <c r="E6367" t="s">
        <v>7150</v>
      </c>
      <c r="F6367" t="s">
        <v>15382</v>
      </c>
      <c r="G6367" s="59">
        <v>34500000</v>
      </c>
      <c r="H6367" s="122">
        <v>10.029999999999999</v>
      </c>
      <c r="I6367" s="97" t="b">
        <f>NOT(ISERROR(_xlfn.XLOOKUP(tblStocks2022[[#This Row],[Ticker]],tblTickers[Ticker],tblTickers[Ticker],NA(),0,1)))</f>
        <v>0</v>
      </c>
      <c r="K6367" t="s">
        <v>7085</v>
      </c>
      <c r="L6367" s="122">
        <v>1.45</v>
      </c>
    </row>
    <row r="6368" spans="4:12" x14ac:dyDescent="0.25">
      <c r="D6368" t="s">
        <v>4793</v>
      </c>
      <c r="E6368" t="s">
        <v>4794</v>
      </c>
      <c r="F6368" t="s">
        <v>15371</v>
      </c>
      <c r="G6368" s="59">
        <v>324531000</v>
      </c>
      <c r="H6368" s="122">
        <v>7.94</v>
      </c>
      <c r="I6368" s="97" t="b">
        <f>NOT(ISERROR(_xlfn.XLOOKUP(tblStocks2022[[#This Row],[Ticker]],tblTickers[Ticker],tblTickers[Ticker],NA(),0,1)))</f>
        <v>0</v>
      </c>
      <c r="K6368" t="s">
        <v>12912</v>
      </c>
      <c r="L6368" s="122">
        <v>51.86</v>
      </c>
    </row>
    <row r="6369" spans="4:12" x14ac:dyDescent="0.25">
      <c r="D6369" t="s">
        <v>5880</v>
      </c>
      <c r="E6369" t="s">
        <v>5881</v>
      </c>
      <c r="F6369" t="s">
        <v>15371</v>
      </c>
      <c r="G6369" s="59">
        <v>2079000</v>
      </c>
      <c r="H6369" s="122">
        <v>2.33</v>
      </c>
      <c r="I6369" s="97" t="b">
        <f>NOT(ISERROR(_xlfn.XLOOKUP(tblStocks2022[[#This Row],[Ticker]],tblTickers[Ticker],tblTickers[Ticker],NA(),0,1)))</f>
        <v>0</v>
      </c>
      <c r="K6369" t="s">
        <v>12384</v>
      </c>
      <c r="L6369" s="122">
        <v>45.17</v>
      </c>
    </row>
    <row r="6370" spans="4:12" x14ac:dyDescent="0.25">
      <c r="D6370" t="s">
        <v>5882</v>
      </c>
      <c r="E6370" t="s">
        <v>5883</v>
      </c>
      <c r="F6370" t="s">
        <v>15368</v>
      </c>
      <c r="G6370" s="59">
        <v>226400000</v>
      </c>
      <c r="H6370" s="122">
        <v>3.77</v>
      </c>
      <c r="I6370" s="97" t="b">
        <f>NOT(ISERROR(_xlfn.XLOOKUP(tblStocks2022[[#This Row],[Ticker]],tblTickers[Ticker],tblTickers[Ticker],NA(),0,1)))</f>
        <v>0</v>
      </c>
      <c r="K6370" t="s">
        <v>6851</v>
      </c>
      <c r="L6370" s="122">
        <v>2.5299999999999998</v>
      </c>
    </row>
    <row r="6371" spans="4:12" x14ac:dyDescent="0.25">
      <c r="D6371" t="s">
        <v>5215</v>
      </c>
      <c r="E6371" t="s">
        <v>5216</v>
      </c>
      <c r="F6371" t="s">
        <v>11941</v>
      </c>
      <c r="G6371" s="59">
        <v>17974000</v>
      </c>
      <c r="H6371" s="122">
        <v>8.86</v>
      </c>
      <c r="I6371" s="97" t="b">
        <f>NOT(ISERROR(_xlfn.XLOOKUP(tblStocks2022[[#This Row],[Ticker]],tblTickers[Ticker],tblTickers[Ticker],NA(),0,1)))</f>
        <v>0</v>
      </c>
      <c r="K6371" t="s">
        <v>4362</v>
      </c>
      <c r="L6371" s="122">
        <v>1.52</v>
      </c>
    </row>
    <row r="6372" spans="4:12" x14ac:dyDescent="0.25">
      <c r="D6372" t="s">
        <v>76</v>
      </c>
      <c r="E6372" t="s">
        <v>77</v>
      </c>
      <c r="F6372" t="s">
        <v>1296</v>
      </c>
      <c r="G6372" s="59">
        <v>22166000</v>
      </c>
      <c r="H6372" s="122">
        <v>25.9</v>
      </c>
      <c r="I6372" s="97" t="b">
        <f>NOT(ISERROR(_xlfn.XLOOKUP(tblStocks2022[[#This Row],[Ticker]],tblTickers[Ticker],tblTickers[Ticker],NA(),0,1)))</f>
        <v>0</v>
      </c>
      <c r="K6372" t="s">
        <v>3538</v>
      </c>
      <c r="L6372" s="122">
        <v>1.1100000000000001</v>
      </c>
    </row>
    <row r="6373" spans="4:12" x14ac:dyDescent="0.25">
      <c r="D6373" t="s">
        <v>5532</v>
      </c>
      <c r="E6373" t="s">
        <v>5533</v>
      </c>
      <c r="F6373" t="s">
        <v>15375</v>
      </c>
      <c r="G6373" s="59">
        <v>177935000</v>
      </c>
      <c r="H6373" s="122">
        <v>11.36</v>
      </c>
      <c r="I6373" s="97" t="b">
        <f>NOT(ISERROR(_xlfn.XLOOKUP(tblStocks2022[[#This Row],[Ticker]],tblTickers[Ticker],tblTickers[Ticker],NA(),0,1)))</f>
        <v>0</v>
      </c>
      <c r="K6373" t="s">
        <v>12278</v>
      </c>
      <c r="L6373" s="122">
        <v>45.25</v>
      </c>
    </row>
    <row r="6374" spans="4:12" x14ac:dyDescent="0.25">
      <c r="D6374" t="s">
        <v>9630</v>
      </c>
      <c r="E6374" t="s">
        <v>9631</v>
      </c>
      <c r="F6374" t="s">
        <v>15382</v>
      </c>
      <c r="G6374" s="59">
        <v>12192000</v>
      </c>
      <c r="H6374" s="122">
        <v>10.199999999999999</v>
      </c>
      <c r="I6374" s="97" t="b">
        <f>NOT(ISERROR(_xlfn.XLOOKUP(tblStocks2022[[#This Row],[Ticker]],tblTickers[Ticker],tblTickers[Ticker],NA(),0,1)))</f>
        <v>0</v>
      </c>
      <c r="K6374" t="s">
        <v>7478</v>
      </c>
      <c r="L6374" s="122">
        <v>2.02</v>
      </c>
    </row>
    <row r="6375" spans="4:12" x14ac:dyDescent="0.25">
      <c r="D6375" t="s">
        <v>6070</v>
      </c>
      <c r="E6375" t="s">
        <v>6071</v>
      </c>
      <c r="F6375" t="s">
        <v>15368</v>
      </c>
      <c r="G6375" s="59">
        <v>43452000</v>
      </c>
      <c r="H6375" s="122">
        <v>12.81</v>
      </c>
      <c r="I6375" s="97" t="b">
        <f>NOT(ISERROR(_xlfn.XLOOKUP(tblStocks2022[[#This Row],[Ticker]],tblTickers[Ticker],tblTickers[Ticker],NA(),0,1)))</f>
        <v>0</v>
      </c>
      <c r="K6375" t="s">
        <v>10670</v>
      </c>
      <c r="L6375" s="122">
        <v>19.12</v>
      </c>
    </row>
    <row r="6376" spans="4:12" x14ac:dyDescent="0.25">
      <c r="D6376" t="s">
        <v>6655</v>
      </c>
      <c r="E6376" t="s">
        <v>6656</v>
      </c>
      <c r="F6376" t="s">
        <v>15382</v>
      </c>
      <c r="G6376" s="59">
        <v>33161000</v>
      </c>
      <c r="H6376" s="122">
        <v>10.06</v>
      </c>
      <c r="I6376" s="97" t="b">
        <f>NOT(ISERROR(_xlfn.XLOOKUP(tblStocks2022[[#This Row],[Ticker]],tblTickers[Ticker],tblTickers[Ticker],NA(),0,1)))</f>
        <v>0</v>
      </c>
      <c r="K6376" t="s">
        <v>5652</v>
      </c>
      <c r="L6376" s="122">
        <v>17.37</v>
      </c>
    </row>
    <row r="6377" spans="4:12" x14ac:dyDescent="0.25">
      <c r="D6377" t="s">
        <v>14106</v>
      </c>
      <c r="E6377" t="s">
        <v>583</v>
      </c>
      <c r="F6377" t="s">
        <v>15375</v>
      </c>
      <c r="G6377" s="59">
        <v>1360000</v>
      </c>
      <c r="H6377" s="122">
        <v>34.19</v>
      </c>
      <c r="I6377" s="97" t="b">
        <f>NOT(ISERROR(_xlfn.XLOOKUP(tblStocks2022[[#This Row],[Ticker]],tblTickers[Ticker],tblTickers[Ticker],NA(),0,1)))</f>
        <v>0</v>
      </c>
      <c r="K6377" t="s">
        <v>9654</v>
      </c>
      <c r="L6377" s="122">
        <v>0.18</v>
      </c>
    </row>
    <row r="6378" spans="4:12" x14ac:dyDescent="0.25">
      <c r="D6378" t="s">
        <v>12997</v>
      </c>
      <c r="E6378" t="s">
        <v>12998</v>
      </c>
      <c r="F6378" t="s">
        <v>15382</v>
      </c>
      <c r="G6378" s="59">
        <v>30276000</v>
      </c>
      <c r="H6378" s="122">
        <v>27.48</v>
      </c>
      <c r="I6378" s="97" t="b">
        <f>NOT(ISERROR(_xlfn.XLOOKUP(tblStocks2022[[#This Row],[Ticker]],tblTickers[Ticker],tblTickers[Ticker],NA(),0,1)))</f>
        <v>0</v>
      </c>
      <c r="K6378" t="s">
        <v>12713</v>
      </c>
      <c r="L6378" s="122">
        <v>4.1500000000000004</v>
      </c>
    </row>
    <row r="6379" spans="4:12" x14ac:dyDescent="0.25">
      <c r="D6379" t="s">
        <v>1564</v>
      </c>
      <c r="E6379" t="s">
        <v>1565</v>
      </c>
      <c r="F6379" t="s">
        <v>14252</v>
      </c>
      <c r="G6379" s="59">
        <v>3639000</v>
      </c>
      <c r="H6379" s="122">
        <v>3.88</v>
      </c>
      <c r="I6379" s="97" t="b">
        <f>NOT(ISERROR(_xlfn.XLOOKUP(tblStocks2022[[#This Row],[Ticker]],tblTickers[Ticker],tblTickers[Ticker],NA(),0,1)))</f>
        <v>0</v>
      </c>
      <c r="K6379" t="s">
        <v>10335</v>
      </c>
      <c r="L6379" s="122">
        <v>4</v>
      </c>
    </row>
    <row r="6380" spans="4:12" x14ac:dyDescent="0.25">
      <c r="D6380" t="s">
        <v>2947</v>
      </c>
      <c r="E6380" t="s">
        <v>2948</v>
      </c>
      <c r="F6380" t="s">
        <v>14201</v>
      </c>
      <c r="G6380" s="59">
        <v>114554000</v>
      </c>
      <c r="H6380" s="122">
        <v>10.37</v>
      </c>
      <c r="I6380" s="97" t="b">
        <f>NOT(ISERROR(_xlfn.XLOOKUP(tblStocks2022[[#This Row],[Ticker]],tblTickers[Ticker],tblTickers[Ticker],NA(),0,1)))</f>
        <v>0</v>
      </c>
      <c r="K6380" t="s">
        <v>1934</v>
      </c>
      <c r="L6380" s="122">
        <v>40.25</v>
      </c>
    </row>
    <row r="6381" spans="4:12" x14ac:dyDescent="0.25">
      <c r="D6381" t="s">
        <v>8852</v>
      </c>
      <c r="E6381" t="s">
        <v>8853</v>
      </c>
      <c r="F6381" t="s">
        <v>15366</v>
      </c>
      <c r="G6381" s="59">
        <v>50000</v>
      </c>
      <c r="H6381" s="122">
        <v>16.72</v>
      </c>
      <c r="I6381" s="97" t="b">
        <f>NOT(ISERROR(_xlfn.XLOOKUP(tblStocks2022[[#This Row],[Ticker]],tblTickers[Ticker],tblTickers[Ticker],NA(),0,1)))</f>
        <v>0</v>
      </c>
      <c r="K6381" t="s">
        <v>12340</v>
      </c>
      <c r="L6381" s="122">
        <v>44.75</v>
      </c>
    </row>
    <row r="6382" spans="4:12" x14ac:dyDescent="0.25">
      <c r="D6382" t="s">
        <v>2502</v>
      </c>
      <c r="E6382" t="s">
        <v>269</v>
      </c>
      <c r="F6382" t="s">
        <v>15371</v>
      </c>
      <c r="G6382" s="59">
        <v>3350000</v>
      </c>
      <c r="H6382" s="122">
        <v>30.03</v>
      </c>
      <c r="I6382" s="97" t="b">
        <f>NOT(ISERROR(_xlfn.XLOOKUP(tblStocks2022[[#This Row],[Ticker]],tblTickers[Ticker],tblTickers[Ticker],NA(),0,1)))</f>
        <v>0</v>
      </c>
      <c r="K6382" t="s">
        <v>5182</v>
      </c>
      <c r="L6382" s="122">
        <v>1.37</v>
      </c>
    </row>
    <row r="6383" spans="4:12" x14ac:dyDescent="0.25">
      <c r="D6383" t="s">
        <v>4413</v>
      </c>
      <c r="E6383" t="s">
        <v>4414</v>
      </c>
      <c r="F6383" t="s">
        <v>15382</v>
      </c>
      <c r="G6383" s="59">
        <v>4292000</v>
      </c>
      <c r="H6383" s="122">
        <v>7.5</v>
      </c>
      <c r="I6383" s="97" t="b">
        <f>NOT(ISERROR(_xlfn.XLOOKUP(tblStocks2022[[#This Row],[Ticker]],tblTickers[Ticker],tblTickers[Ticker],NA(),0,1)))</f>
        <v>0</v>
      </c>
      <c r="K6383" t="s">
        <v>15246</v>
      </c>
      <c r="L6383" s="122">
        <v>15.03</v>
      </c>
    </row>
    <row r="6384" spans="4:12" x14ac:dyDescent="0.25">
      <c r="D6384" t="s">
        <v>2285</v>
      </c>
      <c r="E6384" t="s">
        <v>2286</v>
      </c>
      <c r="F6384" t="s">
        <v>14252</v>
      </c>
      <c r="G6384" s="59">
        <v>17670000</v>
      </c>
      <c r="H6384" s="122">
        <v>7.28</v>
      </c>
      <c r="I6384" s="97" t="b">
        <f>NOT(ISERROR(_xlfn.XLOOKUP(tblStocks2022[[#This Row],[Ticker]],tblTickers[Ticker],tblTickers[Ticker],NA(),0,1)))</f>
        <v>0</v>
      </c>
      <c r="K6384" t="s">
        <v>2020</v>
      </c>
      <c r="L6384" s="122">
        <v>0.65</v>
      </c>
    </row>
    <row r="6385" spans="4:12" x14ac:dyDescent="0.25">
      <c r="D6385" t="s">
        <v>1143</v>
      </c>
      <c r="E6385" t="s">
        <v>1144</v>
      </c>
      <c r="F6385" t="s">
        <v>15371</v>
      </c>
      <c r="G6385" s="59">
        <v>63371000</v>
      </c>
      <c r="H6385" s="122">
        <v>70.59</v>
      </c>
      <c r="I6385" s="97" t="b">
        <f>NOT(ISERROR(_xlfn.XLOOKUP(tblStocks2022[[#This Row],[Ticker]],tblTickers[Ticker],tblTickers[Ticker],NA(),0,1)))</f>
        <v>0</v>
      </c>
      <c r="K6385" t="s">
        <v>14914</v>
      </c>
      <c r="L6385" s="122">
        <v>1.06</v>
      </c>
    </row>
    <row r="6386" spans="4:12" x14ac:dyDescent="0.25">
      <c r="D6386" t="s">
        <v>14819</v>
      </c>
      <c r="E6386" t="s">
        <v>399</v>
      </c>
      <c r="F6386" t="s">
        <v>15375</v>
      </c>
      <c r="G6386" s="59">
        <v>3100000</v>
      </c>
      <c r="H6386" s="122">
        <v>24.94</v>
      </c>
      <c r="I6386" s="97" t="b">
        <f>NOT(ISERROR(_xlfn.XLOOKUP(tblStocks2022[[#This Row],[Ticker]],tblTickers[Ticker],tblTickers[Ticker],NA(),0,1)))</f>
        <v>0</v>
      </c>
      <c r="K6386" t="s">
        <v>14232</v>
      </c>
      <c r="L6386" s="122">
        <v>21.78</v>
      </c>
    </row>
    <row r="6387" spans="4:12" x14ac:dyDescent="0.25">
      <c r="D6387" t="s">
        <v>660</v>
      </c>
      <c r="E6387" t="s">
        <v>661</v>
      </c>
      <c r="F6387" t="s">
        <v>15382</v>
      </c>
      <c r="G6387" s="59">
        <v>33000000</v>
      </c>
      <c r="H6387" s="122">
        <v>3.35</v>
      </c>
      <c r="I6387" s="97" t="b">
        <f>NOT(ISERROR(_xlfn.XLOOKUP(tblStocks2022[[#This Row],[Ticker]],tblTickers[Ticker],tblTickers[Ticker],NA(),0,1)))</f>
        <v>0</v>
      </c>
      <c r="K6387" t="s">
        <v>7799</v>
      </c>
      <c r="L6387" s="122">
        <v>49.11</v>
      </c>
    </row>
    <row r="6388" spans="4:12" x14ac:dyDescent="0.25">
      <c r="D6388" t="s">
        <v>1175</v>
      </c>
      <c r="E6388" t="s">
        <v>1176</v>
      </c>
      <c r="F6388" t="s">
        <v>15371</v>
      </c>
      <c r="G6388" s="59">
        <v>3390000</v>
      </c>
      <c r="H6388" s="122">
        <v>3.95</v>
      </c>
      <c r="I6388" s="97" t="b">
        <f>NOT(ISERROR(_xlfn.XLOOKUP(tblStocks2022[[#This Row],[Ticker]],tblTickers[Ticker],tblTickers[Ticker],NA(),0,1)))</f>
        <v>0</v>
      </c>
      <c r="K6388" t="s">
        <v>720</v>
      </c>
      <c r="L6388" s="122">
        <v>10.18</v>
      </c>
    </row>
    <row r="6389" spans="4:12" x14ac:dyDescent="0.25">
      <c r="D6389" t="s">
        <v>13960</v>
      </c>
      <c r="E6389" t="s">
        <v>583</v>
      </c>
      <c r="F6389" t="s">
        <v>15375</v>
      </c>
      <c r="G6389" s="59">
        <v>9390000</v>
      </c>
      <c r="H6389" s="122">
        <v>59.74</v>
      </c>
      <c r="I6389" s="97" t="b">
        <f>NOT(ISERROR(_xlfn.XLOOKUP(tblStocks2022[[#This Row],[Ticker]],tblTickers[Ticker],tblTickers[Ticker],NA(),0,1)))</f>
        <v>0</v>
      </c>
      <c r="K6389" t="s">
        <v>14408</v>
      </c>
      <c r="L6389" s="122">
        <v>73.760000000000005</v>
      </c>
    </row>
    <row r="6390" spans="4:12" x14ac:dyDescent="0.25">
      <c r="D6390" t="s">
        <v>13515</v>
      </c>
      <c r="E6390" t="s">
        <v>583</v>
      </c>
      <c r="F6390" t="s">
        <v>15375</v>
      </c>
      <c r="G6390" s="59">
        <v>900000</v>
      </c>
      <c r="H6390" s="122">
        <v>34.65</v>
      </c>
      <c r="I6390" s="97" t="b">
        <f>NOT(ISERROR(_xlfn.XLOOKUP(tblStocks2022[[#This Row],[Ticker]],tblTickers[Ticker],tblTickers[Ticker],NA(),0,1)))</f>
        <v>0</v>
      </c>
      <c r="K6390" t="s">
        <v>13088</v>
      </c>
      <c r="L6390" s="122">
        <v>83.63</v>
      </c>
    </row>
    <row r="6391" spans="4:12" x14ac:dyDescent="0.25">
      <c r="D6391" t="s">
        <v>12769</v>
      </c>
      <c r="E6391" t="s">
        <v>12770</v>
      </c>
      <c r="F6391" t="s">
        <v>15365</v>
      </c>
      <c r="G6391" s="59">
        <v>36089000</v>
      </c>
      <c r="H6391" s="122">
        <v>2.69</v>
      </c>
      <c r="I6391" s="97" t="b">
        <f>NOT(ISERROR(_xlfn.XLOOKUP(tblStocks2022[[#This Row],[Ticker]],tblTickers[Ticker],tblTickers[Ticker],NA(),0,1)))</f>
        <v>0</v>
      </c>
      <c r="K6391" t="s">
        <v>13089</v>
      </c>
      <c r="L6391" s="122">
        <v>83.31</v>
      </c>
    </row>
    <row r="6392" spans="4:12" x14ac:dyDescent="0.25">
      <c r="D6392" t="s">
        <v>13272</v>
      </c>
      <c r="E6392" t="s">
        <v>13273</v>
      </c>
      <c r="F6392" t="s">
        <v>15378</v>
      </c>
      <c r="G6392" s="59">
        <v>7057000</v>
      </c>
      <c r="H6392" s="122">
        <v>26.62</v>
      </c>
      <c r="I6392" s="97" t="b">
        <f>NOT(ISERROR(_xlfn.XLOOKUP(tblStocks2022[[#This Row],[Ticker]],tblTickers[Ticker],tblTickers[Ticker],NA(),0,1)))</f>
        <v>0</v>
      </c>
      <c r="K6392" t="s">
        <v>11351</v>
      </c>
      <c r="L6392" s="122">
        <v>38.72</v>
      </c>
    </row>
    <row r="6393" spans="4:12" x14ac:dyDescent="0.25">
      <c r="D6393" t="s">
        <v>5897</v>
      </c>
      <c r="E6393" t="s">
        <v>5898</v>
      </c>
      <c r="F6393" t="s">
        <v>15371</v>
      </c>
      <c r="G6393" s="59">
        <v>41745000</v>
      </c>
      <c r="H6393" s="122">
        <v>9.8000000000000007</v>
      </c>
      <c r="I6393" s="97" t="b">
        <f>NOT(ISERROR(_xlfn.XLOOKUP(tblStocks2022[[#This Row],[Ticker]],tblTickers[Ticker],tblTickers[Ticker],NA(),0,1)))</f>
        <v>0</v>
      </c>
      <c r="K6393" t="s">
        <v>8346</v>
      </c>
      <c r="L6393" s="122">
        <v>3.35</v>
      </c>
    </row>
    <row r="6394" spans="4:12" x14ac:dyDescent="0.25">
      <c r="D6394" t="s">
        <v>12524</v>
      </c>
      <c r="E6394" t="s">
        <v>12525</v>
      </c>
      <c r="F6394" t="s">
        <v>14201</v>
      </c>
      <c r="G6394" s="59">
        <v>142901000</v>
      </c>
      <c r="H6394" s="122">
        <v>142.5</v>
      </c>
      <c r="I6394" s="97" t="b">
        <f>NOT(ISERROR(_xlfn.XLOOKUP(tblStocks2022[[#This Row],[Ticker]],tblTickers[Ticker],tblTickers[Ticker],NA(),0,1)))</f>
        <v>1</v>
      </c>
      <c r="K6394" t="s">
        <v>3743</v>
      </c>
      <c r="L6394" s="122">
        <v>47.82</v>
      </c>
    </row>
    <row r="6395" spans="4:12" x14ac:dyDescent="0.25">
      <c r="D6395" t="s">
        <v>3660</v>
      </c>
      <c r="E6395" t="s">
        <v>3656</v>
      </c>
      <c r="F6395" t="s">
        <v>15378</v>
      </c>
      <c r="G6395" s="59">
        <v>1050000</v>
      </c>
      <c r="H6395" s="122">
        <v>28.65</v>
      </c>
      <c r="I6395" s="97" t="b">
        <f>NOT(ISERROR(_xlfn.XLOOKUP(tblStocks2022[[#This Row],[Ticker]],tblTickers[Ticker],tblTickers[Ticker],NA(),0,1)))</f>
        <v>0</v>
      </c>
      <c r="K6395" t="s">
        <v>11717</v>
      </c>
      <c r="L6395" s="122">
        <v>53.39</v>
      </c>
    </row>
    <row r="6396" spans="4:12" x14ac:dyDescent="0.25">
      <c r="D6396" t="s">
        <v>7416</v>
      </c>
      <c r="E6396" t="s">
        <v>7417</v>
      </c>
      <c r="F6396" t="s">
        <v>15368</v>
      </c>
      <c r="G6396" s="59">
        <v>159493000</v>
      </c>
      <c r="H6396" s="122">
        <v>23.08</v>
      </c>
      <c r="I6396" s="97" t="b">
        <f>NOT(ISERROR(_xlfn.XLOOKUP(tblStocks2022[[#This Row],[Ticker]],tblTickers[Ticker],tblTickers[Ticker],NA(),0,1)))</f>
        <v>0</v>
      </c>
      <c r="K6396" t="s">
        <v>2487</v>
      </c>
      <c r="L6396" s="122">
        <v>24.49</v>
      </c>
    </row>
    <row r="6397" spans="4:12" x14ac:dyDescent="0.25">
      <c r="D6397" t="s">
        <v>9230</v>
      </c>
      <c r="E6397" t="s">
        <v>9231</v>
      </c>
      <c r="F6397" t="s">
        <v>15382</v>
      </c>
      <c r="G6397" s="59">
        <v>28750000</v>
      </c>
      <c r="H6397" s="122">
        <v>10.3</v>
      </c>
      <c r="I6397" s="97" t="b">
        <f>NOT(ISERROR(_xlfn.XLOOKUP(tblStocks2022[[#This Row],[Ticker]],tblTickers[Ticker],tblTickers[Ticker],NA(),0,1)))</f>
        <v>0</v>
      </c>
      <c r="K6397" t="s">
        <v>14613</v>
      </c>
      <c r="L6397" s="122">
        <v>284.26</v>
      </c>
    </row>
    <row r="6398" spans="4:12" x14ac:dyDescent="0.25">
      <c r="D6398" t="s">
        <v>13961</v>
      </c>
      <c r="E6398" t="s">
        <v>583</v>
      </c>
      <c r="F6398" t="s">
        <v>15375</v>
      </c>
      <c r="G6398" s="59">
        <v>17640000</v>
      </c>
      <c r="H6398" s="122">
        <v>47.06</v>
      </c>
      <c r="I6398" s="97" t="b">
        <f>NOT(ISERROR(_xlfn.XLOOKUP(tblStocks2022[[#This Row],[Ticker]],tblTickers[Ticker],tblTickers[Ticker],NA(),0,1)))</f>
        <v>0</v>
      </c>
      <c r="K6398" t="s">
        <v>2108</v>
      </c>
      <c r="L6398" s="122">
        <v>29.12</v>
      </c>
    </row>
    <row r="6399" spans="4:12" x14ac:dyDescent="0.25">
      <c r="D6399" t="s">
        <v>14793</v>
      </c>
      <c r="E6399" t="s">
        <v>399</v>
      </c>
      <c r="F6399" t="s">
        <v>15375</v>
      </c>
      <c r="G6399" s="59">
        <v>23450000</v>
      </c>
      <c r="H6399" s="122">
        <v>24.14</v>
      </c>
      <c r="I6399" s="97" t="b">
        <f>NOT(ISERROR(_xlfn.XLOOKUP(tblStocks2022[[#This Row],[Ticker]],tblTickers[Ticker],tblTickers[Ticker],NA(),0,1)))</f>
        <v>0</v>
      </c>
      <c r="K6399" t="s">
        <v>15231</v>
      </c>
      <c r="L6399" s="122">
        <v>13.46</v>
      </c>
    </row>
    <row r="6400" spans="4:12" x14ac:dyDescent="0.25">
      <c r="D6400" t="s">
        <v>8056</v>
      </c>
      <c r="E6400" t="s">
        <v>8057</v>
      </c>
      <c r="F6400" t="s">
        <v>14201</v>
      </c>
      <c r="G6400" s="59">
        <v>40911000</v>
      </c>
      <c r="H6400" s="122">
        <v>10.67</v>
      </c>
      <c r="I6400" s="97" t="b">
        <f>NOT(ISERROR(_xlfn.XLOOKUP(tblStocks2022[[#This Row],[Ticker]],tblTickers[Ticker],tblTickers[Ticker],NA(),0,1)))</f>
        <v>0</v>
      </c>
      <c r="K6400" t="s">
        <v>2044</v>
      </c>
      <c r="L6400" s="122">
        <v>65.010000000000005</v>
      </c>
    </row>
    <row r="6401" spans="4:12" x14ac:dyDescent="0.25">
      <c r="D6401" t="s">
        <v>10850</v>
      </c>
      <c r="E6401" t="s">
        <v>10851</v>
      </c>
      <c r="F6401" t="s">
        <v>14201</v>
      </c>
      <c r="G6401" s="59">
        <v>237599000</v>
      </c>
      <c r="H6401" s="122">
        <v>228.39</v>
      </c>
      <c r="I6401" s="97" t="b">
        <f>NOT(ISERROR(_xlfn.XLOOKUP(tblStocks2022[[#This Row],[Ticker]],tblTickers[Ticker],tblTickers[Ticker],NA(),0,1)))</f>
        <v>1</v>
      </c>
      <c r="K6401" t="s">
        <v>5024</v>
      </c>
      <c r="L6401" s="122">
        <v>40.86</v>
      </c>
    </row>
    <row r="6402" spans="4:12" x14ac:dyDescent="0.25">
      <c r="D6402" t="s">
        <v>14108</v>
      </c>
      <c r="E6402" t="s">
        <v>583</v>
      </c>
      <c r="F6402" t="s">
        <v>15375</v>
      </c>
      <c r="G6402" s="59">
        <v>10400000</v>
      </c>
      <c r="H6402" s="122">
        <v>29.58</v>
      </c>
      <c r="I6402" s="97" t="b">
        <f>NOT(ISERROR(_xlfn.XLOOKUP(tblStocks2022[[#This Row],[Ticker]],tblTickers[Ticker],tblTickers[Ticker],NA(),0,1)))</f>
        <v>0</v>
      </c>
      <c r="K6402" t="s">
        <v>374</v>
      </c>
      <c r="L6402" s="122">
        <v>9.68</v>
      </c>
    </row>
    <row r="6403" spans="4:12" x14ac:dyDescent="0.25">
      <c r="D6403" t="s">
        <v>14724</v>
      </c>
      <c r="E6403" t="s">
        <v>399</v>
      </c>
      <c r="F6403" t="s">
        <v>15375</v>
      </c>
      <c r="G6403" s="59">
        <v>30550000</v>
      </c>
      <c r="H6403" s="122">
        <v>41.54</v>
      </c>
      <c r="I6403" s="97" t="b">
        <f>NOT(ISERROR(_xlfn.XLOOKUP(tblStocks2022[[#This Row],[Ticker]],tblTickers[Ticker],tblTickers[Ticker],NA(),0,1)))</f>
        <v>0</v>
      </c>
      <c r="K6403" t="s">
        <v>8951</v>
      </c>
      <c r="L6403" s="122">
        <v>1.65</v>
      </c>
    </row>
    <row r="6404" spans="4:12" x14ac:dyDescent="0.25">
      <c r="D6404" t="s">
        <v>14773</v>
      </c>
      <c r="E6404" t="s">
        <v>399</v>
      </c>
      <c r="F6404" t="s">
        <v>15375</v>
      </c>
      <c r="G6404" s="59">
        <v>70500000</v>
      </c>
      <c r="H6404" s="122">
        <v>17.62</v>
      </c>
      <c r="I6404" s="97" t="b">
        <f>NOT(ISERROR(_xlfn.XLOOKUP(tblStocks2022[[#This Row],[Ticker]],tblTickers[Ticker],tblTickers[Ticker],NA(),0,1)))</f>
        <v>0</v>
      </c>
      <c r="K6404" t="s">
        <v>5765</v>
      </c>
      <c r="L6404" s="122">
        <v>2.75</v>
      </c>
    </row>
    <row r="6405" spans="4:12" x14ac:dyDescent="0.25">
      <c r="D6405" t="s">
        <v>14417</v>
      </c>
      <c r="E6405" t="s">
        <v>583</v>
      </c>
      <c r="F6405" t="s">
        <v>15375</v>
      </c>
      <c r="G6405" s="59">
        <v>5010000</v>
      </c>
      <c r="H6405" s="122">
        <v>43.23</v>
      </c>
      <c r="I6405" s="97" t="b">
        <f>NOT(ISERROR(_xlfn.XLOOKUP(tblStocks2022[[#This Row],[Ticker]],tblTickers[Ticker],tblTickers[Ticker],NA(),0,1)))</f>
        <v>0</v>
      </c>
      <c r="K6405" t="s">
        <v>11177</v>
      </c>
      <c r="L6405" s="122">
        <v>63.75</v>
      </c>
    </row>
    <row r="6406" spans="4:12" x14ac:dyDescent="0.25">
      <c r="D6406" t="s">
        <v>14107</v>
      </c>
      <c r="E6406" t="s">
        <v>583</v>
      </c>
      <c r="F6406" t="s">
        <v>15375</v>
      </c>
      <c r="G6406" s="59">
        <v>14180000</v>
      </c>
      <c r="H6406" s="122">
        <v>25.6</v>
      </c>
      <c r="I6406" s="97" t="b">
        <f>NOT(ISERROR(_xlfn.XLOOKUP(tblStocks2022[[#This Row],[Ticker]],tblTickers[Ticker],tblTickers[Ticker],NA(),0,1)))</f>
        <v>0</v>
      </c>
      <c r="K6406" t="s">
        <v>684</v>
      </c>
      <c r="L6406" s="122">
        <v>174.87</v>
      </c>
    </row>
    <row r="6407" spans="4:12" x14ac:dyDescent="0.25">
      <c r="D6407" t="s">
        <v>12973</v>
      </c>
      <c r="E6407" t="s">
        <v>12974</v>
      </c>
      <c r="F6407" t="s">
        <v>2662</v>
      </c>
      <c r="G6407" s="59">
        <v>55113000</v>
      </c>
      <c r="H6407" s="122">
        <v>1.77</v>
      </c>
      <c r="I6407" s="97" t="b">
        <f>NOT(ISERROR(_xlfn.XLOOKUP(tblStocks2022[[#This Row],[Ticker]],tblTickers[Ticker],tblTickers[Ticker],NA(),0,1)))</f>
        <v>0</v>
      </c>
      <c r="K6407" t="s">
        <v>3041</v>
      </c>
      <c r="L6407" s="122">
        <v>12.59</v>
      </c>
    </row>
    <row r="6408" spans="4:12" x14ac:dyDescent="0.25">
      <c r="D6408" t="s">
        <v>9483</v>
      </c>
      <c r="E6408" t="s">
        <v>9484</v>
      </c>
      <c r="F6408" t="s">
        <v>15371</v>
      </c>
      <c r="G6408" s="59">
        <v>12036000</v>
      </c>
      <c r="H6408" s="122">
        <v>34.51</v>
      </c>
      <c r="I6408" s="97" t="b">
        <f>NOT(ISERROR(_xlfn.XLOOKUP(tblStocks2022[[#This Row],[Ticker]],tblTickers[Ticker],tblTickers[Ticker],NA(),0,1)))</f>
        <v>0</v>
      </c>
      <c r="K6408" t="s">
        <v>12016</v>
      </c>
      <c r="L6408" s="122">
        <v>39.5</v>
      </c>
    </row>
    <row r="6409" spans="4:12" x14ac:dyDescent="0.25">
      <c r="D6409" t="s">
        <v>14032</v>
      </c>
      <c r="E6409" t="s">
        <v>583</v>
      </c>
      <c r="F6409" t="s">
        <v>15375</v>
      </c>
      <c r="G6409" s="59">
        <v>530000</v>
      </c>
      <c r="H6409" s="122">
        <v>70.59</v>
      </c>
      <c r="I6409" s="97" t="b">
        <f>NOT(ISERROR(_xlfn.XLOOKUP(tblStocks2022[[#This Row],[Ticker]],tblTickers[Ticker],tblTickers[Ticker],NA(),0,1)))</f>
        <v>0</v>
      </c>
      <c r="K6409" t="s">
        <v>7657</v>
      </c>
      <c r="L6409" s="122">
        <v>25.2</v>
      </c>
    </row>
    <row r="6410" spans="4:12" x14ac:dyDescent="0.25">
      <c r="D6410" t="s">
        <v>2422</v>
      </c>
      <c r="E6410" t="s">
        <v>2423</v>
      </c>
      <c r="F6410" t="s">
        <v>15382</v>
      </c>
      <c r="G6410" s="59">
        <v>10613000</v>
      </c>
      <c r="H6410" s="122">
        <v>4.82</v>
      </c>
      <c r="I6410" s="97" t="b">
        <f>NOT(ISERROR(_xlfn.XLOOKUP(tblStocks2022[[#This Row],[Ticker]],tblTickers[Ticker],tblTickers[Ticker],NA(),0,1)))</f>
        <v>0</v>
      </c>
      <c r="K6410" t="s">
        <v>3705</v>
      </c>
      <c r="L6410" s="122">
        <v>69.790000000000006</v>
      </c>
    </row>
    <row r="6411" spans="4:12" x14ac:dyDescent="0.25">
      <c r="D6411" t="s">
        <v>7025</v>
      </c>
      <c r="E6411" t="s">
        <v>2524</v>
      </c>
      <c r="F6411" t="s">
        <v>15380</v>
      </c>
      <c r="G6411" s="59">
        <v>600000</v>
      </c>
      <c r="H6411" s="122">
        <v>20.32</v>
      </c>
      <c r="I6411" s="97" t="b">
        <f>NOT(ISERROR(_xlfn.XLOOKUP(tblStocks2022[[#This Row],[Ticker]],tblTickers[Ticker],tblTickers[Ticker],NA(),0,1)))</f>
        <v>0</v>
      </c>
      <c r="K6411" t="s">
        <v>6255</v>
      </c>
      <c r="L6411" s="122">
        <v>26.54</v>
      </c>
    </row>
    <row r="6412" spans="4:12" x14ac:dyDescent="0.25">
      <c r="D6412" t="s">
        <v>2525</v>
      </c>
      <c r="E6412" t="s">
        <v>2524</v>
      </c>
      <c r="F6412" t="s">
        <v>15380</v>
      </c>
      <c r="G6412" s="59">
        <v>1400000</v>
      </c>
      <c r="H6412" s="122">
        <v>40.9</v>
      </c>
      <c r="I6412" s="97" t="b">
        <f>NOT(ISERROR(_xlfn.XLOOKUP(tblStocks2022[[#This Row],[Ticker]],tblTickers[Ticker],tblTickers[Ticker],NA(),0,1)))</f>
        <v>0</v>
      </c>
      <c r="K6412" t="s">
        <v>2131</v>
      </c>
      <c r="L6412" s="122">
        <v>58.82</v>
      </c>
    </row>
    <row r="6413" spans="4:12" x14ac:dyDescent="0.25">
      <c r="D6413" t="s">
        <v>7400</v>
      </c>
      <c r="E6413" t="s">
        <v>7401</v>
      </c>
      <c r="F6413" t="s">
        <v>15376</v>
      </c>
      <c r="G6413" s="59">
        <v>175857000</v>
      </c>
      <c r="H6413" s="122">
        <v>24.47</v>
      </c>
      <c r="I6413" s="97" t="b">
        <f>NOT(ISERROR(_xlfn.XLOOKUP(tblStocks2022[[#This Row],[Ticker]],tblTickers[Ticker],tblTickers[Ticker],NA(),0,1)))</f>
        <v>0</v>
      </c>
      <c r="K6413" t="s">
        <v>893</v>
      </c>
      <c r="L6413" s="122">
        <v>17.91</v>
      </c>
    </row>
    <row r="6414" spans="4:12" x14ac:dyDescent="0.25">
      <c r="D6414" t="s">
        <v>13433</v>
      </c>
      <c r="E6414" t="s">
        <v>13434</v>
      </c>
      <c r="F6414" t="s">
        <v>15368</v>
      </c>
      <c r="G6414" s="59">
        <v>5734000</v>
      </c>
      <c r="H6414" s="122">
        <v>6.83</v>
      </c>
      <c r="I6414" s="97" t="b">
        <f>NOT(ISERROR(_xlfn.XLOOKUP(tblStocks2022[[#This Row],[Ticker]],tblTickers[Ticker],tblTickers[Ticker],NA(),0,1)))</f>
        <v>0</v>
      </c>
      <c r="K6414" t="s">
        <v>1491</v>
      </c>
      <c r="L6414" s="122">
        <v>44.29</v>
      </c>
    </row>
    <row r="6415" spans="4:12" x14ac:dyDescent="0.25">
      <c r="D6415" t="s">
        <v>5308</v>
      </c>
      <c r="E6415" t="s">
        <v>5309</v>
      </c>
      <c r="F6415" t="s">
        <v>15382</v>
      </c>
      <c r="G6415" s="59">
        <v>19852000</v>
      </c>
      <c r="H6415" s="122">
        <v>20.93</v>
      </c>
      <c r="I6415" s="97" t="b">
        <f>NOT(ISERROR(_xlfn.XLOOKUP(tblStocks2022[[#This Row],[Ticker]],tblTickers[Ticker],tblTickers[Ticker],NA(),0,1)))</f>
        <v>0</v>
      </c>
      <c r="K6415" t="s">
        <v>1038</v>
      </c>
      <c r="L6415" s="122">
        <v>112.52</v>
      </c>
    </row>
    <row r="6416" spans="4:12" x14ac:dyDescent="0.25">
      <c r="D6416" t="s">
        <v>2249</v>
      </c>
      <c r="E6416" t="s">
        <v>2250</v>
      </c>
      <c r="F6416" t="s">
        <v>15368</v>
      </c>
      <c r="G6416" s="59">
        <v>1136000000</v>
      </c>
      <c r="H6416" s="122">
        <v>71.22</v>
      </c>
      <c r="I6416" s="97" t="b">
        <f>NOT(ISERROR(_xlfn.XLOOKUP(tblStocks2022[[#This Row],[Ticker]],tblTickers[Ticker],tblTickers[Ticker],NA(),0,1)))</f>
        <v>1</v>
      </c>
      <c r="K6416" t="s">
        <v>3635</v>
      </c>
      <c r="L6416" s="122">
        <v>61.57</v>
      </c>
    </row>
    <row r="6417" spans="4:12" x14ac:dyDescent="0.25">
      <c r="D6417" t="s">
        <v>9453</v>
      </c>
      <c r="E6417" t="s">
        <v>8484</v>
      </c>
      <c r="F6417" t="s">
        <v>15371</v>
      </c>
      <c r="G6417" s="59">
        <v>25000</v>
      </c>
      <c r="H6417" s="122">
        <v>38.76</v>
      </c>
      <c r="I6417" s="97" t="b">
        <f>NOT(ISERROR(_xlfn.XLOOKUP(tblStocks2022[[#This Row],[Ticker]],tblTickers[Ticker],tblTickers[Ticker],NA(),0,1)))</f>
        <v>0</v>
      </c>
      <c r="K6417" t="s">
        <v>13921</v>
      </c>
      <c r="L6417" s="122">
        <v>30.69</v>
      </c>
    </row>
    <row r="6418" spans="4:12" x14ac:dyDescent="0.25">
      <c r="D6418" t="s">
        <v>9454</v>
      </c>
      <c r="E6418" t="s">
        <v>8484</v>
      </c>
      <c r="F6418" t="s">
        <v>15371</v>
      </c>
      <c r="G6418" s="59">
        <v>45000</v>
      </c>
      <c r="H6418" s="122">
        <v>19.32</v>
      </c>
      <c r="I6418" s="97" t="b">
        <f>NOT(ISERROR(_xlfn.XLOOKUP(tblStocks2022[[#This Row],[Ticker]],tblTickers[Ticker],tblTickers[Ticker],NA(),0,1)))</f>
        <v>0</v>
      </c>
      <c r="K6418" t="s">
        <v>5660</v>
      </c>
      <c r="L6418" s="122">
        <v>2.61</v>
      </c>
    </row>
    <row r="6419" spans="4:12" x14ac:dyDescent="0.25">
      <c r="D6419" t="s">
        <v>6657</v>
      </c>
      <c r="E6419" t="s">
        <v>6658</v>
      </c>
      <c r="F6419" t="s">
        <v>15392</v>
      </c>
      <c r="G6419" s="59">
        <v>173580000</v>
      </c>
      <c r="H6419" s="122">
        <v>0.75</v>
      </c>
      <c r="I6419" s="97" t="b">
        <f>NOT(ISERROR(_xlfn.XLOOKUP(tblStocks2022[[#This Row],[Ticker]],tblTickers[Ticker],tblTickers[Ticker],NA(),0,1)))</f>
        <v>0</v>
      </c>
      <c r="K6419" t="s">
        <v>3636</v>
      </c>
      <c r="L6419" s="122">
        <v>35.69</v>
      </c>
    </row>
    <row r="6420" spans="4:12" x14ac:dyDescent="0.25">
      <c r="D6420" t="s">
        <v>8180</v>
      </c>
      <c r="E6420" t="s">
        <v>8181</v>
      </c>
      <c r="F6420" t="s">
        <v>14252</v>
      </c>
      <c r="G6420" s="59">
        <v>34959000</v>
      </c>
      <c r="H6420" s="122">
        <v>1.34</v>
      </c>
      <c r="I6420" s="97" t="b">
        <f>NOT(ISERROR(_xlfn.XLOOKUP(tblStocks2022[[#This Row],[Ticker]],tblTickers[Ticker],tblTickers[Ticker],NA(),0,1)))</f>
        <v>0</v>
      </c>
      <c r="K6420" t="s">
        <v>14550</v>
      </c>
      <c r="L6420" s="122">
        <v>8.19</v>
      </c>
    </row>
    <row r="6421" spans="4:12" x14ac:dyDescent="0.25">
      <c r="D6421" t="s">
        <v>14420</v>
      </c>
      <c r="E6421" t="s">
        <v>583</v>
      </c>
      <c r="F6421" t="s">
        <v>15375</v>
      </c>
      <c r="G6421" s="59">
        <v>1860000</v>
      </c>
      <c r="H6421" s="122">
        <v>79.06</v>
      </c>
      <c r="I6421" s="97" t="b">
        <f>NOT(ISERROR(_xlfn.XLOOKUP(tblStocks2022[[#This Row],[Ticker]],tblTickers[Ticker],tblTickers[Ticker],NA(),0,1)))</f>
        <v>0</v>
      </c>
      <c r="K6421" t="s">
        <v>14668</v>
      </c>
      <c r="L6421" s="122">
        <v>110.64</v>
      </c>
    </row>
    <row r="6422" spans="4:12" x14ac:dyDescent="0.25">
      <c r="D6422" t="s">
        <v>14795</v>
      </c>
      <c r="E6422" t="s">
        <v>399</v>
      </c>
      <c r="F6422" t="s">
        <v>15375</v>
      </c>
      <c r="G6422" s="59">
        <v>86300000</v>
      </c>
      <c r="H6422" s="122">
        <v>22.94</v>
      </c>
      <c r="I6422" s="97" t="b">
        <f>NOT(ISERROR(_xlfn.XLOOKUP(tblStocks2022[[#This Row],[Ticker]],tblTickers[Ticker],tblTickers[Ticker],NA(),0,1)))</f>
        <v>0</v>
      </c>
      <c r="K6422" t="s">
        <v>9698</v>
      </c>
      <c r="L6422" s="122">
        <v>31.5</v>
      </c>
    </row>
    <row r="6423" spans="4:12" x14ac:dyDescent="0.25">
      <c r="D6423" t="s">
        <v>13431</v>
      </c>
      <c r="E6423" t="s">
        <v>13432</v>
      </c>
      <c r="F6423" t="s">
        <v>15368</v>
      </c>
      <c r="G6423" s="59">
        <v>22413000</v>
      </c>
      <c r="H6423" s="122">
        <v>8.35</v>
      </c>
      <c r="I6423" s="97" t="b">
        <f>NOT(ISERROR(_xlfn.XLOOKUP(tblStocks2022[[#This Row],[Ticker]],tblTickers[Ticker],tblTickers[Ticker],NA(),0,1)))</f>
        <v>0</v>
      </c>
      <c r="K6423" t="s">
        <v>10114</v>
      </c>
      <c r="L6423" s="122">
        <v>39.81</v>
      </c>
    </row>
    <row r="6424" spans="4:12" x14ac:dyDescent="0.25">
      <c r="D6424" t="s">
        <v>2084</v>
      </c>
      <c r="E6424" t="s">
        <v>2085</v>
      </c>
      <c r="F6424" t="s">
        <v>15388</v>
      </c>
      <c r="G6424" s="59">
        <v>46932000</v>
      </c>
      <c r="H6424" s="122">
        <v>0.34</v>
      </c>
      <c r="I6424" s="97" t="b">
        <f>NOT(ISERROR(_xlfn.XLOOKUP(tblStocks2022[[#This Row],[Ticker]],tblTickers[Ticker],tblTickers[Ticker],NA(),0,1)))</f>
        <v>0</v>
      </c>
      <c r="K6424" t="s">
        <v>2712</v>
      </c>
      <c r="L6424" s="122">
        <v>39.6</v>
      </c>
    </row>
    <row r="6425" spans="4:12" x14ac:dyDescent="0.25">
      <c r="D6425" t="s">
        <v>14794</v>
      </c>
      <c r="E6425" t="s">
        <v>399</v>
      </c>
      <c r="F6425" t="s">
        <v>15375</v>
      </c>
      <c r="G6425" s="59">
        <v>4000000</v>
      </c>
      <c r="H6425" s="122">
        <v>22.13</v>
      </c>
      <c r="I6425" s="97" t="b">
        <f>NOT(ISERROR(_xlfn.XLOOKUP(tblStocks2022[[#This Row],[Ticker]],tblTickers[Ticker],tblTickers[Ticker],NA(),0,1)))</f>
        <v>0</v>
      </c>
      <c r="K6425" t="s">
        <v>6078</v>
      </c>
      <c r="L6425" s="122">
        <v>3.29</v>
      </c>
    </row>
    <row r="6426" spans="4:12" x14ac:dyDescent="0.25">
      <c r="D6426" t="s">
        <v>11503</v>
      </c>
      <c r="E6426" t="s">
        <v>11504</v>
      </c>
      <c r="F6426" t="s">
        <v>15387</v>
      </c>
      <c r="G6426" s="59">
        <v>34736000</v>
      </c>
      <c r="H6426" s="122">
        <v>82.31</v>
      </c>
      <c r="I6426" s="97" t="b">
        <f>NOT(ISERROR(_xlfn.XLOOKUP(tblStocks2022[[#This Row],[Ticker]],tblTickers[Ticker],tblTickers[Ticker],NA(),0,1)))</f>
        <v>0</v>
      </c>
      <c r="K6426" t="s">
        <v>6343</v>
      </c>
      <c r="L6426" s="122">
        <v>3.19</v>
      </c>
    </row>
    <row r="6427" spans="4:12" x14ac:dyDescent="0.25">
      <c r="D6427" t="s">
        <v>15108</v>
      </c>
      <c r="E6427" t="s">
        <v>2598</v>
      </c>
      <c r="F6427" t="s">
        <v>15375</v>
      </c>
      <c r="G6427" s="59">
        <v>3550000</v>
      </c>
      <c r="H6427" s="122">
        <v>52.59</v>
      </c>
      <c r="I6427" s="97" t="b">
        <f>NOT(ISERROR(_xlfn.XLOOKUP(tblStocks2022[[#This Row],[Ticker]],tblTickers[Ticker],tblTickers[Ticker],NA(),0,1)))</f>
        <v>0</v>
      </c>
      <c r="K6427" t="s">
        <v>11946</v>
      </c>
      <c r="L6427" s="122">
        <v>0.83</v>
      </c>
    </row>
    <row r="6428" spans="4:12" x14ac:dyDescent="0.25">
      <c r="D6428" t="s">
        <v>15061</v>
      </c>
      <c r="E6428" t="s">
        <v>577</v>
      </c>
      <c r="F6428" t="s">
        <v>15371</v>
      </c>
      <c r="G6428" s="59">
        <v>21900000</v>
      </c>
      <c r="H6428" s="122">
        <v>28.46</v>
      </c>
      <c r="I6428" s="97" t="b">
        <f>NOT(ISERROR(_xlfn.XLOOKUP(tblStocks2022[[#This Row],[Ticker]],tblTickers[Ticker],tblTickers[Ticker],NA(),0,1)))</f>
        <v>0</v>
      </c>
      <c r="K6428" t="s">
        <v>10313</v>
      </c>
      <c r="L6428" s="122">
        <v>21.91</v>
      </c>
    </row>
    <row r="6429" spans="4:12" x14ac:dyDescent="0.25">
      <c r="D6429" t="s">
        <v>3745</v>
      </c>
      <c r="E6429" t="s">
        <v>572</v>
      </c>
      <c r="F6429" t="s">
        <v>15371</v>
      </c>
      <c r="G6429" s="59">
        <v>250000</v>
      </c>
      <c r="H6429" s="122">
        <v>36.869999999999997</v>
      </c>
      <c r="I6429" s="97" t="b">
        <f>NOT(ISERROR(_xlfn.XLOOKUP(tblStocks2022[[#This Row],[Ticker]],tblTickers[Ticker],tblTickers[Ticker],NA(),0,1)))</f>
        <v>0</v>
      </c>
      <c r="K6429" t="s">
        <v>11117</v>
      </c>
      <c r="L6429" s="122">
        <v>41.1</v>
      </c>
    </row>
    <row r="6430" spans="4:12" x14ac:dyDescent="0.25">
      <c r="D6430" t="s">
        <v>1657</v>
      </c>
      <c r="E6430" t="s">
        <v>283</v>
      </c>
      <c r="F6430" t="s">
        <v>15368</v>
      </c>
      <c r="G6430" s="59">
        <v>4000000</v>
      </c>
      <c r="H6430" s="122">
        <v>18.350000000000001</v>
      </c>
      <c r="I6430" s="97" t="b">
        <f>NOT(ISERROR(_xlfn.XLOOKUP(tblStocks2022[[#This Row],[Ticker]],tblTickers[Ticker],tblTickers[Ticker],NA(),0,1)))</f>
        <v>0</v>
      </c>
      <c r="K6430" t="s">
        <v>7055</v>
      </c>
      <c r="L6430" s="122">
        <v>5.33</v>
      </c>
    </row>
    <row r="6431" spans="4:12" x14ac:dyDescent="0.25">
      <c r="D6431" t="s">
        <v>9471</v>
      </c>
      <c r="E6431" t="s">
        <v>9472</v>
      </c>
      <c r="F6431" t="s">
        <v>96</v>
      </c>
      <c r="G6431" s="59">
        <v>63096000</v>
      </c>
      <c r="H6431" s="122">
        <v>1.44</v>
      </c>
      <c r="I6431" s="97" t="b">
        <f>NOT(ISERROR(_xlfn.XLOOKUP(tblStocks2022[[#This Row],[Ticker]],tblTickers[Ticker],tblTickers[Ticker],NA(),0,1)))</f>
        <v>0</v>
      </c>
      <c r="K6431" t="s">
        <v>10513</v>
      </c>
      <c r="L6431" s="122">
        <v>288.83999999999997</v>
      </c>
    </row>
    <row r="6432" spans="4:12" x14ac:dyDescent="0.25">
      <c r="D6432" t="s">
        <v>14578</v>
      </c>
      <c r="E6432" t="s">
        <v>2598</v>
      </c>
      <c r="F6432" t="s">
        <v>15375</v>
      </c>
      <c r="G6432" s="59">
        <v>33350000</v>
      </c>
      <c r="H6432" s="122">
        <v>47.19</v>
      </c>
      <c r="I6432" s="97" t="b">
        <f>NOT(ISERROR(_xlfn.XLOOKUP(tblStocks2022[[#This Row],[Ticker]],tblTickers[Ticker],tblTickers[Ticker],NA(),0,1)))</f>
        <v>0</v>
      </c>
      <c r="K6432" t="s">
        <v>9719</v>
      </c>
      <c r="L6432" s="122">
        <v>1.21</v>
      </c>
    </row>
    <row r="6433" spans="4:12" x14ac:dyDescent="0.25">
      <c r="D6433" t="s">
        <v>7753</v>
      </c>
      <c r="E6433" t="s">
        <v>161</v>
      </c>
      <c r="F6433" t="s">
        <v>15371</v>
      </c>
      <c r="G6433" s="59">
        <v>140000</v>
      </c>
      <c r="H6433" s="122">
        <v>20.67</v>
      </c>
      <c r="I6433" s="97" t="b">
        <f>NOT(ISERROR(_xlfn.XLOOKUP(tblStocks2022[[#This Row],[Ticker]],tblTickers[Ticker],tblTickers[Ticker],NA(),0,1)))</f>
        <v>0</v>
      </c>
      <c r="K6433" t="s">
        <v>2928</v>
      </c>
      <c r="L6433" s="122">
        <v>16.93</v>
      </c>
    </row>
    <row r="6434" spans="4:12" x14ac:dyDescent="0.25">
      <c r="D6434" t="s">
        <v>11155</v>
      </c>
      <c r="E6434" t="s">
        <v>11156</v>
      </c>
      <c r="F6434" t="s">
        <v>15368</v>
      </c>
      <c r="G6434" s="59">
        <v>1119000000</v>
      </c>
      <c r="H6434" s="122">
        <v>109.94</v>
      </c>
      <c r="I6434" s="97" t="b">
        <f>NOT(ISERROR(_xlfn.XLOOKUP(tblStocks2022[[#This Row],[Ticker]],tblTickers[Ticker],tblTickers[Ticker],NA(),0,1)))</f>
        <v>1</v>
      </c>
      <c r="K6434" t="s">
        <v>4409</v>
      </c>
      <c r="L6434" s="122">
        <v>2.6</v>
      </c>
    </row>
    <row r="6435" spans="4:12" x14ac:dyDescent="0.25">
      <c r="D6435" t="s">
        <v>11577</v>
      </c>
      <c r="E6435" t="s">
        <v>11578</v>
      </c>
      <c r="F6435" t="s">
        <v>15375</v>
      </c>
      <c r="G6435" s="59">
        <v>16796000</v>
      </c>
      <c r="H6435" s="122">
        <v>49.64</v>
      </c>
      <c r="I6435" s="97" t="b">
        <f>NOT(ISERROR(_xlfn.XLOOKUP(tblStocks2022[[#This Row],[Ticker]],tblTickers[Ticker],tblTickers[Ticker],NA(),0,1)))</f>
        <v>0</v>
      </c>
      <c r="K6435" t="s">
        <v>12665</v>
      </c>
      <c r="L6435" s="122">
        <v>14.83</v>
      </c>
    </row>
    <row r="6436" spans="4:12" x14ac:dyDescent="0.25">
      <c r="D6436" t="s">
        <v>3281</v>
      </c>
      <c r="E6436" t="s">
        <v>3282</v>
      </c>
      <c r="F6436" t="s">
        <v>15382</v>
      </c>
      <c r="G6436" s="59">
        <v>266372000</v>
      </c>
      <c r="H6436" s="122">
        <v>0.95</v>
      </c>
      <c r="I6436" s="97" t="b">
        <f>NOT(ISERROR(_xlfn.XLOOKUP(tblStocks2022[[#This Row],[Ticker]],tblTickers[Ticker],tblTickers[Ticker],NA(),0,1)))</f>
        <v>0</v>
      </c>
      <c r="K6436" t="s">
        <v>5912</v>
      </c>
      <c r="L6436" s="122">
        <v>5.34</v>
      </c>
    </row>
    <row r="6437" spans="4:12" x14ac:dyDescent="0.25">
      <c r="D6437" t="s">
        <v>5971</v>
      </c>
      <c r="E6437" t="s">
        <v>2719</v>
      </c>
      <c r="F6437" t="s">
        <v>15375</v>
      </c>
      <c r="G6437" s="59">
        <v>6200000</v>
      </c>
      <c r="H6437" s="122">
        <v>18.3</v>
      </c>
      <c r="I6437" s="97" t="b">
        <f>NOT(ISERROR(_xlfn.XLOOKUP(tblStocks2022[[#This Row],[Ticker]],tblTickers[Ticker],tblTickers[Ticker],NA(),0,1)))</f>
        <v>0</v>
      </c>
      <c r="K6437" t="s">
        <v>14332</v>
      </c>
      <c r="L6437" s="122">
        <v>6.21</v>
      </c>
    </row>
    <row r="6438" spans="4:12" x14ac:dyDescent="0.25">
      <c r="D6438" t="s">
        <v>983</v>
      </c>
      <c r="E6438" t="s">
        <v>617</v>
      </c>
      <c r="F6438" t="s">
        <v>15375</v>
      </c>
      <c r="G6438" s="59">
        <v>6775000</v>
      </c>
      <c r="H6438" s="122">
        <v>51.45</v>
      </c>
      <c r="I6438" s="97" t="b">
        <f>NOT(ISERROR(_xlfn.XLOOKUP(tblStocks2022[[#This Row],[Ticker]],tblTickers[Ticker],tblTickers[Ticker],NA(),0,1)))</f>
        <v>0</v>
      </c>
      <c r="K6438" t="s">
        <v>6417</v>
      </c>
      <c r="L6438" s="122">
        <v>15.73</v>
      </c>
    </row>
    <row r="6439" spans="4:12" x14ac:dyDescent="0.25">
      <c r="D6439" t="s">
        <v>11051</v>
      </c>
      <c r="E6439" t="s">
        <v>11052</v>
      </c>
      <c r="F6439" t="s">
        <v>15368</v>
      </c>
      <c r="G6439" s="59">
        <v>66400000</v>
      </c>
      <c r="H6439" s="122">
        <v>85.67</v>
      </c>
      <c r="I6439" s="97" t="b">
        <f>NOT(ISERROR(_xlfn.XLOOKUP(tblStocks2022[[#This Row],[Ticker]],tblTickers[Ticker],tblTickers[Ticker],NA(),0,1)))</f>
        <v>0</v>
      </c>
      <c r="K6439" t="s">
        <v>2828</v>
      </c>
      <c r="L6439" s="122">
        <v>1.93</v>
      </c>
    </row>
    <row r="6440" spans="4:12" x14ac:dyDescent="0.25">
      <c r="D6440" t="s">
        <v>985</v>
      </c>
      <c r="E6440" t="s">
        <v>617</v>
      </c>
      <c r="F6440" t="s">
        <v>15375</v>
      </c>
      <c r="G6440" s="59">
        <v>29075000</v>
      </c>
      <c r="H6440" s="122">
        <v>52.6</v>
      </c>
      <c r="I6440" s="97" t="b">
        <f>NOT(ISERROR(_xlfn.XLOOKUP(tblStocks2022[[#This Row],[Ticker]],tblTickers[Ticker],tblTickers[Ticker],NA(),0,1)))</f>
        <v>0</v>
      </c>
      <c r="K6440" t="s">
        <v>12422</v>
      </c>
      <c r="L6440" s="122">
        <v>9.66</v>
      </c>
    </row>
    <row r="6441" spans="4:12" x14ac:dyDescent="0.25">
      <c r="D6441" t="s">
        <v>7469</v>
      </c>
      <c r="E6441" t="s">
        <v>3656</v>
      </c>
      <c r="F6441" t="s">
        <v>15378</v>
      </c>
      <c r="G6441" s="59">
        <v>3030000</v>
      </c>
      <c r="H6441" s="122">
        <v>28.57</v>
      </c>
      <c r="I6441" s="97" t="b">
        <f>NOT(ISERROR(_xlfn.XLOOKUP(tblStocks2022[[#This Row],[Ticker]],tblTickers[Ticker],tblTickers[Ticker],NA(),0,1)))</f>
        <v>0</v>
      </c>
      <c r="K6441" t="s">
        <v>4750</v>
      </c>
      <c r="L6441" s="122">
        <v>1.64</v>
      </c>
    </row>
    <row r="6442" spans="4:12" x14ac:dyDescent="0.25">
      <c r="D6442" t="s">
        <v>984</v>
      </c>
      <c r="E6442" t="s">
        <v>617</v>
      </c>
      <c r="F6442" t="s">
        <v>15375</v>
      </c>
      <c r="G6442" s="59">
        <v>300000</v>
      </c>
      <c r="H6442" s="122">
        <v>55.7</v>
      </c>
      <c r="I6442" s="97" t="b">
        <f>NOT(ISERROR(_xlfn.XLOOKUP(tblStocks2022[[#This Row],[Ticker]],tblTickers[Ticker],tblTickers[Ticker],NA(),0,1)))</f>
        <v>0</v>
      </c>
      <c r="K6442" t="s">
        <v>2967</v>
      </c>
      <c r="L6442" s="122">
        <v>25.45</v>
      </c>
    </row>
    <row r="6443" spans="4:12" x14ac:dyDescent="0.25">
      <c r="D6443" t="s">
        <v>2064</v>
      </c>
      <c r="E6443" t="s">
        <v>577</v>
      </c>
      <c r="F6443" t="s">
        <v>15371</v>
      </c>
      <c r="G6443" s="59">
        <v>300000</v>
      </c>
      <c r="H6443" s="122">
        <v>20.21</v>
      </c>
      <c r="I6443" s="97" t="b">
        <f>NOT(ISERROR(_xlfn.XLOOKUP(tblStocks2022[[#This Row],[Ticker]],tblTickers[Ticker],tblTickers[Ticker],NA(),0,1)))</f>
        <v>0</v>
      </c>
      <c r="K6443" t="s">
        <v>2526</v>
      </c>
      <c r="L6443" s="122">
        <v>21.61</v>
      </c>
    </row>
    <row r="6444" spans="4:12" x14ac:dyDescent="0.25">
      <c r="D6444" t="s">
        <v>1718</v>
      </c>
      <c r="E6444" t="s">
        <v>300</v>
      </c>
      <c r="F6444" t="s">
        <v>14252</v>
      </c>
      <c r="G6444" s="59">
        <v>13800000</v>
      </c>
      <c r="H6444" s="122">
        <v>64.099999999999994</v>
      </c>
      <c r="I6444" s="97" t="b">
        <f>NOT(ISERROR(_xlfn.XLOOKUP(tblStocks2022[[#This Row],[Ticker]],tblTickers[Ticker],tblTickers[Ticker],NA(),0,1)))</f>
        <v>0</v>
      </c>
      <c r="K6444" t="s">
        <v>2866</v>
      </c>
      <c r="L6444" s="122">
        <v>1.27</v>
      </c>
    </row>
    <row r="6445" spans="4:12" x14ac:dyDescent="0.25">
      <c r="D6445" t="s">
        <v>1717</v>
      </c>
      <c r="E6445" t="s">
        <v>300</v>
      </c>
      <c r="F6445" t="s">
        <v>14252</v>
      </c>
      <c r="G6445" s="59">
        <v>775000</v>
      </c>
      <c r="H6445" s="122">
        <v>53.43</v>
      </c>
      <c r="I6445" s="97" t="b">
        <f>NOT(ISERROR(_xlfn.XLOOKUP(tblStocks2022[[#This Row],[Ticker]],tblTickers[Ticker],tblTickers[Ticker],NA(),0,1)))</f>
        <v>0</v>
      </c>
      <c r="K6445" t="s">
        <v>11843</v>
      </c>
      <c r="L6445" s="122">
        <v>73.83</v>
      </c>
    </row>
    <row r="6446" spans="4:12" x14ac:dyDescent="0.25">
      <c r="D6446" t="s">
        <v>4287</v>
      </c>
      <c r="E6446" t="s">
        <v>4288</v>
      </c>
      <c r="F6446" t="s">
        <v>15382</v>
      </c>
      <c r="G6446" s="59">
        <v>136844000</v>
      </c>
      <c r="H6446" s="122">
        <v>20.36</v>
      </c>
      <c r="I6446" s="97" t="b">
        <f>NOT(ISERROR(_xlfn.XLOOKUP(tblStocks2022[[#This Row],[Ticker]],tblTickers[Ticker],tblTickers[Ticker],NA(),0,1)))</f>
        <v>0</v>
      </c>
      <c r="K6446" t="s">
        <v>180</v>
      </c>
      <c r="L6446" s="122">
        <v>9</v>
      </c>
    </row>
    <row r="6447" spans="4:12" x14ac:dyDescent="0.25">
      <c r="D6447" t="s">
        <v>6490</v>
      </c>
      <c r="E6447" t="s">
        <v>6491</v>
      </c>
      <c r="F6447" t="s">
        <v>15382</v>
      </c>
      <c r="G6447" s="59">
        <v>25156000</v>
      </c>
      <c r="H6447" s="122">
        <v>10.050000000000001</v>
      </c>
      <c r="I6447" s="97" t="b">
        <f>NOT(ISERROR(_xlfn.XLOOKUP(tblStocks2022[[#This Row],[Ticker]],tblTickers[Ticker],tblTickers[Ticker],NA(),0,1)))</f>
        <v>0</v>
      </c>
      <c r="K6447" t="s">
        <v>2868</v>
      </c>
      <c r="L6447" s="122">
        <v>0.76</v>
      </c>
    </row>
    <row r="6448" spans="4:12" x14ac:dyDescent="0.25">
      <c r="D6448" t="s">
        <v>12138</v>
      </c>
      <c r="E6448" t="s">
        <v>12139</v>
      </c>
      <c r="F6448" t="s">
        <v>15382</v>
      </c>
      <c r="G6448" s="59">
        <v>227074000</v>
      </c>
      <c r="H6448" s="122">
        <v>49.87</v>
      </c>
      <c r="I6448" s="97" t="b">
        <f>NOT(ISERROR(_xlfn.XLOOKUP(tblStocks2022[[#This Row],[Ticker]],tblTickers[Ticker],tblTickers[Ticker],NA(),0,1)))</f>
        <v>0</v>
      </c>
      <c r="K6448" t="s">
        <v>14586</v>
      </c>
      <c r="L6448" s="122">
        <v>1.3</v>
      </c>
    </row>
    <row r="6449" spans="4:12" x14ac:dyDescent="0.25">
      <c r="D6449" t="s">
        <v>4068</v>
      </c>
      <c r="E6449" t="s">
        <v>3461</v>
      </c>
      <c r="F6449" t="s">
        <v>1114</v>
      </c>
      <c r="G6449" s="59">
        <v>4825000</v>
      </c>
      <c r="H6449" s="122">
        <v>57.72</v>
      </c>
      <c r="I6449" s="97" t="b">
        <f>NOT(ISERROR(_xlfn.XLOOKUP(tblStocks2022[[#This Row],[Ticker]],tblTickers[Ticker],tblTickers[Ticker],NA(),0,1)))</f>
        <v>0</v>
      </c>
      <c r="K6449" t="s">
        <v>12869</v>
      </c>
      <c r="L6449" s="122">
        <v>27.28</v>
      </c>
    </row>
    <row r="6450" spans="4:12" x14ac:dyDescent="0.25">
      <c r="D6450" t="s">
        <v>9812</v>
      </c>
      <c r="E6450" t="s">
        <v>269</v>
      </c>
      <c r="F6450" t="s">
        <v>15371</v>
      </c>
      <c r="G6450" s="59">
        <v>50000</v>
      </c>
      <c r="H6450" s="122">
        <v>23.47</v>
      </c>
      <c r="I6450" s="97" t="b">
        <f>NOT(ISERROR(_xlfn.XLOOKUP(tblStocks2022[[#This Row],[Ticker]],tblTickers[Ticker],tblTickers[Ticker],NA(),0,1)))</f>
        <v>0</v>
      </c>
      <c r="K6450" t="s">
        <v>14529</v>
      </c>
      <c r="L6450" s="122">
        <v>0.18</v>
      </c>
    </row>
    <row r="6451" spans="4:12" x14ac:dyDescent="0.25">
      <c r="D6451" t="s">
        <v>5412</v>
      </c>
      <c r="E6451" t="s">
        <v>5413</v>
      </c>
      <c r="F6451" t="s">
        <v>15382</v>
      </c>
      <c r="G6451" s="59">
        <v>2743000</v>
      </c>
      <c r="H6451" s="122">
        <v>1.2</v>
      </c>
      <c r="I6451" s="97" t="b">
        <f>NOT(ISERROR(_xlfn.XLOOKUP(tblStocks2022[[#This Row],[Ticker]],tblTickers[Ticker],tblTickers[Ticker],NA(),0,1)))</f>
        <v>0</v>
      </c>
      <c r="K6451" t="s">
        <v>5522</v>
      </c>
      <c r="L6451" s="122">
        <v>199</v>
      </c>
    </row>
    <row r="6452" spans="4:12" x14ac:dyDescent="0.25">
      <c r="D6452" t="s">
        <v>14343</v>
      </c>
      <c r="E6452" t="s">
        <v>498</v>
      </c>
      <c r="F6452" t="s">
        <v>11941</v>
      </c>
      <c r="G6452" s="59">
        <v>18996000</v>
      </c>
      <c r="H6452" s="122">
        <v>25.97</v>
      </c>
      <c r="I6452" s="97" t="b">
        <f>NOT(ISERROR(_xlfn.XLOOKUP(tblStocks2022[[#This Row],[Ticker]],tblTickers[Ticker],tblTickers[Ticker],NA(),0,1)))</f>
        <v>0</v>
      </c>
      <c r="K6452" t="s">
        <v>9748</v>
      </c>
      <c r="L6452" s="122">
        <v>25.35</v>
      </c>
    </row>
    <row r="6453" spans="4:12" x14ac:dyDescent="0.25">
      <c r="D6453" t="s">
        <v>4069</v>
      </c>
      <c r="E6453" t="s">
        <v>3461</v>
      </c>
      <c r="F6453" t="s">
        <v>1114</v>
      </c>
      <c r="G6453" s="59">
        <v>5300000</v>
      </c>
      <c r="H6453" s="122">
        <v>39.85</v>
      </c>
      <c r="I6453" s="97" t="b">
        <f>NOT(ISERROR(_xlfn.XLOOKUP(tblStocks2022[[#This Row],[Ticker]],tblTickers[Ticker],tblTickers[Ticker],NA(),0,1)))</f>
        <v>0</v>
      </c>
      <c r="K6453" t="s">
        <v>4605</v>
      </c>
      <c r="L6453" s="122">
        <v>43.54</v>
      </c>
    </row>
    <row r="6454" spans="4:12" x14ac:dyDescent="0.25">
      <c r="D6454" t="s">
        <v>7151</v>
      </c>
      <c r="E6454" t="s">
        <v>7152</v>
      </c>
      <c r="F6454" t="s">
        <v>15387</v>
      </c>
      <c r="G6454" s="59">
        <v>33531000</v>
      </c>
      <c r="H6454" s="122">
        <v>4.71</v>
      </c>
      <c r="I6454" s="97" t="b">
        <f>NOT(ISERROR(_xlfn.XLOOKUP(tblStocks2022[[#This Row],[Ticker]],tblTickers[Ticker],tblTickers[Ticker],NA(),0,1)))</f>
        <v>0</v>
      </c>
      <c r="K6454" t="s">
        <v>9744</v>
      </c>
      <c r="L6454" s="122">
        <v>34.04</v>
      </c>
    </row>
    <row r="6455" spans="4:12" x14ac:dyDescent="0.25">
      <c r="D6455" t="s">
        <v>7235</v>
      </c>
      <c r="E6455" t="s">
        <v>2719</v>
      </c>
      <c r="F6455" t="s">
        <v>15370</v>
      </c>
      <c r="G6455" s="59">
        <v>5300000</v>
      </c>
      <c r="H6455" s="122">
        <v>17.670000000000002</v>
      </c>
      <c r="I6455" s="97" t="b">
        <f>NOT(ISERROR(_xlfn.XLOOKUP(tblStocks2022[[#This Row],[Ticker]],tblTickers[Ticker],tblTickers[Ticker],NA(),0,1)))</f>
        <v>0</v>
      </c>
      <c r="K6455" t="s">
        <v>7610</v>
      </c>
      <c r="L6455" s="122">
        <v>8.91</v>
      </c>
    </row>
    <row r="6456" spans="4:12" x14ac:dyDescent="0.25">
      <c r="D6456" t="s">
        <v>2352</v>
      </c>
      <c r="E6456" t="s">
        <v>617</v>
      </c>
      <c r="F6456" t="s">
        <v>15375</v>
      </c>
      <c r="G6456" s="59">
        <v>2825000</v>
      </c>
      <c r="H6456" s="122">
        <v>42.61</v>
      </c>
      <c r="I6456" s="97" t="b">
        <f>NOT(ISERROR(_xlfn.XLOOKUP(tblStocks2022[[#This Row],[Ticker]],tblTickers[Ticker],tblTickers[Ticker],NA(),0,1)))</f>
        <v>0</v>
      </c>
      <c r="K6456" t="s">
        <v>11187</v>
      </c>
      <c r="L6456" s="122">
        <v>514.91</v>
      </c>
    </row>
    <row r="6457" spans="4:12" x14ac:dyDescent="0.25">
      <c r="D6457" t="s">
        <v>14290</v>
      </c>
      <c r="E6457" t="s">
        <v>498</v>
      </c>
      <c r="F6457" t="s">
        <v>11941</v>
      </c>
      <c r="G6457" s="59">
        <v>67050000</v>
      </c>
      <c r="H6457" s="122">
        <v>35.04</v>
      </c>
      <c r="I6457" s="97" t="b">
        <f>NOT(ISERROR(_xlfn.XLOOKUP(tblStocks2022[[#This Row],[Ticker]],tblTickers[Ticker],tblTickers[Ticker],NA(),0,1)))</f>
        <v>0</v>
      </c>
      <c r="K6457" t="s">
        <v>9745</v>
      </c>
      <c r="L6457" s="122">
        <v>28.63</v>
      </c>
    </row>
    <row r="6458" spans="4:12" x14ac:dyDescent="0.25">
      <c r="D6458" t="s">
        <v>2222</v>
      </c>
      <c r="E6458" t="s">
        <v>2223</v>
      </c>
      <c r="F6458" t="s">
        <v>15368</v>
      </c>
      <c r="G6458" s="59">
        <v>4211000</v>
      </c>
      <c r="H6458" s="122">
        <v>1.29</v>
      </c>
      <c r="I6458" s="97" t="b">
        <f>NOT(ISERROR(_xlfn.XLOOKUP(tblStocks2022[[#This Row],[Ticker]],tblTickers[Ticker],tblTickers[Ticker],NA(),0,1)))</f>
        <v>0</v>
      </c>
      <c r="K6458" t="s">
        <v>7366</v>
      </c>
      <c r="L6458" s="122">
        <v>0.27</v>
      </c>
    </row>
    <row r="6459" spans="4:12" x14ac:dyDescent="0.25">
      <c r="D6459" t="s">
        <v>6215</v>
      </c>
      <c r="E6459" t="s">
        <v>6216</v>
      </c>
      <c r="F6459" t="s">
        <v>15382</v>
      </c>
      <c r="G6459" s="59">
        <v>35750000</v>
      </c>
      <c r="H6459" s="122">
        <v>0.74</v>
      </c>
      <c r="I6459" s="97" t="b">
        <f>NOT(ISERROR(_xlfn.XLOOKUP(tblStocks2022[[#This Row],[Ticker]],tblTickers[Ticker],tblTickers[Ticker],NA(),0,1)))</f>
        <v>0</v>
      </c>
      <c r="K6459" t="s">
        <v>6385</v>
      </c>
      <c r="L6459" s="122">
        <v>0.69</v>
      </c>
    </row>
    <row r="6460" spans="4:12" x14ac:dyDescent="0.25">
      <c r="D6460" t="s">
        <v>2063</v>
      </c>
      <c r="E6460" t="s">
        <v>577</v>
      </c>
      <c r="F6460" t="s">
        <v>15371</v>
      </c>
      <c r="G6460" s="59">
        <v>900000</v>
      </c>
      <c r="H6460" s="122">
        <v>24.11</v>
      </c>
      <c r="I6460" s="97" t="b">
        <f>NOT(ISERROR(_xlfn.XLOOKUP(tblStocks2022[[#This Row],[Ticker]],tblTickers[Ticker],tblTickers[Ticker],NA(),0,1)))</f>
        <v>0</v>
      </c>
      <c r="K6460" t="s">
        <v>2736</v>
      </c>
      <c r="L6460" s="122">
        <v>35.31</v>
      </c>
    </row>
    <row r="6461" spans="4:12" x14ac:dyDescent="0.25">
      <c r="D6461" t="s">
        <v>4663</v>
      </c>
      <c r="E6461" t="s">
        <v>617</v>
      </c>
      <c r="F6461" t="s">
        <v>15375</v>
      </c>
      <c r="G6461" s="59">
        <v>3250000</v>
      </c>
      <c r="H6461" s="122">
        <v>50.27</v>
      </c>
      <c r="I6461" s="97" t="b">
        <f>NOT(ISERROR(_xlfn.XLOOKUP(tblStocks2022[[#This Row],[Ticker]],tblTickers[Ticker],tblTickers[Ticker],NA(),0,1)))</f>
        <v>0</v>
      </c>
      <c r="K6461" t="s">
        <v>11429</v>
      </c>
      <c r="L6461" s="122">
        <v>1.29</v>
      </c>
    </row>
    <row r="6462" spans="4:12" x14ac:dyDescent="0.25">
      <c r="D6462" t="s">
        <v>4662</v>
      </c>
      <c r="E6462" t="s">
        <v>617</v>
      </c>
      <c r="F6462" t="s">
        <v>15375</v>
      </c>
      <c r="G6462" s="59">
        <v>3100000</v>
      </c>
      <c r="H6462" s="122">
        <v>24.07</v>
      </c>
      <c r="I6462" s="97" t="b">
        <f>NOT(ISERROR(_xlfn.XLOOKUP(tblStocks2022[[#This Row],[Ticker]],tblTickers[Ticker],tblTickers[Ticker],NA(),0,1)))</f>
        <v>0</v>
      </c>
      <c r="K6462" t="s">
        <v>7612</v>
      </c>
      <c r="L6462" s="122">
        <v>5</v>
      </c>
    </row>
    <row r="6463" spans="4:12" x14ac:dyDescent="0.25">
      <c r="D6463" t="s">
        <v>4661</v>
      </c>
      <c r="E6463" t="s">
        <v>617</v>
      </c>
      <c r="F6463" t="s">
        <v>15375</v>
      </c>
      <c r="G6463" s="59">
        <v>400000</v>
      </c>
      <c r="H6463" s="122">
        <v>22.17</v>
      </c>
      <c r="I6463" s="97" t="b">
        <f>NOT(ISERROR(_xlfn.XLOOKUP(tblStocks2022[[#This Row],[Ticker]],tblTickers[Ticker],tblTickers[Ticker],NA(),0,1)))</f>
        <v>0</v>
      </c>
      <c r="K6463" t="s">
        <v>7091</v>
      </c>
      <c r="L6463" s="122">
        <v>0.66</v>
      </c>
    </row>
    <row r="6464" spans="4:12" x14ac:dyDescent="0.25">
      <c r="D6464" t="s">
        <v>902</v>
      </c>
      <c r="E6464" t="s">
        <v>903</v>
      </c>
      <c r="F6464" t="s">
        <v>15368</v>
      </c>
      <c r="G6464" s="59">
        <v>37362000</v>
      </c>
      <c r="H6464" s="122">
        <v>112.23</v>
      </c>
      <c r="I6464" s="97" t="b">
        <f>NOT(ISERROR(_xlfn.XLOOKUP(tblStocks2022[[#This Row],[Ticker]],tblTickers[Ticker],tblTickers[Ticker],NA(),0,1)))</f>
        <v>0</v>
      </c>
      <c r="K6464" t="s">
        <v>5813</v>
      </c>
      <c r="L6464" s="122">
        <v>37.65</v>
      </c>
    </row>
    <row r="6465" spans="4:12" x14ac:dyDescent="0.25">
      <c r="D6465" t="s">
        <v>6471</v>
      </c>
      <c r="E6465" t="s">
        <v>2719</v>
      </c>
      <c r="F6465" t="s">
        <v>15375</v>
      </c>
      <c r="G6465" s="59">
        <v>2200000</v>
      </c>
      <c r="H6465" s="122">
        <v>18.920000000000002</v>
      </c>
      <c r="I6465" s="97" t="b">
        <f>NOT(ISERROR(_xlfn.XLOOKUP(tblStocks2022[[#This Row],[Ticker]],tblTickers[Ticker],tblTickers[Ticker],NA(),0,1)))</f>
        <v>0</v>
      </c>
      <c r="K6465" t="s">
        <v>13607</v>
      </c>
      <c r="L6465" s="122">
        <v>107.61</v>
      </c>
    </row>
    <row r="6466" spans="4:12" x14ac:dyDescent="0.25">
      <c r="D6466" t="s">
        <v>12775</v>
      </c>
      <c r="E6466" t="s">
        <v>12776</v>
      </c>
      <c r="F6466" t="s">
        <v>15368</v>
      </c>
      <c r="G6466" s="59">
        <v>93144000</v>
      </c>
      <c r="H6466" s="122">
        <v>1.0900000000000001</v>
      </c>
      <c r="I6466" s="97" t="b">
        <f>NOT(ISERROR(_xlfn.XLOOKUP(tblStocks2022[[#This Row],[Ticker]],tblTickers[Ticker],tblTickers[Ticker],NA(),0,1)))</f>
        <v>0</v>
      </c>
      <c r="K6466" t="s">
        <v>13387</v>
      </c>
      <c r="L6466" s="122">
        <v>49.73</v>
      </c>
    </row>
    <row r="6467" spans="4:12" x14ac:dyDescent="0.25">
      <c r="D6467" t="s">
        <v>908</v>
      </c>
      <c r="E6467" t="s">
        <v>577</v>
      </c>
      <c r="F6467" t="s">
        <v>15371</v>
      </c>
      <c r="G6467" s="59">
        <v>300000</v>
      </c>
      <c r="H6467" s="122">
        <v>24.39</v>
      </c>
      <c r="I6467" s="97" t="b">
        <f>NOT(ISERROR(_xlfn.XLOOKUP(tblStocks2022[[#This Row],[Ticker]],tblTickers[Ticker],tblTickers[Ticker],NA(),0,1)))</f>
        <v>0</v>
      </c>
      <c r="K6467" t="s">
        <v>4360</v>
      </c>
      <c r="L6467" s="122">
        <v>70.12</v>
      </c>
    </row>
    <row r="6468" spans="4:12" x14ac:dyDescent="0.25">
      <c r="D6468" t="s">
        <v>3613</v>
      </c>
      <c r="E6468" t="s">
        <v>3610</v>
      </c>
      <c r="F6468" t="s">
        <v>15378</v>
      </c>
      <c r="G6468" s="59">
        <v>2920000</v>
      </c>
      <c r="H6468" s="122">
        <v>45.93</v>
      </c>
      <c r="I6468" s="97" t="b">
        <f>NOT(ISERROR(_xlfn.XLOOKUP(tblStocks2022[[#This Row],[Ticker]],tblTickers[Ticker],tblTickers[Ticker],NA(),0,1)))</f>
        <v>0</v>
      </c>
      <c r="K6468" t="s">
        <v>9313</v>
      </c>
      <c r="L6468" s="122">
        <v>0.45</v>
      </c>
    </row>
    <row r="6469" spans="4:12" x14ac:dyDescent="0.25">
      <c r="D6469" t="s">
        <v>4524</v>
      </c>
      <c r="E6469" t="s">
        <v>4525</v>
      </c>
      <c r="F6469" t="s">
        <v>15368</v>
      </c>
      <c r="G6469" s="59">
        <v>36136000</v>
      </c>
      <c r="H6469" s="122">
        <v>0.64</v>
      </c>
      <c r="I6469" s="97" t="b">
        <f>NOT(ISERROR(_xlfn.XLOOKUP(tblStocks2022[[#This Row],[Ticker]],tblTickers[Ticker],tblTickers[Ticker],NA(),0,1)))</f>
        <v>0</v>
      </c>
      <c r="K6469" t="s">
        <v>676</v>
      </c>
      <c r="L6469" s="122">
        <v>40.369999999999997</v>
      </c>
    </row>
    <row r="6470" spans="4:12" x14ac:dyDescent="0.25">
      <c r="D6470" t="s">
        <v>2664</v>
      </c>
      <c r="E6470" t="s">
        <v>2665</v>
      </c>
      <c r="F6470" t="s">
        <v>15370</v>
      </c>
      <c r="G6470" s="59">
        <v>4847000</v>
      </c>
      <c r="H6470" s="122">
        <v>17.04</v>
      </c>
      <c r="I6470" s="97" t="b">
        <f>NOT(ISERROR(_xlfn.XLOOKUP(tblStocks2022[[#This Row],[Ticker]],tblTickers[Ticker],tblTickers[Ticker],NA(),0,1)))</f>
        <v>0</v>
      </c>
      <c r="K6470" t="s">
        <v>5830</v>
      </c>
      <c r="L6470" s="122">
        <v>9.9499999999999993</v>
      </c>
    </row>
    <row r="6471" spans="4:12" x14ac:dyDescent="0.25">
      <c r="D6471" t="s">
        <v>15244</v>
      </c>
      <c r="E6471" t="s">
        <v>15245</v>
      </c>
      <c r="F6471" t="s">
        <v>15368</v>
      </c>
      <c r="G6471" s="59">
        <v>53805000</v>
      </c>
      <c r="H6471" s="122">
        <v>14.35</v>
      </c>
      <c r="I6471" s="97" t="b">
        <f>NOT(ISERROR(_xlfn.XLOOKUP(tblStocks2022[[#This Row],[Ticker]],tblTickers[Ticker],tblTickers[Ticker],NA(),0,1)))</f>
        <v>0</v>
      </c>
      <c r="K6471" t="s">
        <v>13901</v>
      </c>
      <c r="L6471" s="122">
        <v>1.49</v>
      </c>
    </row>
    <row r="6472" spans="4:12" x14ac:dyDescent="0.25">
      <c r="D6472" t="s">
        <v>9717</v>
      </c>
      <c r="E6472" t="s">
        <v>9718</v>
      </c>
      <c r="F6472" t="s">
        <v>15382</v>
      </c>
      <c r="G6472" s="59">
        <v>6936000</v>
      </c>
      <c r="H6472" s="122">
        <v>10.029999999999999</v>
      </c>
      <c r="I6472" s="97" t="b">
        <f>NOT(ISERROR(_xlfn.XLOOKUP(tblStocks2022[[#This Row],[Ticker]],tblTickers[Ticker],tblTickers[Ticker],NA(),0,1)))</f>
        <v>0</v>
      </c>
      <c r="K6472" t="s">
        <v>13050</v>
      </c>
      <c r="L6472" s="122">
        <v>9.93</v>
      </c>
    </row>
    <row r="6473" spans="4:12" x14ac:dyDescent="0.25">
      <c r="D6473" t="s">
        <v>5958</v>
      </c>
      <c r="E6473" t="s">
        <v>17</v>
      </c>
      <c r="F6473" t="s">
        <v>11941</v>
      </c>
      <c r="G6473" s="59">
        <v>1360000</v>
      </c>
      <c r="H6473" s="122">
        <v>21.14</v>
      </c>
      <c r="I6473" s="97" t="b">
        <f>NOT(ISERROR(_xlfn.XLOOKUP(tblStocks2022[[#This Row],[Ticker]],tblTickers[Ticker],tblTickers[Ticker],NA(),0,1)))</f>
        <v>0</v>
      </c>
      <c r="K6473" t="s">
        <v>3058</v>
      </c>
      <c r="L6473" s="122">
        <v>7.96</v>
      </c>
    </row>
    <row r="6474" spans="4:12" x14ac:dyDescent="0.25">
      <c r="D6474" t="s">
        <v>6072</v>
      </c>
      <c r="E6474" t="s">
        <v>5587</v>
      </c>
      <c r="F6474" t="s">
        <v>15371</v>
      </c>
      <c r="G6474" s="59">
        <v>175000</v>
      </c>
      <c r="H6474" s="122">
        <v>20.18</v>
      </c>
      <c r="I6474" s="97" t="b">
        <f>NOT(ISERROR(_xlfn.XLOOKUP(tblStocks2022[[#This Row],[Ticker]],tblTickers[Ticker],tblTickers[Ticker],NA(),0,1)))</f>
        <v>0</v>
      </c>
      <c r="K6474" t="s">
        <v>14890</v>
      </c>
      <c r="L6474" s="122">
        <v>2.73</v>
      </c>
    </row>
    <row r="6475" spans="4:12" x14ac:dyDescent="0.25">
      <c r="D6475" t="s">
        <v>6073</v>
      </c>
      <c r="E6475" t="s">
        <v>5587</v>
      </c>
      <c r="F6475" t="s">
        <v>15371</v>
      </c>
      <c r="G6475" s="59">
        <v>325000</v>
      </c>
      <c r="H6475" s="122">
        <v>19.21</v>
      </c>
      <c r="I6475" s="97" t="b">
        <f>NOT(ISERROR(_xlfn.XLOOKUP(tblStocks2022[[#This Row],[Ticker]],tblTickers[Ticker],tblTickers[Ticker],NA(),0,1)))</f>
        <v>0</v>
      </c>
      <c r="K6475" t="s">
        <v>4054</v>
      </c>
      <c r="L6475" s="122">
        <v>0.34</v>
      </c>
    </row>
    <row r="6476" spans="4:12" x14ac:dyDescent="0.25">
      <c r="D6476" t="s">
        <v>14220</v>
      </c>
      <c r="E6476" t="s">
        <v>2598</v>
      </c>
      <c r="F6476" t="s">
        <v>15375</v>
      </c>
      <c r="G6476" s="59">
        <v>12250000</v>
      </c>
      <c r="H6476" s="122">
        <v>88.78</v>
      </c>
      <c r="I6476" s="97" t="b">
        <f>NOT(ISERROR(_xlfn.XLOOKUP(tblStocks2022[[#This Row],[Ticker]],tblTickers[Ticker],tblTickers[Ticker],NA(),0,1)))</f>
        <v>0</v>
      </c>
      <c r="K6476" t="s">
        <v>10756</v>
      </c>
      <c r="L6476" s="122">
        <v>55.87</v>
      </c>
    </row>
    <row r="6477" spans="4:12" x14ac:dyDescent="0.25">
      <c r="D6477" t="s">
        <v>4839</v>
      </c>
      <c r="E6477" t="s">
        <v>4838</v>
      </c>
      <c r="F6477" t="s">
        <v>15368</v>
      </c>
      <c r="G6477" s="59">
        <v>6750000</v>
      </c>
      <c r="H6477" s="122">
        <v>34.049999999999997</v>
      </c>
      <c r="I6477" s="97" t="b">
        <f>NOT(ISERROR(_xlfn.XLOOKUP(tblStocks2022[[#This Row],[Ticker]],tblTickers[Ticker],tblTickers[Ticker],NA(),0,1)))</f>
        <v>0</v>
      </c>
      <c r="K6477" t="s">
        <v>6591</v>
      </c>
      <c r="L6477" s="122">
        <v>3.39</v>
      </c>
    </row>
    <row r="6478" spans="4:12" x14ac:dyDescent="0.25">
      <c r="D6478" t="s">
        <v>8182</v>
      </c>
      <c r="E6478" t="s">
        <v>399</v>
      </c>
      <c r="F6478" t="s">
        <v>15375</v>
      </c>
      <c r="G6478" s="59">
        <v>175000</v>
      </c>
      <c r="H6478" s="122">
        <v>17.850000000000001</v>
      </c>
      <c r="I6478" s="97" t="b">
        <f>NOT(ISERROR(_xlfn.XLOOKUP(tblStocks2022[[#This Row],[Ticker]],tblTickers[Ticker],tblTickers[Ticker],NA(),0,1)))</f>
        <v>0</v>
      </c>
      <c r="K6478" t="s">
        <v>4547</v>
      </c>
      <c r="L6478" s="122">
        <v>0.73</v>
      </c>
    </row>
    <row r="6479" spans="4:12" x14ac:dyDescent="0.25">
      <c r="D6479" t="s">
        <v>8183</v>
      </c>
      <c r="E6479" t="s">
        <v>399</v>
      </c>
      <c r="F6479" t="s">
        <v>15375</v>
      </c>
      <c r="G6479" s="59">
        <v>500000</v>
      </c>
      <c r="H6479" s="122">
        <v>18.11</v>
      </c>
      <c r="I6479" s="97" t="b">
        <f>NOT(ISERROR(_xlfn.XLOOKUP(tblStocks2022[[#This Row],[Ticker]],tblTickers[Ticker],tblTickers[Ticker],NA(),0,1)))</f>
        <v>0</v>
      </c>
      <c r="K6479" t="s">
        <v>840</v>
      </c>
      <c r="L6479" s="122">
        <v>1.74</v>
      </c>
    </row>
    <row r="6480" spans="4:12" x14ac:dyDescent="0.25">
      <c r="D6480" t="s">
        <v>12701</v>
      </c>
      <c r="E6480" t="s">
        <v>12702</v>
      </c>
      <c r="F6480" t="s">
        <v>15375</v>
      </c>
      <c r="G6480" s="59">
        <v>545950000</v>
      </c>
      <c r="H6480" s="122">
        <v>266.27999999999997</v>
      </c>
      <c r="I6480" s="97" t="b">
        <f>NOT(ISERROR(_xlfn.XLOOKUP(tblStocks2022[[#This Row],[Ticker]],tblTickers[Ticker],tblTickers[Ticker],NA(),0,1)))</f>
        <v>0</v>
      </c>
      <c r="K6480" t="s">
        <v>4012</v>
      </c>
      <c r="L6480" s="122">
        <v>17.14</v>
      </c>
    </row>
    <row r="6481" spans="4:12" x14ac:dyDescent="0.25">
      <c r="D6481" t="s">
        <v>7153</v>
      </c>
      <c r="E6481" t="s">
        <v>498</v>
      </c>
      <c r="F6481" t="s">
        <v>11941</v>
      </c>
      <c r="G6481" s="59">
        <v>340000</v>
      </c>
      <c r="H6481" s="122">
        <v>31.54</v>
      </c>
      <c r="I6481" s="97" t="b">
        <f>NOT(ISERROR(_xlfn.XLOOKUP(tblStocks2022[[#This Row],[Ticker]],tblTickers[Ticker],tblTickers[Ticker],NA(),0,1)))</f>
        <v>0</v>
      </c>
      <c r="K6481" t="s">
        <v>10317</v>
      </c>
      <c r="L6481" s="122">
        <v>94.69</v>
      </c>
    </row>
    <row r="6482" spans="4:12" x14ac:dyDescent="0.25">
      <c r="D6482" t="s">
        <v>749</v>
      </c>
      <c r="E6482" t="s">
        <v>131</v>
      </c>
      <c r="F6482" t="s">
        <v>15371</v>
      </c>
      <c r="G6482" s="59">
        <v>6850000</v>
      </c>
      <c r="H6482" s="122">
        <v>63.83</v>
      </c>
      <c r="I6482" s="97" t="b">
        <f>NOT(ISERROR(_xlfn.XLOOKUP(tblStocks2022[[#This Row],[Ticker]],tblTickers[Ticker],tblTickers[Ticker],NA(),0,1)))</f>
        <v>0</v>
      </c>
      <c r="K6482" t="s">
        <v>8348</v>
      </c>
      <c r="L6482" s="122">
        <v>0.3</v>
      </c>
    </row>
    <row r="6483" spans="4:12" x14ac:dyDescent="0.25">
      <c r="D6483" t="s">
        <v>5797</v>
      </c>
      <c r="E6483" t="s">
        <v>399</v>
      </c>
      <c r="F6483" t="s">
        <v>15375</v>
      </c>
      <c r="G6483" s="59">
        <v>31390000</v>
      </c>
      <c r="H6483" s="122">
        <v>23.91</v>
      </c>
      <c r="I6483" s="97" t="b">
        <f>NOT(ISERROR(_xlfn.XLOOKUP(tblStocks2022[[#This Row],[Ticker]],tblTickers[Ticker],tblTickers[Ticker],NA(),0,1)))</f>
        <v>0</v>
      </c>
      <c r="K6483" t="s">
        <v>7614</v>
      </c>
      <c r="L6483" s="122">
        <v>4.71</v>
      </c>
    </row>
    <row r="6484" spans="4:12" x14ac:dyDescent="0.25">
      <c r="D6484" t="s">
        <v>5798</v>
      </c>
      <c r="E6484" t="s">
        <v>399</v>
      </c>
      <c r="F6484" t="s">
        <v>15375</v>
      </c>
      <c r="G6484" s="59">
        <v>51580000</v>
      </c>
      <c r="H6484" s="122">
        <v>109.53</v>
      </c>
      <c r="I6484" s="97" t="b">
        <f>NOT(ISERROR(_xlfn.XLOOKUP(tblStocks2022[[#This Row],[Ticker]],tblTickers[Ticker],tblTickers[Ticker],NA(),0,1)))</f>
        <v>0</v>
      </c>
      <c r="K6484" t="s">
        <v>2977</v>
      </c>
      <c r="L6484" s="122">
        <v>4.5999999999999996</v>
      </c>
    </row>
    <row r="6485" spans="4:12" x14ac:dyDescent="0.25">
      <c r="D6485" t="s">
        <v>5650</v>
      </c>
      <c r="E6485" t="s">
        <v>1748</v>
      </c>
      <c r="F6485" t="s">
        <v>14201</v>
      </c>
      <c r="G6485" s="59">
        <v>3850000</v>
      </c>
      <c r="H6485" s="122">
        <v>24.03</v>
      </c>
      <c r="I6485" s="97" t="b">
        <f>NOT(ISERROR(_xlfn.XLOOKUP(tblStocks2022[[#This Row],[Ticker]],tblTickers[Ticker],tblTickers[Ticker],NA(),0,1)))</f>
        <v>0</v>
      </c>
      <c r="K6485" t="s">
        <v>120</v>
      </c>
      <c r="L6485" s="122">
        <v>5.41</v>
      </c>
    </row>
    <row r="6486" spans="4:12" x14ac:dyDescent="0.25">
      <c r="D6486" t="s">
        <v>9652</v>
      </c>
      <c r="E6486" t="s">
        <v>399</v>
      </c>
      <c r="F6486" t="s">
        <v>15375</v>
      </c>
      <c r="G6486" s="59">
        <v>170000</v>
      </c>
      <c r="H6486" s="122">
        <v>27.01</v>
      </c>
      <c r="I6486" s="97" t="b">
        <f>NOT(ISERROR(_xlfn.XLOOKUP(tblStocks2022[[#This Row],[Ticker]],tblTickers[Ticker],tblTickers[Ticker],NA(),0,1)))</f>
        <v>0</v>
      </c>
      <c r="K6486" t="s">
        <v>9240</v>
      </c>
      <c r="L6486" s="122">
        <v>2.12</v>
      </c>
    </row>
    <row r="6487" spans="4:12" x14ac:dyDescent="0.25">
      <c r="D6487" t="s">
        <v>1995</v>
      </c>
      <c r="E6487" t="s">
        <v>1996</v>
      </c>
      <c r="F6487" t="s">
        <v>15375</v>
      </c>
      <c r="G6487" s="59">
        <v>45135000</v>
      </c>
      <c r="H6487" s="122">
        <v>20.43</v>
      </c>
      <c r="I6487" s="97" t="b">
        <f>NOT(ISERROR(_xlfn.XLOOKUP(tblStocks2022[[#This Row],[Ticker]],tblTickers[Ticker],tblTickers[Ticker],NA(),0,1)))</f>
        <v>0</v>
      </c>
      <c r="K6487" t="s">
        <v>7893</v>
      </c>
      <c r="L6487" s="122">
        <v>22.03</v>
      </c>
    </row>
    <row r="6488" spans="4:12" x14ac:dyDescent="0.25">
      <c r="D6488" t="s">
        <v>14579</v>
      </c>
      <c r="E6488" t="s">
        <v>2598</v>
      </c>
      <c r="F6488" t="s">
        <v>15375</v>
      </c>
      <c r="G6488" s="59">
        <v>1750000</v>
      </c>
      <c r="H6488" s="122">
        <v>76.33</v>
      </c>
      <c r="I6488" s="97" t="b">
        <f>NOT(ISERROR(_xlfn.XLOOKUP(tblStocks2022[[#This Row],[Ticker]],tblTickers[Ticker],tblTickers[Ticker],NA(),0,1)))</f>
        <v>0</v>
      </c>
      <c r="K6488" t="s">
        <v>15256</v>
      </c>
      <c r="L6488" s="122">
        <v>31.4</v>
      </c>
    </row>
    <row r="6489" spans="4:12" x14ac:dyDescent="0.25">
      <c r="D6489" t="s">
        <v>4564</v>
      </c>
      <c r="E6489" t="s">
        <v>3857</v>
      </c>
      <c r="F6489" t="s">
        <v>15391</v>
      </c>
      <c r="G6489" s="59">
        <v>150000</v>
      </c>
      <c r="H6489" s="122">
        <v>35.71</v>
      </c>
      <c r="I6489" s="97" t="b">
        <f>NOT(ISERROR(_xlfn.XLOOKUP(tblStocks2022[[#This Row],[Ticker]],tblTickers[Ticker],tblTickers[Ticker],NA(),0,1)))</f>
        <v>0</v>
      </c>
      <c r="K6489" t="s">
        <v>7368</v>
      </c>
      <c r="L6489" s="122">
        <v>32.86</v>
      </c>
    </row>
    <row r="6490" spans="4:12" x14ac:dyDescent="0.25">
      <c r="D6490" t="s">
        <v>1658</v>
      </c>
      <c r="E6490" t="s">
        <v>1659</v>
      </c>
      <c r="F6490" t="s">
        <v>14201</v>
      </c>
      <c r="G6490" s="59">
        <v>19724000</v>
      </c>
      <c r="H6490" s="122">
        <v>6.11</v>
      </c>
      <c r="I6490" s="97" t="b">
        <f>NOT(ISERROR(_xlfn.XLOOKUP(tblStocks2022[[#This Row],[Ticker]],tblTickers[Ticker],tblTickers[Ticker],NA(),0,1)))</f>
        <v>0</v>
      </c>
      <c r="K6490" t="s">
        <v>15255</v>
      </c>
      <c r="L6490" s="122">
        <v>5.82</v>
      </c>
    </row>
    <row r="6491" spans="4:12" x14ac:dyDescent="0.25">
      <c r="D6491" t="s">
        <v>7754</v>
      </c>
      <c r="E6491" t="s">
        <v>161</v>
      </c>
      <c r="F6491" t="s">
        <v>15371</v>
      </c>
      <c r="G6491" s="59">
        <v>500000</v>
      </c>
      <c r="H6491" s="122">
        <v>17.3</v>
      </c>
      <c r="I6491" s="97" t="b">
        <f>NOT(ISERROR(_xlfn.XLOOKUP(tblStocks2022[[#This Row],[Ticker]],tblTickers[Ticker],tblTickers[Ticker],NA(),0,1)))</f>
        <v>0</v>
      </c>
      <c r="K6491" t="s">
        <v>13223</v>
      </c>
      <c r="L6491" s="122">
        <v>576.1</v>
      </c>
    </row>
    <row r="6492" spans="4:12" x14ac:dyDescent="0.25">
      <c r="D6492" t="s">
        <v>14264</v>
      </c>
      <c r="E6492" t="s">
        <v>14265</v>
      </c>
      <c r="F6492" t="s">
        <v>15367</v>
      </c>
      <c r="G6492" s="59">
        <v>374390000</v>
      </c>
      <c r="H6492" s="122">
        <v>1.63</v>
      </c>
      <c r="I6492" s="97" t="b">
        <f>NOT(ISERROR(_xlfn.XLOOKUP(tblStocks2022[[#This Row],[Ticker]],tblTickers[Ticker],tblTickers[Ticker],NA(),0,1)))</f>
        <v>0</v>
      </c>
      <c r="K6492" t="s">
        <v>634</v>
      </c>
      <c r="L6492" s="122">
        <v>27.01</v>
      </c>
    </row>
    <row r="6493" spans="4:12" x14ac:dyDescent="0.25">
      <c r="D6493" t="s">
        <v>14266</v>
      </c>
      <c r="E6493" t="s">
        <v>14265</v>
      </c>
      <c r="F6493" t="s">
        <v>15382</v>
      </c>
      <c r="G6493" s="59">
        <v>8374000</v>
      </c>
      <c r="H6493" s="122">
        <v>5.07</v>
      </c>
      <c r="I6493" s="97" t="b">
        <f>NOT(ISERROR(_xlfn.XLOOKUP(tblStocks2022[[#This Row],[Ticker]],tblTickers[Ticker],tblTickers[Ticker],NA(),0,1)))</f>
        <v>0</v>
      </c>
      <c r="K6493" t="s">
        <v>13751</v>
      </c>
      <c r="L6493" s="122">
        <v>51.25</v>
      </c>
    </row>
    <row r="6494" spans="4:12" x14ac:dyDescent="0.25">
      <c r="D6494" t="s">
        <v>12338</v>
      </c>
      <c r="E6494" t="s">
        <v>12339</v>
      </c>
      <c r="F6494" t="s">
        <v>9954</v>
      </c>
      <c r="G6494" s="59">
        <v>100021000</v>
      </c>
      <c r="H6494" s="122">
        <v>90.64</v>
      </c>
      <c r="I6494" s="97" t="b">
        <f>NOT(ISERROR(_xlfn.XLOOKUP(tblStocks2022[[#This Row],[Ticker]],tblTickers[Ticker],tblTickers[Ticker],NA(),0,1)))</f>
        <v>1</v>
      </c>
      <c r="K6494" t="s">
        <v>10102</v>
      </c>
      <c r="L6494" s="122">
        <v>79.77</v>
      </c>
    </row>
    <row r="6495" spans="4:12" x14ac:dyDescent="0.25">
      <c r="D6495" t="s">
        <v>5449</v>
      </c>
      <c r="E6495" t="s">
        <v>5450</v>
      </c>
      <c r="F6495" t="s">
        <v>15368</v>
      </c>
      <c r="G6495" s="59">
        <v>356503000</v>
      </c>
      <c r="H6495" s="122">
        <v>5.67</v>
      </c>
      <c r="I6495" s="97" t="b">
        <f>NOT(ISERROR(_xlfn.XLOOKUP(tblStocks2022[[#This Row],[Ticker]],tblTickers[Ticker],tblTickers[Ticker],NA(),0,1)))</f>
        <v>0</v>
      </c>
      <c r="K6495" t="s">
        <v>7158</v>
      </c>
      <c r="L6495" s="122">
        <v>28.43</v>
      </c>
    </row>
    <row r="6496" spans="4:12" x14ac:dyDescent="0.25">
      <c r="D6496" t="s">
        <v>5757</v>
      </c>
      <c r="E6496" t="s">
        <v>5758</v>
      </c>
      <c r="F6496" t="s">
        <v>15381</v>
      </c>
      <c r="G6496" s="59">
        <v>120007000</v>
      </c>
      <c r="H6496" s="122">
        <v>1.83</v>
      </c>
      <c r="I6496" s="97" t="b">
        <f>NOT(ISERROR(_xlfn.XLOOKUP(tblStocks2022[[#This Row],[Ticker]],tblTickers[Ticker],tblTickers[Ticker],NA(),0,1)))</f>
        <v>0</v>
      </c>
      <c r="K6496" t="s">
        <v>14752</v>
      </c>
      <c r="L6496" s="122">
        <v>0.39</v>
      </c>
    </row>
    <row r="6497" spans="4:12" x14ac:dyDescent="0.25">
      <c r="D6497" t="s">
        <v>7938</v>
      </c>
      <c r="E6497" t="s">
        <v>2719</v>
      </c>
      <c r="F6497" t="s">
        <v>15375</v>
      </c>
      <c r="G6497" s="59">
        <v>4450000</v>
      </c>
      <c r="H6497" s="122">
        <v>16.64</v>
      </c>
      <c r="I6497" s="97" t="b">
        <f>NOT(ISERROR(_xlfn.XLOOKUP(tblStocks2022[[#This Row],[Ticker]],tblTickers[Ticker],tblTickers[Ticker],NA(),0,1)))</f>
        <v>0</v>
      </c>
      <c r="K6497" t="s">
        <v>3234</v>
      </c>
      <c r="L6497" s="122">
        <v>2.4500000000000002</v>
      </c>
    </row>
    <row r="6498" spans="4:12" x14ac:dyDescent="0.25">
      <c r="D6498" t="s">
        <v>1976</v>
      </c>
      <c r="E6498" t="s">
        <v>1977</v>
      </c>
      <c r="F6498" t="s">
        <v>12944</v>
      </c>
      <c r="G6498" s="59">
        <v>305905000</v>
      </c>
      <c r="H6498" s="122">
        <v>64.67</v>
      </c>
      <c r="I6498" s="97" t="b">
        <f>NOT(ISERROR(_xlfn.XLOOKUP(tblStocks2022[[#This Row],[Ticker]],tblTickers[Ticker],tblTickers[Ticker],NA(),0,1)))</f>
        <v>0</v>
      </c>
      <c r="K6498" t="s">
        <v>5966</v>
      </c>
      <c r="L6498" s="122">
        <v>23.04</v>
      </c>
    </row>
    <row r="6499" spans="4:12" x14ac:dyDescent="0.25">
      <c r="D6499" t="s">
        <v>8450</v>
      </c>
      <c r="E6499" t="s">
        <v>2555</v>
      </c>
      <c r="F6499" t="s">
        <v>15375</v>
      </c>
      <c r="G6499" s="59">
        <v>125000</v>
      </c>
      <c r="H6499" s="122">
        <v>16.63</v>
      </c>
      <c r="I6499" s="97" t="b">
        <f>NOT(ISERROR(_xlfn.XLOOKUP(tblStocks2022[[#This Row],[Ticker]],tblTickers[Ticker],tblTickers[Ticker],NA(),0,1)))</f>
        <v>0</v>
      </c>
      <c r="K6499" t="s">
        <v>5588</v>
      </c>
      <c r="L6499" s="122">
        <v>28.74</v>
      </c>
    </row>
    <row r="6500" spans="4:12" x14ac:dyDescent="0.25">
      <c r="D6500" t="s">
        <v>6746</v>
      </c>
      <c r="E6500" t="s">
        <v>2118</v>
      </c>
      <c r="F6500" t="s">
        <v>15375</v>
      </c>
      <c r="G6500" s="59">
        <v>200000</v>
      </c>
      <c r="H6500" s="122">
        <v>22.31</v>
      </c>
      <c r="I6500" s="97" t="b">
        <f>NOT(ISERROR(_xlfn.XLOOKUP(tblStocks2022[[#This Row],[Ticker]],tblTickers[Ticker],tblTickers[Ticker],NA(),0,1)))</f>
        <v>0</v>
      </c>
      <c r="K6500" t="s">
        <v>2645</v>
      </c>
      <c r="L6500" s="122">
        <v>13.29</v>
      </c>
    </row>
    <row r="6501" spans="4:12" x14ac:dyDescent="0.25">
      <c r="D6501" t="s">
        <v>14221</v>
      </c>
      <c r="E6501" t="s">
        <v>2598</v>
      </c>
      <c r="F6501" t="s">
        <v>15375</v>
      </c>
      <c r="G6501" s="59">
        <v>12900000</v>
      </c>
      <c r="H6501" s="122">
        <v>105.24</v>
      </c>
      <c r="I6501" s="97" t="b">
        <f>NOT(ISERROR(_xlfn.XLOOKUP(tblStocks2022[[#This Row],[Ticker]],tblTickers[Ticker],tblTickers[Ticker],NA(),0,1)))</f>
        <v>0</v>
      </c>
      <c r="K6501" t="s">
        <v>3313</v>
      </c>
      <c r="L6501" s="122">
        <v>29.49</v>
      </c>
    </row>
    <row r="6502" spans="4:12" x14ac:dyDescent="0.25">
      <c r="D6502" t="s">
        <v>6663</v>
      </c>
      <c r="E6502" t="s">
        <v>6664</v>
      </c>
      <c r="F6502" t="s">
        <v>15378</v>
      </c>
      <c r="G6502" s="59">
        <v>27806000</v>
      </c>
      <c r="H6502" s="122">
        <v>0.44</v>
      </c>
      <c r="I6502" s="97" t="b">
        <f>NOT(ISERROR(_xlfn.XLOOKUP(tblStocks2022[[#This Row],[Ticker]],tblTickers[Ticker],tblTickers[Ticker],NA(),0,1)))</f>
        <v>0</v>
      </c>
      <c r="K6502" t="s">
        <v>14632</v>
      </c>
      <c r="L6502" s="122">
        <v>34.01</v>
      </c>
    </row>
    <row r="6503" spans="4:12" x14ac:dyDescent="0.25">
      <c r="D6503" t="s">
        <v>8841</v>
      </c>
      <c r="E6503" t="s">
        <v>2118</v>
      </c>
      <c r="F6503" t="s">
        <v>15375</v>
      </c>
      <c r="G6503" s="59">
        <v>200000</v>
      </c>
      <c r="H6503" s="122">
        <v>16.86</v>
      </c>
      <c r="I6503" s="97" t="b">
        <f>NOT(ISERROR(_xlfn.XLOOKUP(tblStocks2022[[#This Row],[Ticker]],tblTickers[Ticker],tblTickers[Ticker],NA(),0,1)))</f>
        <v>0</v>
      </c>
      <c r="K6503" t="s">
        <v>11491</v>
      </c>
      <c r="L6503" s="122">
        <v>11.86</v>
      </c>
    </row>
    <row r="6504" spans="4:12" x14ac:dyDescent="0.25">
      <c r="D6504" t="s">
        <v>7456</v>
      </c>
      <c r="E6504" t="s">
        <v>2118</v>
      </c>
      <c r="F6504" t="s">
        <v>15375</v>
      </c>
      <c r="G6504" s="59">
        <v>800000</v>
      </c>
      <c r="H6504" s="122">
        <v>19.579999999999998</v>
      </c>
      <c r="I6504" s="97" t="b">
        <f>NOT(ISERROR(_xlfn.XLOOKUP(tblStocks2022[[#This Row],[Ticker]],tblTickers[Ticker],tblTickers[Ticker],NA(),0,1)))</f>
        <v>0</v>
      </c>
      <c r="K6504" t="s">
        <v>14605</v>
      </c>
      <c r="L6504" s="122">
        <v>35.409999999999997</v>
      </c>
    </row>
    <row r="6505" spans="4:12" x14ac:dyDescent="0.25">
      <c r="D6505" t="s">
        <v>1660</v>
      </c>
      <c r="E6505" t="s">
        <v>1661</v>
      </c>
      <c r="F6505" t="s">
        <v>15382</v>
      </c>
      <c r="G6505" s="59">
        <v>3532000</v>
      </c>
      <c r="H6505" s="122">
        <v>0.38</v>
      </c>
      <c r="I6505" s="97" t="b">
        <f>NOT(ISERROR(_xlfn.XLOOKUP(tblStocks2022[[#This Row],[Ticker]],tblTickers[Ticker],tblTickers[Ticker],NA(),0,1)))</f>
        <v>0</v>
      </c>
      <c r="K6505" t="s">
        <v>13421</v>
      </c>
      <c r="L6505" s="122">
        <v>40.32</v>
      </c>
    </row>
    <row r="6506" spans="4:12" x14ac:dyDescent="0.25">
      <c r="D6506" t="s">
        <v>8033</v>
      </c>
      <c r="E6506" t="s">
        <v>2118</v>
      </c>
      <c r="F6506" t="s">
        <v>15375</v>
      </c>
      <c r="G6506" s="59">
        <v>475000</v>
      </c>
      <c r="H6506" s="122">
        <v>18.41</v>
      </c>
      <c r="I6506" s="97" t="b">
        <f>NOT(ISERROR(_xlfn.XLOOKUP(tblStocks2022[[#This Row],[Ticker]],tblTickers[Ticker],tblTickers[Ticker],NA(),0,1)))</f>
        <v>0</v>
      </c>
      <c r="K6506" t="s">
        <v>4549</v>
      </c>
      <c r="L6506" s="122">
        <v>28.96</v>
      </c>
    </row>
    <row r="6507" spans="4:12" x14ac:dyDescent="0.25">
      <c r="D6507" t="s">
        <v>7755</v>
      </c>
      <c r="E6507" t="s">
        <v>161</v>
      </c>
      <c r="F6507" t="s">
        <v>15371</v>
      </c>
      <c r="G6507" s="59">
        <v>80000</v>
      </c>
      <c r="H6507" s="122">
        <v>18</v>
      </c>
      <c r="I6507" s="97" t="b">
        <f>NOT(ISERROR(_xlfn.XLOOKUP(tblStocks2022[[#This Row],[Ticker]],tblTickers[Ticker],tblTickers[Ticker],NA(),0,1)))</f>
        <v>0</v>
      </c>
      <c r="K6507" t="s">
        <v>11653</v>
      </c>
      <c r="L6507" s="122">
        <v>142.63999999999999</v>
      </c>
    </row>
    <row r="6508" spans="4:12" x14ac:dyDescent="0.25">
      <c r="D6508" t="s">
        <v>3427</v>
      </c>
      <c r="E6508" t="s">
        <v>3428</v>
      </c>
      <c r="F6508" t="s">
        <v>14252</v>
      </c>
      <c r="G6508" s="59">
        <v>37280000</v>
      </c>
      <c r="H6508" s="122">
        <v>13.85</v>
      </c>
      <c r="I6508" s="97" t="b">
        <f>NOT(ISERROR(_xlfn.XLOOKUP(tblStocks2022[[#This Row],[Ticker]],tblTickers[Ticker],tblTickers[Ticker],NA(),0,1)))</f>
        <v>0</v>
      </c>
      <c r="K6508" t="s">
        <v>3633</v>
      </c>
      <c r="L6508" s="122">
        <v>440.52</v>
      </c>
    </row>
    <row r="6509" spans="4:12" x14ac:dyDescent="0.25">
      <c r="D6509" t="s">
        <v>4122</v>
      </c>
      <c r="E6509" t="s">
        <v>4123</v>
      </c>
      <c r="F6509" t="s">
        <v>15382</v>
      </c>
      <c r="G6509" s="59">
        <v>17217000</v>
      </c>
      <c r="H6509" s="122">
        <v>0.69</v>
      </c>
      <c r="I6509" s="97" t="b">
        <f>NOT(ISERROR(_xlfn.XLOOKUP(tblStocks2022[[#This Row],[Ticker]],tblTickers[Ticker],tblTickers[Ticker],NA(),0,1)))</f>
        <v>0</v>
      </c>
      <c r="K6509" t="s">
        <v>731</v>
      </c>
      <c r="L6509" s="122">
        <v>55.34</v>
      </c>
    </row>
    <row r="6510" spans="4:12" x14ac:dyDescent="0.25">
      <c r="D6510" t="s">
        <v>4071</v>
      </c>
      <c r="E6510" t="s">
        <v>1369</v>
      </c>
      <c r="F6510" t="s">
        <v>15368</v>
      </c>
      <c r="G6510" s="59">
        <v>2600000</v>
      </c>
      <c r="H6510" s="122">
        <v>39.19</v>
      </c>
      <c r="I6510" s="97" t="b">
        <f>NOT(ISERROR(_xlfn.XLOOKUP(tblStocks2022[[#This Row],[Ticker]],tblTickers[Ticker],tblTickers[Ticker],NA(),0,1)))</f>
        <v>0</v>
      </c>
      <c r="K6510" t="s">
        <v>582</v>
      </c>
      <c r="L6510" s="122">
        <v>98.04</v>
      </c>
    </row>
    <row r="6511" spans="4:12" x14ac:dyDescent="0.25">
      <c r="D6511" t="s">
        <v>1521</v>
      </c>
      <c r="E6511" t="s">
        <v>1522</v>
      </c>
      <c r="F6511" t="s">
        <v>14201</v>
      </c>
      <c r="G6511" s="59">
        <v>57517000</v>
      </c>
      <c r="H6511" s="122">
        <v>26.87</v>
      </c>
      <c r="I6511" s="97" t="b">
        <f>NOT(ISERROR(_xlfn.XLOOKUP(tblStocks2022[[#This Row],[Ticker]],tblTickers[Ticker],tblTickers[Ticker],NA(),0,1)))</f>
        <v>0</v>
      </c>
      <c r="K6511" t="s">
        <v>12038</v>
      </c>
      <c r="L6511" s="122">
        <v>17.760000000000002</v>
      </c>
    </row>
    <row r="6512" spans="4:12" x14ac:dyDescent="0.25">
      <c r="D6512" t="s">
        <v>238</v>
      </c>
      <c r="E6512" t="s">
        <v>239</v>
      </c>
      <c r="F6512" t="s">
        <v>15366</v>
      </c>
      <c r="G6512" s="59">
        <v>39130000</v>
      </c>
      <c r="H6512" s="122">
        <v>4.08</v>
      </c>
      <c r="I6512" s="97" t="b">
        <f>NOT(ISERROR(_xlfn.XLOOKUP(tblStocks2022[[#This Row],[Ticker]],tblTickers[Ticker],tblTickers[Ticker],NA(),0,1)))</f>
        <v>0</v>
      </c>
      <c r="K6512" t="s">
        <v>547</v>
      </c>
      <c r="L6512" s="122">
        <v>82.4</v>
      </c>
    </row>
    <row r="6513" spans="4:12" x14ac:dyDescent="0.25">
      <c r="D6513" t="s">
        <v>1189</v>
      </c>
      <c r="E6513" t="s">
        <v>283</v>
      </c>
      <c r="F6513" t="s">
        <v>15368</v>
      </c>
      <c r="G6513" s="59">
        <v>154150000</v>
      </c>
      <c r="H6513" s="122">
        <v>113.96</v>
      </c>
      <c r="I6513" s="97" t="b">
        <f>NOT(ISERROR(_xlfn.XLOOKUP(tblStocks2022[[#This Row],[Ticker]],tblTickers[Ticker],tblTickers[Ticker],NA(),0,1)))</f>
        <v>0</v>
      </c>
      <c r="K6513" t="s">
        <v>918</v>
      </c>
      <c r="L6513" s="122">
        <v>42.41</v>
      </c>
    </row>
    <row r="6514" spans="4:12" x14ac:dyDescent="0.25">
      <c r="D6514" t="s">
        <v>7584</v>
      </c>
      <c r="E6514" t="s">
        <v>7585</v>
      </c>
      <c r="F6514" t="s">
        <v>15370</v>
      </c>
      <c r="G6514" s="59">
        <v>60496000</v>
      </c>
      <c r="H6514" s="122">
        <v>1.51</v>
      </c>
      <c r="I6514" s="97" t="b">
        <f>NOT(ISERROR(_xlfn.XLOOKUP(tblStocks2022[[#This Row],[Ticker]],tblTickers[Ticker],tblTickers[Ticker],NA(),0,1)))</f>
        <v>0</v>
      </c>
      <c r="K6514" t="s">
        <v>14169</v>
      </c>
      <c r="L6514" s="122">
        <v>54.08</v>
      </c>
    </row>
    <row r="6515" spans="4:12" x14ac:dyDescent="0.25">
      <c r="D6515" t="s">
        <v>12853</v>
      </c>
      <c r="E6515" t="s">
        <v>12854</v>
      </c>
      <c r="F6515" t="s">
        <v>15368</v>
      </c>
      <c r="G6515" s="59">
        <v>13202000</v>
      </c>
      <c r="H6515" s="122">
        <v>5.14</v>
      </c>
      <c r="I6515" s="97" t="b">
        <f>NOT(ISERROR(_xlfn.XLOOKUP(tblStocks2022[[#This Row],[Ticker]],tblTickers[Ticker],tblTickers[Ticker],NA(),0,1)))</f>
        <v>0</v>
      </c>
      <c r="K6515" t="s">
        <v>2493</v>
      </c>
      <c r="L6515" s="122">
        <v>0.78</v>
      </c>
    </row>
    <row r="6516" spans="4:12" x14ac:dyDescent="0.25">
      <c r="D6516" t="s">
        <v>11333</v>
      </c>
      <c r="E6516" t="s">
        <v>11334</v>
      </c>
      <c r="F6516" t="s">
        <v>15382</v>
      </c>
      <c r="G6516" s="59">
        <v>17935000</v>
      </c>
      <c r="H6516" s="122">
        <v>0.89</v>
      </c>
      <c r="I6516" s="97" t="b">
        <f>NOT(ISERROR(_xlfn.XLOOKUP(tblStocks2022[[#This Row],[Ticker]],tblTickers[Ticker],tblTickers[Ticker],NA(),0,1)))</f>
        <v>0</v>
      </c>
      <c r="K6516" t="s">
        <v>5848</v>
      </c>
      <c r="L6516" s="122">
        <v>7.82</v>
      </c>
    </row>
    <row r="6517" spans="4:12" x14ac:dyDescent="0.25">
      <c r="D6517" t="s">
        <v>1514</v>
      </c>
      <c r="E6517" t="s">
        <v>1515</v>
      </c>
      <c r="F6517" t="s">
        <v>15374</v>
      </c>
      <c r="G6517" s="59">
        <v>96700000</v>
      </c>
      <c r="H6517" s="122">
        <v>3.43</v>
      </c>
      <c r="I6517" s="97" t="b">
        <f>NOT(ISERROR(_xlfn.XLOOKUP(tblStocks2022[[#This Row],[Ticker]],tblTickers[Ticker],tblTickers[Ticker],NA(),0,1)))</f>
        <v>0</v>
      </c>
      <c r="K6517" t="s">
        <v>14154</v>
      </c>
      <c r="L6517" s="122">
        <v>55.9</v>
      </c>
    </row>
    <row r="6518" spans="4:12" x14ac:dyDescent="0.25">
      <c r="D6518" t="s">
        <v>1485</v>
      </c>
      <c r="E6518" t="s">
        <v>1486</v>
      </c>
      <c r="F6518" t="s">
        <v>15382</v>
      </c>
      <c r="G6518" s="59">
        <v>46968000</v>
      </c>
      <c r="H6518" s="122">
        <v>22.67</v>
      </c>
      <c r="I6518" s="97" t="b">
        <f>NOT(ISERROR(_xlfn.XLOOKUP(tblStocks2022[[#This Row],[Ticker]],tblTickers[Ticker],tblTickers[Ticker],NA(),0,1)))</f>
        <v>0</v>
      </c>
      <c r="K6518" t="s">
        <v>802</v>
      </c>
      <c r="L6518" s="122">
        <v>152.35</v>
      </c>
    </row>
    <row r="6519" spans="4:12" x14ac:dyDescent="0.25">
      <c r="D6519" t="s">
        <v>2138</v>
      </c>
      <c r="E6519" t="s">
        <v>449</v>
      </c>
      <c r="F6519" t="s">
        <v>14252</v>
      </c>
      <c r="G6519" s="59">
        <v>8150000</v>
      </c>
      <c r="H6519" s="122">
        <v>110.31</v>
      </c>
      <c r="I6519" s="97" t="b">
        <f>NOT(ISERROR(_xlfn.XLOOKUP(tblStocks2022[[#This Row],[Ticker]],tblTickers[Ticker],tblTickers[Ticker],NA(),0,1)))</f>
        <v>0</v>
      </c>
      <c r="K6519" t="s">
        <v>794</v>
      </c>
      <c r="L6519" s="122">
        <v>40</v>
      </c>
    </row>
    <row r="6520" spans="4:12" x14ac:dyDescent="0.25">
      <c r="D6520" t="s">
        <v>3609</v>
      </c>
      <c r="E6520" t="s">
        <v>3610</v>
      </c>
      <c r="F6520" t="s">
        <v>15378</v>
      </c>
      <c r="G6520" s="59">
        <v>6780000</v>
      </c>
      <c r="H6520" s="122">
        <v>32.17</v>
      </c>
      <c r="I6520" s="97" t="b">
        <f>NOT(ISERROR(_xlfn.XLOOKUP(tblStocks2022[[#This Row],[Ticker]],tblTickers[Ticker],tblTickers[Ticker],NA(),0,1)))</f>
        <v>0</v>
      </c>
      <c r="K6520" t="s">
        <v>546</v>
      </c>
      <c r="L6520" s="122">
        <v>62.66</v>
      </c>
    </row>
    <row r="6521" spans="4:12" x14ac:dyDescent="0.25">
      <c r="D6521" t="s">
        <v>7242</v>
      </c>
      <c r="E6521" t="s">
        <v>399</v>
      </c>
      <c r="F6521" t="s">
        <v>15375</v>
      </c>
      <c r="G6521" s="59">
        <v>31100000</v>
      </c>
      <c r="H6521" s="122">
        <v>23.08</v>
      </c>
      <c r="I6521" s="97" t="b">
        <f>NOT(ISERROR(_xlfn.XLOOKUP(tblStocks2022[[#This Row],[Ticker]],tblTickers[Ticker],tblTickers[Ticker],NA(),0,1)))</f>
        <v>0</v>
      </c>
      <c r="K6521" t="s">
        <v>14153</v>
      </c>
      <c r="L6521" s="122">
        <v>48.72</v>
      </c>
    </row>
    <row r="6522" spans="4:12" x14ac:dyDescent="0.25">
      <c r="D6522" t="s">
        <v>7241</v>
      </c>
      <c r="E6522" t="s">
        <v>399</v>
      </c>
      <c r="F6522" t="s">
        <v>15375</v>
      </c>
      <c r="G6522" s="59">
        <v>11040000</v>
      </c>
      <c r="H6522" s="122">
        <v>22.56</v>
      </c>
      <c r="I6522" s="97" t="b">
        <f>NOT(ISERROR(_xlfn.XLOOKUP(tblStocks2022[[#This Row],[Ticker]],tblTickers[Ticker],tblTickers[Ticker],NA(),0,1)))</f>
        <v>0</v>
      </c>
      <c r="K6522" t="s">
        <v>2390</v>
      </c>
      <c r="L6522" s="122">
        <v>65.5</v>
      </c>
    </row>
    <row r="6523" spans="4:12" x14ac:dyDescent="0.25">
      <c r="D6523" t="s">
        <v>7240</v>
      </c>
      <c r="E6523" t="s">
        <v>399</v>
      </c>
      <c r="F6523" t="s">
        <v>15375</v>
      </c>
      <c r="G6523" s="59">
        <v>4520000</v>
      </c>
      <c r="H6523" s="122">
        <v>21.84</v>
      </c>
      <c r="I6523" s="97" t="b">
        <f>NOT(ISERROR(_xlfn.XLOOKUP(tblStocks2022[[#This Row],[Ticker]],tblTickers[Ticker],tblTickers[Ticker],NA(),0,1)))</f>
        <v>0</v>
      </c>
      <c r="K6523" t="s">
        <v>3671</v>
      </c>
      <c r="L6523" s="122">
        <v>39.25</v>
      </c>
    </row>
    <row r="6524" spans="4:12" x14ac:dyDescent="0.25">
      <c r="D6524" t="s">
        <v>9807</v>
      </c>
      <c r="E6524" t="s">
        <v>7968</v>
      </c>
      <c r="F6524" t="s">
        <v>15386</v>
      </c>
      <c r="G6524" s="59">
        <v>1970000</v>
      </c>
      <c r="H6524" s="122">
        <v>24.85</v>
      </c>
      <c r="I6524" s="97" t="b">
        <f>NOT(ISERROR(_xlfn.XLOOKUP(tblStocks2022[[#This Row],[Ticker]],tblTickers[Ticker],tblTickers[Ticker],NA(),0,1)))</f>
        <v>0</v>
      </c>
      <c r="K6524" t="s">
        <v>11383</v>
      </c>
      <c r="L6524" s="122">
        <v>28.94</v>
      </c>
    </row>
    <row r="6525" spans="4:12" x14ac:dyDescent="0.25">
      <c r="D6525" t="s">
        <v>1716</v>
      </c>
      <c r="E6525" t="s">
        <v>300</v>
      </c>
      <c r="F6525" t="s">
        <v>14252</v>
      </c>
      <c r="G6525" s="59">
        <v>725000</v>
      </c>
      <c r="H6525" s="122">
        <v>93.84</v>
      </c>
      <c r="I6525" s="97" t="b">
        <f>NOT(ISERROR(_xlfn.XLOOKUP(tblStocks2022[[#This Row],[Ticker]],tblTickers[Ticker],tblTickers[Ticker],NA(),0,1)))</f>
        <v>0</v>
      </c>
      <c r="K6525" t="s">
        <v>1235</v>
      </c>
      <c r="L6525" s="122">
        <v>11.6</v>
      </c>
    </row>
    <row r="6526" spans="4:12" x14ac:dyDescent="0.25">
      <c r="D6526" t="s">
        <v>4289</v>
      </c>
      <c r="E6526" t="s">
        <v>161</v>
      </c>
      <c r="F6526" t="s">
        <v>15371</v>
      </c>
      <c r="G6526" s="59">
        <v>401560000</v>
      </c>
      <c r="H6526" s="122">
        <v>15.91</v>
      </c>
      <c r="I6526" s="97" t="b">
        <f>NOT(ISERROR(_xlfn.XLOOKUP(tblStocks2022[[#This Row],[Ticker]],tblTickers[Ticker],tblTickers[Ticker],NA(),0,1)))</f>
        <v>0</v>
      </c>
      <c r="K6526" t="s">
        <v>13885</v>
      </c>
      <c r="L6526" s="122">
        <v>15.48</v>
      </c>
    </row>
    <row r="6527" spans="4:12" x14ac:dyDescent="0.25">
      <c r="D6527" t="s">
        <v>5651</v>
      </c>
      <c r="E6527" t="s">
        <v>161</v>
      </c>
      <c r="F6527" t="s">
        <v>15371</v>
      </c>
      <c r="G6527" s="59">
        <v>2760000</v>
      </c>
      <c r="H6527" s="122">
        <v>22.12</v>
      </c>
      <c r="I6527" s="97" t="b">
        <f>NOT(ISERROR(_xlfn.XLOOKUP(tblStocks2022[[#This Row],[Ticker]],tblTickers[Ticker],tblTickers[Ticker],NA(),0,1)))</f>
        <v>0</v>
      </c>
      <c r="K6527" t="s">
        <v>3794</v>
      </c>
      <c r="L6527" s="122">
        <v>187.91</v>
      </c>
    </row>
    <row r="6528" spans="4:12" x14ac:dyDescent="0.25">
      <c r="D6528" t="s">
        <v>9934</v>
      </c>
      <c r="E6528" t="s">
        <v>9935</v>
      </c>
      <c r="F6528" t="s">
        <v>2235</v>
      </c>
      <c r="G6528" s="59">
        <v>50251000</v>
      </c>
      <c r="H6528" s="122">
        <v>83.57</v>
      </c>
      <c r="I6528" s="97" t="b">
        <f>NOT(ISERROR(_xlfn.XLOOKUP(tblStocks2022[[#This Row],[Ticker]],tblTickers[Ticker],tblTickers[Ticker],NA(),0,1)))</f>
        <v>0</v>
      </c>
      <c r="K6528" t="s">
        <v>992</v>
      </c>
      <c r="L6528" s="122">
        <v>10.09</v>
      </c>
    </row>
    <row r="6529" spans="4:12" x14ac:dyDescent="0.25">
      <c r="D6529" t="s">
        <v>2839</v>
      </c>
      <c r="E6529" t="s">
        <v>2840</v>
      </c>
      <c r="F6529" t="s">
        <v>15371</v>
      </c>
      <c r="G6529" s="59">
        <v>51708000</v>
      </c>
      <c r="H6529" s="122">
        <v>16.149999999999999</v>
      </c>
      <c r="I6529" s="97" t="b">
        <f>NOT(ISERROR(_xlfn.XLOOKUP(tblStocks2022[[#This Row],[Ticker]],tblTickers[Ticker],tblTickers[Ticker],NA(),0,1)))</f>
        <v>0</v>
      </c>
      <c r="K6529" t="s">
        <v>14442</v>
      </c>
      <c r="L6529" s="122">
        <v>31.78</v>
      </c>
    </row>
    <row r="6530" spans="4:12" x14ac:dyDescent="0.25">
      <c r="D6530" t="s">
        <v>6253</v>
      </c>
      <c r="E6530" t="s">
        <v>6254</v>
      </c>
      <c r="F6530" t="s">
        <v>15382</v>
      </c>
      <c r="G6530" s="59">
        <v>20000000</v>
      </c>
      <c r="H6530" s="122">
        <v>2.11</v>
      </c>
      <c r="I6530" s="97" t="b">
        <f>NOT(ISERROR(_xlfn.XLOOKUP(tblStocks2022[[#This Row],[Ticker]],tblTickers[Ticker],tblTickers[Ticker],NA(),0,1)))</f>
        <v>0</v>
      </c>
      <c r="K6530" t="s">
        <v>5801</v>
      </c>
      <c r="L6530" s="122">
        <v>2.93</v>
      </c>
    </row>
    <row r="6531" spans="4:12" x14ac:dyDescent="0.25">
      <c r="D6531" t="s">
        <v>3791</v>
      </c>
      <c r="E6531" t="s">
        <v>257</v>
      </c>
      <c r="F6531" t="s">
        <v>15371</v>
      </c>
      <c r="G6531" s="59">
        <v>5525000</v>
      </c>
      <c r="H6531" s="122">
        <v>24.8</v>
      </c>
      <c r="I6531" s="97" t="b">
        <f>NOT(ISERROR(_xlfn.XLOOKUP(tblStocks2022[[#This Row],[Ticker]],tblTickers[Ticker],tblTickers[Ticker],NA(),0,1)))</f>
        <v>0</v>
      </c>
      <c r="K6531" t="s">
        <v>8671</v>
      </c>
      <c r="L6531" s="122">
        <v>4.88</v>
      </c>
    </row>
    <row r="6532" spans="4:12" x14ac:dyDescent="0.25">
      <c r="D6532" t="s">
        <v>2397</v>
      </c>
      <c r="E6532" t="s">
        <v>2398</v>
      </c>
      <c r="F6532" t="s">
        <v>15382</v>
      </c>
      <c r="G6532" s="59">
        <v>183843000</v>
      </c>
      <c r="H6532" s="122">
        <v>214.22</v>
      </c>
      <c r="I6532" s="97" t="b">
        <f>NOT(ISERROR(_xlfn.XLOOKUP(tblStocks2022[[#This Row],[Ticker]],tblTickers[Ticker],tblTickers[Ticker],NA(),0,1)))</f>
        <v>0</v>
      </c>
      <c r="K6532" t="s">
        <v>5998</v>
      </c>
      <c r="L6532" s="122">
        <v>20.190000000000001</v>
      </c>
    </row>
    <row r="6533" spans="4:12" x14ac:dyDescent="0.25">
      <c r="D6533" t="s">
        <v>9232</v>
      </c>
      <c r="E6533" t="s">
        <v>9233</v>
      </c>
      <c r="F6533" t="s">
        <v>15382</v>
      </c>
      <c r="G6533" s="59">
        <v>807000</v>
      </c>
      <c r="H6533" s="122">
        <v>12.65</v>
      </c>
      <c r="I6533" s="97" t="b">
        <f>NOT(ISERROR(_xlfn.XLOOKUP(tblStocks2022[[#This Row],[Ticker]],tblTickers[Ticker],tblTickers[Ticker],NA(),0,1)))</f>
        <v>0</v>
      </c>
      <c r="K6533" t="s">
        <v>3307</v>
      </c>
      <c r="L6533" s="122">
        <v>1.47</v>
      </c>
    </row>
    <row r="6534" spans="4:12" x14ac:dyDescent="0.25">
      <c r="D6534" t="s">
        <v>10228</v>
      </c>
      <c r="E6534" t="s">
        <v>10229</v>
      </c>
      <c r="F6534" t="s">
        <v>15378</v>
      </c>
      <c r="G6534" s="59">
        <v>56535000</v>
      </c>
      <c r="H6534" s="122">
        <v>3.34</v>
      </c>
      <c r="I6534" s="97" t="b">
        <f>NOT(ISERROR(_xlfn.XLOOKUP(tblStocks2022[[#This Row],[Ticker]],tblTickers[Ticker],tblTickers[Ticker],NA(),0,1)))</f>
        <v>0</v>
      </c>
      <c r="K6534" t="s">
        <v>4787</v>
      </c>
      <c r="L6534" s="122">
        <v>4.42</v>
      </c>
    </row>
    <row r="6535" spans="4:12" x14ac:dyDescent="0.25">
      <c r="D6535" t="s">
        <v>5799</v>
      </c>
      <c r="E6535" t="s">
        <v>5800</v>
      </c>
      <c r="F6535" t="s">
        <v>15378</v>
      </c>
      <c r="G6535" s="59">
        <v>95284000</v>
      </c>
      <c r="H6535" s="122">
        <v>11.82</v>
      </c>
      <c r="I6535" s="97" t="b">
        <f>NOT(ISERROR(_xlfn.XLOOKUP(tblStocks2022[[#This Row],[Ticker]],tblTickers[Ticker],tblTickers[Ticker],NA(),0,1)))</f>
        <v>0</v>
      </c>
      <c r="K6535" t="s">
        <v>7762</v>
      </c>
      <c r="L6535" s="122">
        <v>22.5</v>
      </c>
    </row>
    <row r="6536" spans="4:12" x14ac:dyDescent="0.25">
      <c r="D6536" t="s">
        <v>4966</v>
      </c>
      <c r="E6536" t="s">
        <v>3226</v>
      </c>
      <c r="F6536" t="s">
        <v>15368</v>
      </c>
      <c r="G6536" s="59">
        <v>1000000</v>
      </c>
      <c r="H6536" s="122">
        <v>27.92</v>
      </c>
      <c r="I6536" s="97" t="b">
        <f>NOT(ISERROR(_xlfn.XLOOKUP(tblStocks2022[[#This Row],[Ticker]],tblTickers[Ticker],tblTickers[Ticker],NA(),0,1)))</f>
        <v>0</v>
      </c>
      <c r="K6536" t="s">
        <v>6074</v>
      </c>
      <c r="L6536" s="122">
        <v>5.48</v>
      </c>
    </row>
    <row r="6537" spans="4:12" x14ac:dyDescent="0.25">
      <c r="D6537" t="s">
        <v>13980</v>
      </c>
      <c r="E6537" t="s">
        <v>13981</v>
      </c>
      <c r="F6537" t="s">
        <v>15375</v>
      </c>
      <c r="G6537" s="59">
        <v>17223000</v>
      </c>
      <c r="H6537" s="122">
        <v>3.2</v>
      </c>
      <c r="I6537" s="97" t="b">
        <f>NOT(ISERROR(_xlfn.XLOOKUP(tblStocks2022[[#This Row],[Ticker]],tblTickers[Ticker],tblTickers[Ticker],NA(),0,1)))</f>
        <v>0</v>
      </c>
      <c r="K6537" t="s">
        <v>15308</v>
      </c>
      <c r="L6537" s="122">
        <v>193.84</v>
      </c>
    </row>
    <row r="6538" spans="4:12" x14ac:dyDescent="0.25">
      <c r="D6538" t="s">
        <v>6930</v>
      </c>
      <c r="E6538" t="s">
        <v>6931</v>
      </c>
      <c r="F6538" t="s">
        <v>15368</v>
      </c>
      <c r="G6538" s="59">
        <v>25948000</v>
      </c>
      <c r="H6538" s="122">
        <v>8</v>
      </c>
      <c r="I6538" s="97" t="b">
        <f>NOT(ISERROR(_xlfn.XLOOKUP(tblStocks2022[[#This Row],[Ticker]],tblTickers[Ticker],tblTickers[Ticker],NA(),0,1)))</f>
        <v>0</v>
      </c>
      <c r="K6538" t="s">
        <v>4968</v>
      </c>
      <c r="L6538" s="122">
        <v>17.940000000000001</v>
      </c>
    </row>
    <row r="6539" spans="4:12" x14ac:dyDescent="0.25">
      <c r="D6539" t="s">
        <v>7586</v>
      </c>
      <c r="E6539" t="s">
        <v>7587</v>
      </c>
      <c r="F6539" t="s">
        <v>15382</v>
      </c>
      <c r="G6539" s="59">
        <v>2296000</v>
      </c>
      <c r="H6539" s="122">
        <v>10.28</v>
      </c>
      <c r="I6539" s="97" t="b">
        <f>NOT(ISERROR(_xlfn.XLOOKUP(tblStocks2022[[#This Row],[Ticker]],tblTickers[Ticker],tblTickers[Ticker],NA(),0,1)))</f>
        <v>0</v>
      </c>
      <c r="K6539" t="s">
        <v>1198</v>
      </c>
      <c r="L6539" s="122">
        <v>42.18</v>
      </c>
    </row>
    <row r="6540" spans="4:12" x14ac:dyDescent="0.25">
      <c r="D6540" t="s">
        <v>5866</v>
      </c>
      <c r="E6540" t="s">
        <v>5867</v>
      </c>
      <c r="F6540" t="s">
        <v>15368</v>
      </c>
      <c r="G6540" s="59">
        <v>66476000</v>
      </c>
      <c r="H6540" s="122">
        <v>23.44</v>
      </c>
      <c r="I6540" s="97" t="b">
        <f>NOT(ISERROR(_xlfn.XLOOKUP(tblStocks2022[[#This Row],[Ticker]],tblTickers[Ticker],tblTickers[Ticker],NA(),0,1)))</f>
        <v>0</v>
      </c>
      <c r="K6540" t="s">
        <v>4994</v>
      </c>
      <c r="L6540" s="122">
        <v>61.44</v>
      </c>
    </row>
    <row r="6541" spans="4:12" x14ac:dyDescent="0.25">
      <c r="D6541" t="s">
        <v>7588</v>
      </c>
      <c r="E6541" t="s">
        <v>7589</v>
      </c>
      <c r="F6541" t="s">
        <v>15368</v>
      </c>
      <c r="G6541" s="59">
        <v>25295000</v>
      </c>
      <c r="H6541" s="122">
        <v>5.9</v>
      </c>
      <c r="I6541" s="97" t="b">
        <f>NOT(ISERROR(_xlfn.XLOOKUP(tblStocks2022[[#This Row],[Ticker]],tblTickers[Ticker],tblTickers[Ticker],NA(),0,1)))</f>
        <v>0</v>
      </c>
      <c r="K6541" t="s">
        <v>13110</v>
      </c>
      <c r="L6541" s="122">
        <v>58.45</v>
      </c>
    </row>
    <row r="6542" spans="4:12" x14ac:dyDescent="0.25">
      <c r="D6542" t="s">
        <v>4874</v>
      </c>
      <c r="E6542" t="s">
        <v>4875</v>
      </c>
      <c r="F6542" t="s">
        <v>15368</v>
      </c>
      <c r="G6542" s="59">
        <v>34254000</v>
      </c>
      <c r="H6542" s="122">
        <v>19.8</v>
      </c>
      <c r="I6542" s="97" t="b">
        <f>NOT(ISERROR(_xlfn.XLOOKUP(tblStocks2022[[#This Row],[Ticker]],tblTickers[Ticker],tblTickers[Ticker],NA(),0,1)))</f>
        <v>0</v>
      </c>
      <c r="K6542" t="s">
        <v>13078</v>
      </c>
      <c r="L6542" s="122">
        <v>22.95</v>
      </c>
    </row>
    <row r="6543" spans="4:12" x14ac:dyDescent="0.25">
      <c r="D6543" t="s">
        <v>1464</v>
      </c>
      <c r="E6543" t="s">
        <v>1465</v>
      </c>
      <c r="F6543" t="s">
        <v>15368</v>
      </c>
      <c r="G6543" s="59">
        <v>70197000</v>
      </c>
      <c r="H6543" s="122">
        <v>46.33</v>
      </c>
      <c r="I6543" s="97" t="b">
        <f>NOT(ISERROR(_xlfn.XLOOKUP(tblStocks2022[[#This Row],[Ticker]],tblTickers[Ticker],tblTickers[Ticker],NA(),0,1)))</f>
        <v>0</v>
      </c>
      <c r="K6543" t="s">
        <v>5589</v>
      </c>
      <c r="L6543" s="122">
        <v>32.96</v>
      </c>
    </row>
    <row r="6544" spans="4:12" x14ac:dyDescent="0.25">
      <c r="D6544" t="s">
        <v>11555</v>
      </c>
      <c r="E6544" t="s">
        <v>11556</v>
      </c>
      <c r="F6544" t="s">
        <v>14201</v>
      </c>
      <c r="G6544" s="59">
        <v>14154000</v>
      </c>
      <c r="H6544" s="122">
        <v>1.58</v>
      </c>
      <c r="I6544" s="97" t="b">
        <f>NOT(ISERROR(_xlfn.XLOOKUP(tblStocks2022[[#This Row],[Ticker]],tblTickers[Ticker],tblTickers[Ticker],NA(),0,1)))</f>
        <v>0</v>
      </c>
      <c r="K6544" t="s">
        <v>4969</v>
      </c>
      <c r="L6544" s="122">
        <v>34.200000000000003</v>
      </c>
    </row>
    <row r="6545" spans="4:12" x14ac:dyDescent="0.25">
      <c r="D6545" t="s">
        <v>9840</v>
      </c>
      <c r="E6545" t="s">
        <v>9841</v>
      </c>
      <c r="F6545" t="s">
        <v>15382</v>
      </c>
      <c r="G6545" s="59">
        <v>11450000</v>
      </c>
      <c r="H6545" s="122">
        <v>1.99</v>
      </c>
      <c r="I6545" s="97" t="b">
        <f>NOT(ISERROR(_xlfn.XLOOKUP(tblStocks2022[[#This Row],[Ticker]],tblTickers[Ticker],tblTickers[Ticker],NA(),0,1)))</f>
        <v>0</v>
      </c>
      <c r="K6545" t="s">
        <v>1624</v>
      </c>
      <c r="L6545" s="122">
        <v>103.26</v>
      </c>
    </row>
    <row r="6546" spans="4:12" x14ac:dyDescent="0.25">
      <c r="D6546" t="s">
        <v>5959</v>
      </c>
      <c r="E6546" t="s">
        <v>5889</v>
      </c>
      <c r="F6546" t="s">
        <v>15368</v>
      </c>
      <c r="G6546" s="59">
        <v>5525000</v>
      </c>
      <c r="H6546" s="122">
        <v>17.09</v>
      </c>
      <c r="I6546" s="97" t="b">
        <f>NOT(ISERROR(_xlfn.XLOOKUP(tblStocks2022[[#This Row],[Ticker]],tblTickers[Ticker],tblTickers[Ticker],NA(),0,1)))</f>
        <v>0</v>
      </c>
      <c r="K6546" t="s">
        <v>584</v>
      </c>
      <c r="L6546" s="122">
        <v>50.72</v>
      </c>
    </row>
    <row r="6547" spans="4:12" x14ac:dyDescent="0.25">
      <c r="D6547" t="s">
        <v>8449</v>
      </c>
      <c r="E6547" t="s">
        <v>5889</v>
      </c>
      <c r="F6547" t="s">
        <v>15368</v>
      </c>
      <c r="G6547" s="59">
        <v>2475000</v>
      </c>
      <c r="H6547" s="122">
        <v>22.07</v>
      </c>
      <c r="I6547" s="97" t="b">
        <f>NOT(ISERROR(_xlfn.XLOOKUP(tblStocks2022[[#This Row],[Ticker]],tblTickers[Ticker],tblTickers[Ticker],NA(),0,1)))</f>
        <v>0</v>
      </c>
      <c r="K6547" t="s">
        <v>2391</v>
      </c>
      <c r="L6547" s="122">
        <v>44.21</v>
      </c>
    </row>
    <row r="6548" spans="4:12" x14ac:dyDescent="0.25">
      <c r="D6548" t="s">
        <v>8448</v>
      </c>
      <c r="E6548" t="s">
        <v>5889</v>
      </c>
      <c r="F6548" t="s">
        <v>15368</v>
      </c>
      <c r="G6548" s="59">
        <v>950000</v>
      </c>
      <c r="H6548" s="122">
        <v>19.190000000000001</v>
      </c>
      <c r="I6548" s="97" t="b">
        <f>NOT(ISERROR(_xlfn.XLOOKUP(tblStocks2022[[#This Row],[Ticker]],tblTickers[Ticker],tblTickers[Ticker],NA(),0,1)))</f>
        <v>0</v>
      </c>
      <c r="K6548" t="s">
        <v>1607</v>
      </c>
      <c r="L6548" s="122">
        <v>4.26</v>
      </c>
    </row>
    <row r="6549" spans="4:12" x14ac:dyDescent="0.25">
      <c r="D6549" t="s">
        <v>7888</v>
      </c>
      <c r="E6549" t="s">
        <v>161</v>
      </c>
      <c r="F6549" t="s">
        <v>15371</v>
      </c>
      <c r="G6549" s="59">
        <v>220000</v>
      </c>
      <c r="H6549" s="122">
        <v>20.38</v>
      </c>
      <c r="I6549" s="97" t="b">
        <f>NOT(ISERROR(_xlfn.XLOOKUP(tblStocks2022[[#This Row],[Ticker]],tblTickers[Ticker],tblTickers[Ticker],NA(),0,1)))</f>
        <v>0</v>
      </c>
      <c r="K6549" t="s">
        <v>14129</v>
      </c>
      <c r="L6549" s="122">
        <v>4.83</v>
      </c>
    </row>
    <row r="6550" spans="4:12" x14ac:dyDescent="0.25">
      <c r="D6550" t="s">
        <v>12550</v>
      </c>
      <c r="E6550" t="s">
        <v>12551</v>
      </c>
      <c r="F6550" t="s">
        <v>15375</v>
      </c>
      <c r="G6550" s="59">
        <v>110872000</v>
      </c>
      <c r="H6550" s="122">
        <v>57.83</v>
      </c>
      <c r="I6550" s="97" t="b">
        <f>NOT(ISERROR(_xlfn.XLOOKUP(tblStocks2022[[#This Row],[Ticker]],tblTickers[Ticker],tblTickers[Ticker],NA(),0,1)))</f>
        <v>0</v>
      </c>
      <c r="K6550" t="s">
        <v>10395</v>
      </c>
      <c r="L6550" s="122">
        <v>101.01</v>
      </c>
    </row>
    <row r="6551" spans="4:12" x14ac:dyDescent="0.25">
      <c r="D6551" t="s">
        <v>3136</v>
      </c>
      <c r="E6551" t="s">
        <v>3137</v>
      </c>
      <c r="F6551" t="s">
        <v>15368</v>
      </c>
      <c r="G6551" s="59">
        <v>18993000</v>
      </c>
      <c r="H6551" s="122">
        <v>20.85</v>
      </c>
      <c r="I6551" s="97" t="b">
        <f>NOT(ISERROR(_xlfn.XLOOKUP(tblStocks2022[[#This Row],[Ticker]],tblTickers[Ticker],tblTickers[Ticker],NA(),0,1)))</f>
        <v>0</v>
      </c>
      <c r="K6551" t="s">
        <v>2378</v>
      </c>
      <c r="L6551" s="122">
        <v>101.82</v>
      </c>
    </row>
    <row r="6552" spans="4:12" x14ac:dyDescent="0.25">
      <c r="D6552" t="s">
        <v>12975</v>
      </c>
      <c r="E6552" t="s">
        <v>12976</v>
      </c>
      <c r="F6552" t="s">
        <v>14201</v>
      </c>
      <c r="G6552" s="59">
        <v>169230000</v>
      </c>
      <c r="H6552" s="122">
        <v>2.79</v>
      </c>
      <c r="I6552" s="97" t="b">
        <f>NOT(ISERROR(_xlfn.XLOOKUP(tblStocks2022[[#This Row],[Ticker]],tblTickers[Ticker],tblTickers[Ticker],NA(),0,1)))</f>
        <v>0</v>
      </c>
      <c r="K6552" t="s">
        <v>15021</v>
      </c>
      <c r="L6552" s="122">
        <v>103.99</v>
      </c>
    </row>
    <row r="6553" spans="4:12" x14ac:dyDescent="0.25">
      <c r="D6553" t="s">
        <v>14072</v>
      </c>
      <c r="E6553" t="s">
        <v>14073</v>
      </c>
      <c r="F6553" t="s">
        <v>15381</v>
      </c>
      <c r="G6553" s="59">
        <v>29017000</v>
      </c>
      <c r="H6553" s="122">
        <v>209.35</v>
      </c>
      <c r="I6553" s="97" t="b">
        <f>NOT(ISERROR(_xlfn.XLOOKUP(tblStocks2022[[#This Row],[Ticker]],tblTickers[Ticker],tblTickers[Ticker],NA(),0,1)))</f>
        <v>0</v>
      </c>
      <c r="K6553" t="s">
        <v>2377</v>
      </c>
      <c r="L6553" s="122">
        <v>102.43</v>
      </c>
    </row>
    <row r="6554" spans="4:12" x14ac:dyDescent="0.25">
      <c r="D6554" t="s">
        <v>12625</v>
      </c>
      <c r="E6554" t="s">
        <v>12626</v>
      </c>
      <c r="F6554" t="s">
        <v>15387</v>
      </c>
      <c r="G6554" s="59">
        <v>17585000</v>
      </c>
      <c r="H6554" s="122">
        <v>40.92</v>
      </c>
      <c r="I6554" s="97" t="b">
        <f>NOT(ISERROR(_xlfn.XLOOKUP(tblStocks2022[[#This Row],[Ticker]],tblTickers[Ticker],tblTickers[Ticker],NA(),0,1)))</f>
        <v>0</v>
      </c>
      <c r="K6554" t="s">
        <v>15020</v>
      </c>
      <c r="L6554" s="122">
        <v>11.55</v>
      </c>
    </row>
    <row r="6555" spans="4:12" x14ac:dyDescent="0.25">
      <c r="D6555" t="s">
        <v>4324</v>
      </c>
      <c r="E6555" t="s">
        <v>4325</v>
      </c>
      <c r="F6555" t="s">
        <v>15371</v>
      </c>
      <c r="G6555" s="59">
        <v>11285000</v>
      </c>
      <c r="H6555" s="122">
        <v>9.11</v>
      </c>
      <c r="I6555" s="97" t="b">
        <f>NOT(ISERROR(_xlfn.XLOOKUP(tblStocks2022[[#This Row],[Ticker]],tblTickers[Ticker],tblTickers[Ticker],NA(),0,1)))</f>
        <v>0</v>
      </c>
      <c r="K6555" t="s">
        <v>2375</v>
      </c>
      <c r="L6555" s="122">
        <v>77.39</v>
      </c>
    </row>
    <row r="6556" spans="4:12" x14ac:dyDescent="0.25">
      <c r="D6556" t="s">
        <v>15007</v>
      </c>
      <c r="E6556" t="s">
        <v>474</v>
      </c>
      <c r="F6556" t="s">
        <v>15375</v>
      </c>
      <c r="G6556" s="59">
        <v>150000</v>
      </c>
      <c r="H6556" s="122">
        <v>48.35</v>
      </c>
      <c r="I6556" s="97" t="b">
        <f>NOT(ISERROR(_xlfn.XLOOKUP(tblStocks2022[[#This Row],[Ticker]],tblTickers[Ticker],tblTickers[Ticker],NA(),0,1)))</f>
        <v>0</v>
      </c>
      <c r="K6556" t="s">
        <v>15089</v>
      </c>
      <c r="L6556" s="122">
        <v>8.6</v>
      </c>
    </row>
    <row r="6557" spans="4:12" x14ac:dyDescent="0.25">
      <c r="D6557" t="s">
        <v>6413</v>
      </c>
      <c r="E6557" t="s">
        <v>6414</v>
      </c>
      <c r="F6557" t="s">
        <v>15368</v>
      </c>
      <c r="G6557" s="59">
        <v>549479000</v>
      </c>
      <c r="H6557" s="122">
        <v>28.46</v>
      </c>
      <c r="I6557" s="97" t="b">
        <f>NOT(ISERROR(_xlfn.XLOOKUP(tblStocks2022[[#This Row],[Ticker]],tblTickers[Ticker],tblTickers[Ticker],NA(),0,1)))</f>
        <v>0</v>
      </c>
      <c r="K6557" t="s">
        <v>2376</v>
      </c>
      <c r="L6557" s="122">
        <v>100.63</v>
      </c>
    </row>
    <row r="6558" spans="4:12" x14ac:dyDescent="0.25">
      <c r="D6558" t="s">
        <v>5596</v>
      </c>
      <c r="E6558" t="s">
        <v>5597</v>
      </c>
      <c r="F6558" t="s">
        <v>14252</v>
      </c>
      <c r="G6558" s="59">
        <v>102719000</v>
      </c>
      <c r="H6558" s="122">
        <v>2.02</v>
      </c>
      <c r="I6558" s="97" t="b">
        <f>NOT(ISERROR(_xlfn.XLOOKUP(tblStocks2022[[#This Row],[Ticker]],tblTickers[Ticker],tblTickers[Ticker],NA(),0,1)))</f>
        <v>0</v>
      </c>
      <c r="K6558" t="s">
        <v>14142</v>
      </c>
      <c r="L6558" s="122">
        <v>15.04</v>
      </c>
    </row>
    <row r="6559" spans="4:12" x14ac:dyDescent="0.25">
      <c r="D6559" t="s">
        <v>8592</v>
      </c>
      <c r="E6559" t="s">
        <v>8593</v>
      </c>
      <c r="F6559" t="s">
        <v>15387</v>
      </c>
      <c r="G6559" s="59">
        <v>49714000</v>
      </c>
      <c r="H6559" s="122">
        <v>14.24</v>
      </c>
      <c r="I6559" s="97" t="b">
        <f>NOT(ISERROR(_xlfn.XLOOKUP(tblStocks2022[[#This Row],[Ticker]],tblTickers[Ticker],tblTickers[Ticker],NA(),0,1)))</f>
        <v>0</v>
      </c>
      <c r="K6559" t="s">
        <v>12260</v>
      </c>
      <c r="L6559" s="122">
        <v>475.31</v>
      </c>
    </row>
    <row r="6560" spans="4:12" x14ac:dyDescent="0.25">
      <c r="D6560" t="s">
        <v>1043</v>
      </c>
      <c r="E6560" t="s">
        <v>1044</v>
      </c>
      <c r="F6560" t="s">
        <v>15371</v>
      </c>
      <c r="G6560" s="59">
        <v>110513000</v>
      </c>
      <c r="H6560" s="122">
        <v>11.14</v>
      </c>
      <c r="I6560" s="97" t="b">
        <f>NOT(ISERROR(_xlfn.XLOOKUP(tblStocks2022[[#This Row],[Ticker]],tblTickers[Ticker],tblTickers[Ticker],NA(),0,1)))</f>
        <v>0</v>
      </c>
      <c r="K6560" t="s">
        <v>5586</v>
      </c>
      <c r="L6560" s="122">
        <v>30.85</v>
      </c>
    </row>
    <row r="6561" spans="4:12" x14ac:dyDescent="0.25">
      <c r="D6561" t="s">
        <v>8941</v>
      </c>
      <c r="E6561" t="s">
        <v>8942</v>
      </c>
      <c r="F6561" t="s">
        <v>15382</v>
      </c>
      <c r="G6561" s="59">
        <v>16500000</v>
      </c>
      <c r="H6561" s="122">
        <v>10.029999999999999</v>
      </c>
      <c r="I6561" s="97" t="b">
        <f>NOT(ISERROR(_xlfn.XLOOKUP(tblStocks2022[[#This Row],[Ticker]],tblTickers[Ticker],tblTickers[Ticker],NA(),0,1)))</f>
        <v>0</v>
      </c>
      <c r="K6561" t="s">
        <v>2394</v>
      </c>
      <c r="L6561" s="122">
        <v>39.19</v>
      </c>
    </row>
    <row r="6562" spans="4:12" x14ac:dyDescent="0.25">
      <c r="D6562" t="s">
        <v>6932</v>
      </c>
      <c r="E6562" t="s">
        <v>6933</v>
      </c>
      <c r="F6562" t="s">
        <v>2565</v>
      </c>
      <c r="G6562" s="59">
        <v>54318000</v>
      </c>
      <c r="H6562" s="122">
        <v>0.94</v>
      </c>
      <c r="I6562" s="97" t="b">
        <f>NOT(ISERROR(_xlfn.XLOOKUP(tblStocks2022[[#This Row],[Ticker]],tblTickers[Ticker],tblTickers[Ticker],NA(),0,1)))</f>
        <v>0</v>
      </c>
      <c r="K6562" t="s">
        <v>13086</v>
      </c>
      <c r="L6562" s="122">
        <v>65.06</v>
      </c>
    </row>
    <row r="6563" spans="4:12" x14ac:dyDescent="0.25">
      <c r="D6563" t="s">
        <v>3779</v>
      </c>
      <c r="E6563" t="s">
        <v>583</v>
      </c>
      <c r="F6563" t="s">
        <v>15375</v>
      </c>
      <c r="G6563" s="59">
        <v>3860000</v>
      </c>
      <c r="H6563" s="122">
        <v>39.26</v>
      </c>
      <c r="I6563" s="97" t="b">
        <f>NOT(ISERROR(_xlfn.XLOOKUP(tblStocks2022[[#This Row],[Ticker]],tblTickers[Ticker],tblTickers[Ticker],NA(),0,1)))</f>
        <v>0</v>
      </c>
      <c r="K6563" t="s">
        <v>9508</v>
      </c>
      <c r="L6563" s="122">
        <v>48.2</v>
      </c>
    </row>
    <row r="6564" spans="4:12" x14ac:dyDescent="0.25">
      <c r="D6564" t="s">
        <v>4876</v>
      </c>
      <c r="E6564" t="s">
        <v>4877</v>
      </c>
      <c r="F6564" t="s">
        <v>15368</v>
      </c>
      <c r="G6564" s="59">
        <v>25208000</v>
      </c>
      <c r="H6564" s="122">
        <v>6.6</v>
      </c>
      <c r="I6564" s="97" t="b">
        <f>NOT(ISERROR(_xlfn.XLOOKUP(tblStocks2022[[#This Row],[Ticker]],tblTickers[Ticker],tblTickers[Ticker],NA(),0,1)))</f>
        <v>0</v>
      </c>
      <c r="K6564" t="s">
        <v>13087</v>
      </c>
      <c r="L6564" s="122">
        <v>46.63</v>
      </c>
    </row>
    <row r="6565" spans="4:12" x14ac:dyDescent="0.25">
      <c r="D6565" t="s">
        <v>8517</v>
      </c>
      <c r="E6565" t="s">
        <v>8518</v>
      </c>
      <c r="F6565" t="s">
        <v>15382</v>
      </c>
      <c r="G6565" s="59">
        <v>23000000</v>
      </c>
      <c r="H6565" s="122">
        <v>10.26</v>
      </c>
      <c r="I6565" s="97" t="b">
        <f>NOT(ISERROR(_xlfn.XLOOKUP(tblStocks2022[[#This Row],[Ticker]],tblTickers[Ticker],tblTickers[Ticker],NA(),0,1)))</f>
        <v>0</v>
      </c>
      <c r="K6565" t="s">
        <v>2478</v>
      </c>
      <c r="L6565" s="122">
        <v>38.81</v>
      </c>
    </row>
    <row r="6566" spans="4:12" x14ac:dyDescent="0.25">
      <c r="D6566" t="s">
        <v>12094</v>
      </c>
      <c r="E6566" t="s">
        <v>12095</v>
      </c>
      <c r="F6566" t="s">
        <v>15382</v>
      </c>
      <c r="G6566" s="59">
        <v>7016000</v>
      </c>
      <c r="H6566" s="122">
        <v>1.81</v>
      </c>
      <c r="I6566" s="97" t="b">
        <f>NOT(ISERROR(_xlfn.XLOOKUP(tblStocks2022[[#This Row],[Ticker]],tblTickers[Ticker],tblTickers[Ticker],NA(),0,1)))</f>
        <v>0</v>
      </c>
      <c r="K6566" t="s">
        <v>2430</v>
      </c>
      <c r="L6566" s="122">
        <v>77.349999999999994</v>
      </c>
    </row>
    <row r="6567" spans="4:12" x14ac:dyDescent="0.25">
      <c r="D6567" t="s">
        <v>11361</v>
      </c>
      <c r="E6567" t="s">
        <v>11362</v>
      </c>
      <c r="F6567" t="s">
        <v>12944</v>
      </c>
      <c r="G6567" s="59">
        <v>393773000</v>
      </c>
      <c r="H6567" s="122">
        <v>46.84</v>
      </c>
      <c r="I6567" s="97" t="b">
        <f>NOT(ISERROR(_xlfn.XLOOKUP(tblStocks2022[[#This Row],[Ticker]],tblTickers[Ticker],tblTickers[Ticker],NA(),0,1)))</f>
        <v>0</v>
      </c>
      <c r="K6567" t="s">
        <v>5206</v>
      </c>
      <c r="L6567" s="122">
        <v>31.21</v>
      </c>
    </row>
    <row r="6568" spans="4:12" x14ac:dyDescent="0.25">
      <c r="D6568" t="s">
        <v>11837</v>
      </c>
      <c r="E6568" t="s">
        <v>11838</v>
      </c>
      <c r="F6568" t="s">
        <v>14201</v>
      </c>
      <c r="G6568" s="59">
        <v>55674000</v>
      </c>
      <c r="H6568" s="122">
        <v>22.55</v>
      </c>
      <c r="I6568" s="97" t="b">
        <f>NOT(ISERROR(_xlfn.XLOOKUP(tblStocks2022[[#This Row],[Ticker]],tblTickers[Ticker],tblTickers[Ticker],NA(),0,1)))</f>
        <v>0</v>
      </c>
      <c r="K6568" t="s">
        <v>5670</v>
      </c>
      <c r="L6568" s="122">
        <v>1.03</v>
      </c>
    </row>
    <row r="6569" spans="4:12" x14ac:dyDescent="0.25">
      <c r="D6569" t="s">
        <v>2053</v>
      </c>
      <c r="E6569" t="s">
        <v>2054</v>
      </c>
      <c r="F6569" t="s">
        <v>15365</v>
      </c>
      <c r="G6569" s="59">
        <v>79123000</v>
      </c>
      <c r="H6569" s="122">
        <v>19.57</v>
      </c>
      <c r="I6569" s="97" t="b">
        <f>NOT(ISERROR(_xlfn.XLOOKUP(tblStocks2022[[#This Row],[Ticker]],tblTickers[Ticker],tblTickers[Ticker],NA(),0,1)))</f>
        <v>0</v>
      </c>
      <c r="K6569" t="s">
        <v>3140</v>
      </c>
      <c r="L6569" s="122">
        <v>41.18</v>
      </c>
    </row>
    <row r="6570" spans="4:12" x14ac:dyDescent="0.25">
      <c r="D6570" t="s">
        <v>11403</v>
      </c>
      <c r="E6570" t="s">
        <v>11404</v>
      </c>
      <c r="F6570" t="s">
        <v>15376</v>
      </c>
      <c r="G6570" s="59">
        <v>7339000</v>
      </c>
      <c r="H6570" s="122">
        <v>23.62</v>
      </c>
      <c r="I6570" s="97" t="b">
        <f>NOT(ISERROR(_xlfn.XLOOKUP(tblStocks2022[[#This Row],[Ticker]],tblTickers[Ticker],tblTickers[Ticker],NA(),0,1)))</f>
        <v>0</v>
      </c>
      <c r="K6570" t="s">
        <v>11561</v>
      </c>
      <c r="L6570" s="122">
        <v>60.22</v>
      </c>
    </row>
    <row r="6571" spans="4:12" x14ac:dyDescent="0.25">
      <c r="D6571" t="s">
        <v>11473</v>
      </c>
      <c r="E6571" t="s">
        <v>11474</v>
      </c>
      <c r="F6571" t="s">
        <v>2235</v>
      </c>
      <c r="G6571" s="59">
        <v>255182000</v>
      </c>
      <c r="H6571" s="122">
        <v>49.43</v>
      </c>
      <c r="I6571" s="97" t="b">
        <f>NOT(ISERROR(_xlfn.XLOOKUP(tblStocks2022[[#This Row],[Ticker]],tblTickers[Ticker],tblTickers[Ticker],NA(),0,1)))</f>
        <v>1</v>
      </c>
      <c r="K6571" t="s">
        <v>521</v>
      </c>
      <c r="L6571" s="122">
        <v>2.83</v>
      </c>
    </row>
    <row r="6572" spans="4:12" x14ac:dyDescent="0.25">
      <c r="D6572" t="s">
        <v>6659</v>
      </c>
      <c r="E6572" t="s">
        <v>6660</v>
      </c>
      <c r="F6572" t="s">
        <v>15382</v>
      </c>
      <c r="G6572" s="59">
        <v>25300000</v>
      </c>
      <c r="H6572" s="122">
        <v>10.1</v>
      </c>
      <c r="I6572" s="97" t="b">
        <f>NOT(ISERROR(_xlfn.XLOOKUP(tblStocks2022[[#This Row],[Ticker]],tblTickers[Ticker],tblTickers[Ticker],NA(),0,1)))</f>
        <v>0</v>
      </c>
      <c r="K6572" t="s">
        <v>15248</v>
      </c>
      <c r="L6572" s="122">
        <v>13.45</v>
      </c>
    </row>
    <row r="6573" spans="4:12" x14ac:dyDescent="0.25">
      <c r="D6573" t="s">
        <v>15323</v>
      </c>
      <c r="E6573" t="s">
        <v>15324</v>
      </c>
      <c r="F6573" t="s">
        <v>15374</v>
      </c>
      <c r="G6573" s="59">
        <v>416598000</v>
      </c>
      <c r="H6573" s="122">
        <v>10.95</v>
      </c>
      <c r="I6573" s="97" t="b">
        <f>NOT(ISERROR(_xlfn.XLOOKUP(tblStocks2022[[#This Row],[Ticker]],tblTickers[Ticker],tblTickers[Ticker],NA(),0,1)))</f>
        <v>0</v>
      </c>
      <c r="K6573" t="s">
        <v>6974</v>
      </c>
      <c r="L6573" s="122">
        <v>33.01</v>
      </c>
    </row>
    <row r="6574" spans="4:12" x14ac:dyDescent="0.25">
      <c r="D6574" t="s">
        <v>10636</v>
      </c>
      <c r="E6574" t="s">
        <v>10637</v>
      </c>
      <c r="F6574" t="s">
        <v>15365</v>
      </c>
      <c r="G6574" s="59">
        <v>8356000</v>
      </c>
      <c r="H6574" s="122">
        <v>12.34</v>
      </c>
      <c r="I6574" s="97" t="b">
        <f>NOT(ISERROR(_xlfn.XLOOKUP(tblStocks2022[[#This Row],[Ticker]],tblTickers[Ticker],tblTickers[Ticker],NA(),0,1)))</f>
        <v>0</v>
      </c>
      <c r="K6574" t="s">
        <v>552</v>
      </c>
      <c r="L6574" s="122">
        <v>62.34</v>
      </c>
    </row>
    <row r="6575" spans="4:12" x14ac:dyDescent="0.25">
      <c r="D6575" t="s">
        <v>15109</v>
      </c>
      <c r="E6575" t="s">
        <v>15110</v>
      </c>
      <c r="F6575" t="s">
        <v>15382</v>
      </c>
      <c r="G6575" s="59">
        <v>29701000</v>
      </c>
      <c r="H6575" s="122">
        <v>1.26</v>
      </c>
      <c r="I6575" s="97" t="b">
        <f>NOT(ISERROR(_xlfn.XLOOKUP(tblStocks2022[[#This Row],[Ticker]],tblTickers[Ticker],tblTickers[Ticker],NA(),0,1)))</f>
        <v>0</v>
      </c>
      <c r="K6575" t="s">
        <v>7895</v>
      </c>
      <c r="L6575" s="122">
        <v>11.05</v>
      </c>
    </row>
    <row r="6576" spans="4:12" x14ac:dyDescent="0.25">
      <c r="D6576" t="s">
        <v>7362</v>
      </c>
      <c r="E6576" t="s">
        <v>7363</v>
      </c>
      <c r="F6576" t="s">
        <v>15371</v>
      </c>
      <c r="G6576" s="59">
        <v>16278000</v>
      </c>
      <c r="H6576" s="122">
        <v>6.28</v>
      </c>
      <c r="I6576" s="97" t="b">
        <f>NOT(ISERROR(_xlfn.XLOOKUP(tblStocks2022[[#This Row],[Ticker]],tblTickers[Ticker],tblTickers[Ticker],NA(),0,1)))</f>
        <v>0</v>
      </c>
      <c r="K6576" t="s">
        <v>1199</v>
      </c>
      <c r="L6576" s="122">
        <v>43.69</v>
      </c>
    </row>
    <row r="6577" spans="4:12" x14ac:dyDescent="0.25">
      <c r="D6577" t="s">
        <v>11709</v>
      </c>
      <c r="E6577" t="s">
        <v>11710</v>
      </c>
      <c r="F6577" t="s">
        <v>15368</v>
      </c>
      <c r="G6577" s="59">
        <v>44780000</v>
      </c>
      <c r="H6577" s="122">
        <v>4.9400000000000004</v>
      </c>
      <c r="I6577" s="97" t="b">
        <f>NOT(ISERROR(_xlfn.XLOOKUP(tblStocks2022[[#This Row],[Ticker]],tblTickers[Ticker],tblTickers[Ticker],NA(),0,1)))</f>
        <v>0</v>
      </c>
      <c r="K6577" t="s">
        <v>10074</v>
      </c>
      <c r="L6577" s="122">
        <v>54.95</v>
      </c>
    </row>
    <row r="6578" spans="4:12" x14ac:dyDescent="0.25">
      <c r="D6578" t="s">
        <v>3591</v>
      </c>
      <c r="E6578" t="s">
        <v>3592</v>
      </c>
      <c r="F6578" t="s">
        <v>15368</v>
      </c>
      <c r="G6578" s="59">
        <v>72408000</v>
      </c>
      <c r="H6578" s="122">
        <v>20.68</v>
      </c>
      <c r="I6578" s="97" t="b">
        <f>NOT(ISERROR(_xlfn.XLOOKUP(tblStocks2022[[#This Row],[Ticker]],tblTickers[Ticker],tblTickers[Ticker],NA(),0,1)))</f>
        <v>0</v>
      </c>
      <c r="K6578" t="s">
        <v>12172</v>
      </c>
      <c r="L6578" s="122">
        <v>49.56</v>
      </c>
    </row>
    <row r="6579" spans="4:12" x14ac:dyDescent="0.25">
      <c r="D6579" t="s">
        <v>12412</v>
      </c>
      <c r="E6579" t="s">
        <v>12413</v>
      </c>
      <c r="F6579" t="s">
        <v>15382</v>
      </c>
      <c r="G6579" s="59">
        <v>14739000</v>
      </c>
      <c r="H6579" s="122">
        <v>10.94</v>
      </c>
      <c r="I6579" s="97" t="b">
        <f>NOT(ISERROR(_xlfn.XLOOKUP(tblStocks2022[[#This Row],[Ticker]],tblTickers[Ticker],tblTickers[Ticker],NA(),0,1)))</f>
        <v>0</v>
      </c>
      <c r="K6579" t="s">
        <v>12538</v>
      </c>
      <c r="L6579" s="122">
        <v>36.35</v>
      </c>
    </row>
    <row r="6580" spans="4:12" x14ac:dyDescent="0.25">
      <c r="D6580" t="s">
        <v>5685</v>
      </c>
      <c r="E6580" t="s">
        <v>5684</v>
      </c>
      <c r="F6580" t="s">
        <v>15388</v>
      </c>
      <c r="G6580" s="59">
        <v>1850000</v>
      </c>
      <c r="H6580" s="122">
        <v>22.51</v>
      </c>
      <c r="I6580" s="97" t="b">
        <f>NOT(ISERROR(_xlfn.XLOOKUP(tblStocks2022[[#This Row],[Ticker]],tblTickers[Ticker],tblTickers[Ticker],NA(),0,1)))</f>
        <v>0</v>
      </c>
      <c r="K6580" t="s">
        <v>12604</v>
      </c>
      <c r="L6580" s="122">
        <v>74.73</v>
      </c>
    </row>
    <row r="6581" spans="4:12" x14ac:dyDescent="0.25">
      <c r="D6581" t="s">
        <v>3138</v>
      </c>
      <c r="E6581" t="s">
        <v>3139</v>
      </c>
      <c r="F6581" t="s">
        <v>15369</v>
      </c>
      <c r="G6581" s="59">
        <v>109696000</v>
      </c>
      <c r="H6581" s="122">
        <v>4.24</v>
      </c>
      <c r="I6581" s="97" t="b">
        <f>NOT(ISERROR(_xlfn.XLOOKUP(tblStocks2022[[#This Row],[Ticker]],tblTickers[Ticker],tblTickers[Ticker],NA(),0,1)))</f>
        <v>0</v>
      </c>
      <c r="K6581" t="s">
        <v>2305</v>
      </c>
      <c r="L6581" s="122">
        <v>9.35</v>
      </c>
    </row>
    <row r="6582" spans="4:12" x14ac:dyDescent="0.25">
      <c r="D6582" t="s">
        <v>975</v>
      </c>
      <c r="E6582" t="s">
        <v>976</v>
      </c>
      <c r="F6582" t="s">
        <v>15382</v>
      </c>
      <c r="G6582" s="59">
        <v>92929000</v>
      </c>
      <c r="H6582" s="122">
        <v>5.61</v>
      </c>
      <c r="I6582" s="97" t="b">
        <f>NOT(ISERROR(_xlfn.XLOOKUP(tblStocks2022[[#This Row],[Ticker]],tblTickers[Ticker],tblTickers[Ticker],NA(),0,1)))</f>
        <v>0</v>
      </c>
      <c r="K6582" t="s">
        <v>9672</v>
      </c>
      <c r="L6582" s="122">
        <v>32.17</v>
      </c>
    </row>
    <row r="6583" spans="4:12" x14ac:dyDescent="0.25">
      <c r="D6583" t="s">
        <v>12889</v>
      </c>
      <c r="E6583" t="s">
        <v>12890</v>
      </c>
      <c r="F6583" t="s">
        <v>15371</v>
      </c>
      <c r="G6583" s="59">
        <v>20534000</v>
      </c>
      <c r="H6583" s="122">
        <v>2.77</v>
      </c>
      <c r="I6583" s="97" t="b">
        <f>NOT(ISERROR(_xlfn.XLOOKUP(tblStocks2022[[#This Row],[Ticker]],tblTickers[Ticker],tblTickers[Ticker],NA(),0,1)))</f>
        <v>0</v>
      </c>
      <c r="K6583" t="s">
        <v>12432</v>
      </c>
      <c r="L6583" s="122">
        <v>19.57</v>
      </c>
    </row>
    <row r="6584" spans="4:12" x14ac:dyDescent="0.25">
      <c r="D6584" t="s">
        <v>12891</v>
      </c>
      <c r="E6584" t="s">
        <v>12890</v>
      </c>
      <c r="F6584" t="s">
        <v>15382</v>
      </c>
      <c r="G6584" s="59">
        <v>1681000</v>
      </c>
      <c r="H6584" s="122">
        <v>19.850000000000001</v>
      </c>
      <c r="I6584" s="97" t="b">
        <f>NOT(ISERROR(_xlfn.XLOOKUP(tblStocks2022[[#This Row],[Ticker]],tblTickers[Ticker],tblTickers[Ticker],NA(),0,1)))</f>
        <v>0</v>
      </c>
      <c r="K6584" t="s">
        <v>12322</v>
      </c>
      <c r="L6584" s="122">
        <v>6.1</v>
      </c>
    </row>
    <row r="6585" spans="4:12" x14ac:dyDescent="0.25">
      <c r="D6585" t="s">
        <v>4504</v>
      </c>
      <c r="E6585" t="s">
        <v>399</v>
      </c>
      <c r="F6585" t="s">
        <v>15375</v>
      </c>
      <c r="G6585" s="59">
        <v>23000000</v>
      </c>
      <c r="H6585" s="122">
        <v>43.57</v>
      </c>
      <c r="I6585" s="97" t="b">
        <f>NOT(ISERROR(_xlfn.XLOOKUP(tblStocks2022[[#This Row],[Ticker]],tblTickers[Ticker],tblTickers[Ticker],NA(),0,1)))</f>
        <v>0</v>
      </c>
      <c r="K6585" t="s">
        <v>12332</v>
      </c>
      <c r="L6585" s="122">
        <v>96.43</v>
      </c>
    </row>
    <row r="6586" spans="4:12" x14ac:dyDescent="0.25">
      <c r="D6586" t="s">
        <v>9016</v>
      </c>
      <c r="E6586" t="s">
        <v>300</v>
      </c>
      <c r="F6586" t="s">
        <v>14252</v>
      </c>
      <c r="G6586" s="59">
        <v>400000</v>
      </c>
      <c r="H6586" s="122">
        <v>24.05</v>
      </c>
      <c r="I6586" s="97" t="b">
        <f>NOT(ISERROR(_xlfn.XLOOKUP(tblStocks2022[[#This Row],[Ticker]],tblTickers[Ticker],tblTickers[Ticker],NA(),0,1)))</f>
        <v>0</v>
      </c>
      <c r="K6586" t="s">
        <v>3832</v>
      </c>
      <c r="L6586" s="122">
        <v>18.8</v>
      </c>
    </row>
    <row r="6587" spans="4:12" x14ac:dyDescent="0.25">
      <c r="D6587" t="s">
        <v>11327</v>
      </c>
      <c r="E6587" t="s">
        <v>11328</v>
      </c>
      <c r="F6587" t="s">
        <v>15378</v>
      </c>
      <c r="G6587" s="59">
        <v>157025000</v>
      </c>
      <c r="H6587" s="122">
        <v>19.07</v>
      </c>
      <c r="I6587" s="97" t="b">
        <f>NOT(ISERROR(_xlfn.XLOOKUP(tblStocks2022[[#This Row],[Ticker]],tblTickers[Ticker],tblTickers[Ticker],NA(),0,1)))</f>
        <v>0</v>
      </c>
      <c r="K6587" t="s">
        <v>14541</v>
      </c>
      <c r="L6587" s="122">
        <v>14.27</v>
      </c>
    </row>
    <row r="6588" spans="4:12" x14ac:dyDescent="0.25">
      <c r="D6588" t="s">
        <v>11065</v>
      </c>
      <c r="E6588" t="s">
        <v>11066</v>
      </c>
      <c r="F6588" t="s">
        <v>15368</v>
      </c>
      <c r="G6588" s="59">
        <v>57723000</v>
      </c>
      <c r="H6588" s="122">
        <v>18.829999999999998</v>
      </c>
      <c r="I6588" s="97" t="b">
        <f>NOT(ISERROR(_xlfn.XLOOKUP(tblStocks2022[[#This Row],[Ticker]],tblTickers[Ticker],tblTickers[Ticker],NA(),0,1)))</f>
        <v>0</v>
      </c>
      <c r="K6588" t="s">
        <v>12350</v>
      </c>
      <c r="L6588" s="122">
        <v>4.41</v>
      </c>
    </row>
    <row r="6589" spans="4:12" x14ac:dyDescent="0.25">
      <c r="D6589" t="s">
        <v>14940</v>
      </c>
      <c r="E6589" t="s">
        <v>247</v>
      </c>
      <c r="F6589" t="s">
        <v>15367</v>
      </c>
      <c r="G6589" s="59">
        <v>500000</v>
      </c>
      <c r="H6589" s="122">
        <v>37.78</v>
      </c>
      <c r="I6589" s="97" t="b">
        <f>NOT(ISERROR(_xlfn.XLOOKUP(tblStocks2022[[#This Row],[Ticker]],tblTickers[Ticker],tblTickers[Ticker],NA(),0,1)))</f>
        <v>0</v>
      </c>
      <c r="K6589" t="s">
        <v>2658</v>
      </c>
      <c r="L6589" s="122">
        <v>2.36</v>
      </c>
    </row>
    <row r="6590" spans="4:12" x14ac:dyDescent="0.25">
      <c r="D6590" t="s">
        <v>9678</v>
      </c>
      <c r="E6590" t="s">
        <v>828</v>
      </c>
      <c r="F6590" t="s">
        <v>15375</v>
      </c>
      <c r="G6590" s="59">
        <v>800000</v>
      </c>
      <c r="H6590" s="122">
        <v>21.29</v>
      </c>
      <c r="I6590" s="97" t="b">
        <f>NOT(ISERROR(_xlfn.XLOOKUP(tblStocks2022[[#This Row],[Ticker]],tblTickers[Ticker],tblTickers[Ticker],NA(),0,1)))</f>
        <v>0</v>
      </c>
      <c r="K6590" t="s">
        <v>15232</v>
      </c>
      <c r="L6590" s="122">
        <v>30.22</v>
      </c>
    </row>
    <row r="6591" spans="4:12" x14ac:dyDescent="0.25">
      <c r="D6591" t="s">
        <v>3546</v>
      </c>
      <c r="E6591" t="s">
        <v>3547</v>
      </c>
      <c r="F6591" t="s">
        <v>2235</v>
      </c>
      <c r="G6591" s="59">
        <v>13956000</v>
      </c>
      <c r="H6591" s="122">
        <v>23.02</v>
      </c>
      <c r="I6591" s="97" t="b">
        <f>NOT(ISERROR(_xlfn.XLOOKUP(tblStocks2022[[#This Row],[Ticker]],tblTickers[Ticker],tblTickers[Ticker],NA(),0,1)))</f>
        <v>0</v>
      </c>
      <c r="K6591" t="s">
        <v>14754</v>
      </c>
      <c r="L6591" s="122">
        <v>33.89</v>
      </c>
    </row>
    <row r="6592" spans="4:12" x14ac:dyDescent="0.25">
      <c r="D6592" t="s">
        <v>1466</v>
      </c>
      <c r="E6592" t="s">
        <v>872</v>
      </c>
      <c r="F6592" t="s">
        <v>15375</v>
      </c>
      <c r="G6592" s="59">
        <v>177700000</v>
      </c>
      <c r="H6592" s="122">
        <v>43.92</v>
      </c>
      <c r="I6592" s="97" t="b">
        <f>NOT(ISERROR(_xlfn.XLOOKUP(tblStocks2022[[#This Row],[Ticker]],tblTickers[Ticker],tblTickers[Ticker],NA(),0,1)))</f>
        <v>0</v>
      </c>
      <c r="K6592" t="s">
        <v>3845</v>
      </c>
      <c r="L6592" s="122">
        <v>29.81</v>
      </c>
    </row>
    <row r="6593" spans="4:12" x14ac:dyDescent="0.25">
      <c r="D6593" t="s">
        <v>6159</v>
      </c>
      <c r="E6593" t="s">
        <v>6160</v>
      </c>
      <c r="F6593" t="s">
        <v>2235</v>
      </c>
      <c r="G6593" s="59">
        <v>63853000</v>
      </c>
      <c r="H6593" s="122">
        <v>1.98</v>
      </c>
      <c r="I6593" s="97" t="b">
        <f>NOT(ISERROR(_xlfn.XLOOKUP(tblStocks2022[[#This Row],[Ticker]],tblTickers[Ticker],tblTickers[Ticker],NA(),0,1)))</f>
        <v>0</v>
      </c>
      <c r="K6593" t="s">
        <v>6155</v>
      </c>
      <c r="L6593" s="122">
        <v>9.4</v>
      </c>
    </row>
    <row r="6594" spans="4:12" x14ac:dyDescent="0.25">
      <c r="D6594" t="s">
        <v>12819</v>
      </c>
      <c r="E6594" t="s">
        <v>12820</v>
      </c>
      <c r="F6594" t="s">
        <v>15382</v>
      </c>
      <c r="G6594" s="59">
        <v>44307000</v>
      </c>
      <c r="H6594" s="122">
        <v>19.75</v>
      </c>
      <c r="I6594" s="97" t="b">
        <f>NOT(ISERROR(_xlfn.XLOOKUP(tblStocks2022[[#This Row],[Ticker]],tblTickers[Ticker],tblTickers[Ticker],NA(),0,1)))</f>
        <v>0</v>
      </c>
      <c r="K6594" t="s">
        <v>12254</v>
      </c>
      <c r="L6594" s="122">
        <v>84.45</v>
      </c>
    </row>
    <row r="6595" spans="4:12" x14ac:dyDescent="0.25">
      <c r="D6595" t="s">
        <v>13169</v>
      </c>
      <c r="E6595" t="s">
        <v>13170</v>
      </c>
      <c r="F6595" t="s">
        <v>15382</v>
      </c>
      <c r="G6595" s="59">
        <v>24550000</v>
      </c>
      <c r="H6595" s="122">
        <v>51.75</v>
      </c>
      <c r="I6595" s="97" t="b">
        <f>NOT(ISERROR(_xlfn.XLOOKUP(tblStocks2022[[#This Row],[Ticker]],tblTickers[Ticker],tblTickers[Ticker],NA(),0,1)))</f>
        <v>0</v>
      </c>
      <c r="K6595" t="s">
        <v>14355</v>
      </c>
      <c r="L6595" s="122">
        <v>12.3</v>
      </c>
    </row>
    <row r="6596" spans="4:12" x14ac:dyDescent="0.25">
      <c r="D6596" t="s">
        <v>11950</v>
      </c>
      <c r="E6596" t="s">
        <v>11951</v>
      </c>
      <c r="F6596" t="s">
        <v>15382</v>
      </c>
      <c r="G6596" s="59">
        <v>39165000</v>
      </c>
      <c r="H6596" s="122">
        <v>331.27</v>
      </c>
      <c r="I6596" s="97" t="b">
        <f>NOT(ISERROR(_xlfn.XLOOKUP(tblStocks2022[[#This Row],[Ticker]],tblTickers[Ticker],tblTickers[Ticker],NA(),0,1)))</f>
        <v>1</v>
      </c>
      <c r="K6596" t="s">
        <v>7765</v>
      </c>
      <c r="L6596" s="122">
        <v>29.28</v>
      </c>
    </row>
    <row r="6597" spans="4:12" x14ac:dyDescent="0.25">
      <c r="D6597" t="s">
        <v>4649</v>
      </c>
      <c r="E6597" t="s">
        <v>4650</v>
      </c>
      <c r="F6597" t="s">
        <v>15368</v>
      </c>
      <c r="G6597" s="59">
        <v>99088000</v>
      </c>
      <c r="H6597" s="122">
        <v>1.25</v>
      </c>
      <c r="I6597" s="97" t="b">
        <f>NOT(ISERROR(_xlfn.XLOOKUP(tblStocks2022[[#This Row],[Ticker]],tblTickers[Ticker],tblTickers[Ticker],NA(),0,1)))</f>
        <v>0</v>
      </c>
      <c r="K6597" t="s">
        <v>11729</v>
      </c>
      <c r="L6597" s="122">
        <v>197.98</v>
      </c>
    </row>
    <row r="6598" spans="4:12" x14ac:dyDescent="0.25">
      <c r="D6598" t="s">
        <v>7364</v>
      </c>
      <c r="E6598" t="s">
        <v>7365</v>
      </c>
      <c r="F6598" t="s">
        <v>12944</v>
      </c>
      <c r="G6598" s="59">
        <v>179922000</v>
      </c>
      <c r="H6598" s="122">
        <v>1.05</v>
      </c>
      <c r="I6598" s="97" t="b">
        <f>NOT(ISERROR(_xlfn.XLOOKUP(tblStocks2022[[#This Row],[Ticker]],tblTickers[Ticker],tblTickers[Ticker],NA(),0,1)))</f>
        <v>0</v>
      </c>
      <c r="K6598" t="s">
        <v>7963</v>
      </c>
      <c r="L6598" s="122">
        <v>21.35</v>
      </c>
    </row>
    <row r="6599" spans="4:12" x14ac:dyDescent="0.25">
      <c r="D6599" t="s">
        <v>9463</v>
      </c>
      <c r="E6599" t="s">
        <v>9464</v>
      </c>
      <c r="F6599" t="s">
        <v>15368</v>
      </c>
      <c r="G6599" s="59">
        <v>13163000</v>
      </c>
      <c r="H6599" s="122">
        <v>0.82</v>
      </c>
      <c r="I6599" s="97" t="b">
        <f>NOT(ISERROR(_xlfn.XLOOKUP(tblStocks2022[[#This Row],[Ticker]],tblTickers[Ticker],tblTickers[Ticker],NA(),0,1)))</f>
        <v>0</v>
      </c>
      <c r="K6599" t="s">
        <v>14540</v>
      </c>
      <c r="L6599" s="122">
        <v>5.0599999999999996</v>
      </c>
    </row>
    <row r="6600" spans="4:12" x14ac:dyDescent="0.25">
      <c r="D6600" t="s">
        <v>4775</v>
      </c>
      <c r="E6600" t="s">
        <v>2641</v>
      </c>
      <c r="F6600" t="s">
        <v>14252</v>
      </c>
      <c r="G6600" s="59">
        <v>2775000</v>
      </c>
      <c r="H6600" s="122">
        <v>22.72</v>
      </c>
      <c r="I6600" s="97" t="b">
        <f>NOT(ISERROR(_xlfn.XLOOKUP(tblStocks2022[[#This Row],[Ticker]],tblTickers[Ticker],tblTickers[Ticker],NA(),0,1)))</f>
        <v>0</v>
      </c>
      <c r="K6600" t="s">
        <v>14117</v>
      </c>
      <c r="L6600" s="122">
        <v>0.55000000000000004</v>
      </c>
    </row>
    <row r="6601" spans="4:12" x14ac:dyDescent="0.25">
      <c r="D6601" t="s">
        <v>7590</v>
      </c>
      <c r="E6601" t="s">
        <v>7591</v>
      </c>
      <c r="F6601" t="s">
        <v>15382</v>
      </c>
      <c r="G6601" s="59">
        <v>244060000</v>
      </c>
      <c r="H6601" s="122">
        <v>11.66</v>
      </c>
      <c r="I6601" s="97" t="b">
        <f>NOT(ISERROR(_xlfn.XLOOKUP(tblStocks2022[[#This Row],[Ticker]],tblTickers[Ticker],tblTickers[Ticker],NA(),0,1)))</f>
        <v>0</v>
      </c>
      <c r="K6601" t="s">
        <v>10706</v>
      </c>
      <c r="L6601" s="122">
        <v>9.94</v>
      </c>
    </row>
    <row r="6602" spans="4:12" x14ac:dyDescent="0.25">
      <c r="D6602" t="s">
        <v>14837</v>
      </c>
      <c r="E6602" t="s">
        <v>14838</v>
      </c>
      <c r="F6602" t="s">
        <v>15381</v>
      </c>
      <c r="G6602" s="59">
        <v>126040000</v>
      </c>
      <c r="H6602" s="122">
        <v>3.49</v>
      </c>
      <c r="I6602" s="97" t="b">
        <f>NOT(ISERROR(_xlfn.XLOOKUP(tblStocks2022[[#This Row],[Ticker]],tblTickers[Ticker],tblTickers[Ticker],NA(),0,1)))</f>
        <v>0</v>
      </c>
      <c r="K6602" t="s">
        <v>5205</v>
      </c>
      <c r="L6602" s="122">
        <v>44.72</v>
      </c>
    </row>
    <row r="6603" spans="4:12" x14ac:dyDescent="0.25">
      <c r="D6603" t="s">
        <v>1725</v>
      </c>
      <c r="E6603" t="s">
        <v>283</v>
      </c>
      <c r="F6603" t="s">
        <v>15368</v>
      </c>
      <c r="G6603" s="59">
        <v>129250000</v>
      </c>
      <c r="H6603" s="122">
        <v>22.71</v>
      </c>
      <c r="I6603" s="97" t="b">
        <f>NOT(ISERROR(_xlfn.XLOOKUP(tblStocks2022[[#This Row],[Ticker]],tblTickers[Ticker],tblTickers[Ticker],NA(),0,1)))</f>
        <v>0</v>
      </c>
      <c r="K6603" t="s">
        <v>15277</v>
      </c>
      <c r="L6603" s="122">
        <v>61.11</v>
      </c>
    </row>
    <row r="6604" spans="4:12" x14ac:dyDescent="0.25">
      <c r="D6604" t="s">
        <v>54</v>
      </c>
      <c r="E6604" t="s">
        <v>55</v>
      </c>
      <c r="F6604" t="s">
        <v>15371</v>
      </c>
      <c r="G6604" s="59">
        <v>33150000</v>
      </c>
      <c r="H6604" s="122">
        <v>1.91</v>
      </c>
      <c r="I6604" s="97" t="b">
        <f>NOT(ISERROR(_xlfn.XLOOKUP(tblStocks2022[[#This Row],[Ticker]],tblTickers[Ticker],tblTickers[Ticker],NA(),0,1)))</f>
        <v>0</v>
      </c>
      <c r="K6604" t="s">
        <v>3002</v>
      </c>
      <c r="L6604" s="122">
        <v>17.11</v>
      </c>
    </row>
    <row r="6605" spans="4:12" x14ac:dyDescent="0.25">
      <c r="D6605" t="s">
        <v>11591</v>
      </c>
      <c r="E6605" t="s">
        <v>11592</v>
      </c>
      <c r="F6605" t="s">
        <v>2235</v>
      </c>
      <c r="G6605" s="59">
        <v>170659000</v>
      </c>
      <c r="H6605" s="122">
        <v>62.5</v>
      </c>
      <c r="I6605" s="97" t="b">
        <f>NOT(ISERROR(_xlfn.XLOOKUP(tblStocks2022[[#This Row],[Ticker]],tblTickers[Ticker],tblTickers[Ticker],NA(),0,1)))</f>
        <v>1</v>
      </c>
      <c r="K6605" t="s">
        <v>14289</v>
      </c>
      <c r="L6605" s="122">
        <v>65.069999999999993</v>
      </c>
    </row>
    <row r="6606" spans="4:12" x14ac:dyDescent="0.25">
      <c r="D6606" t="s">
        <v>2043</v>
      </c>
      <c r="E6606" t="s">
        <v>498</v>
      </c>
      <c r="F6606" t="s">
        <v>11941</v>
      </c>
      <c r="G6606" s="59">
        <v>22130000</v>
      </c>
      <c r="H6606" s="122">
        <v>71.55</v>
      </c>
      <c r="I6606" s="97" t="b">
        <f>NOT(ISERROR(_xlfn.XLOOKUP(tblStocks2022[[#This Row],[Ticker]],tblTickers[Ticker],tblTickers[Ticker],NA(),0,1)))</f>
        <v>0</v>
      </c>
      <c r="K6606" t="s">
        <v>12212</v>
      </c>
      <c r="L6606" s="122">
        <v>7.99</v>
      </c>
    </row>
    <row r="6607" spans="4:12" x14ac:dyDescent="0.25">
      <c r="D6607" t="s">
        <v>11057</v>
      </c>
      <c r="E6607" t="s">
        <v>11058</v>
      </c>
      <c r="F6607" t="s">
        <v>15371</v>
      </c>
      <c r="G6607" s="59">
        <v>107800000</v>
      </c>
      <c r="H6607" s="122">
        <v>721.49</v>
      </c>
      <c r="I6607" s="97" t="b">
        <f>NOT(ISERROR(_xlfn.XLOOKUP(tblStocks2022[[#This Row],[Ticker]],tblTickers[Ticker],tblTickers[Ticker],NA(),0,1)))</f>
        <v>1</v>
      </c>
      <c r="K6607" t="s">
        <v>7948</v>
      </c>
      <c r="L6607" s="122">
        <v>23.58</v>
      </c>
    </row>
    <row r="6608" spans="4:12" x14ac:dyDescent="0.25">
      <c r="D6608" t="s">
        <v>1269</v>
      </c>
      <c r="E6608" t="s">
        <v>1270</v>
      </c>
      <c r="F6608" t="s">
        <v>14201</v>
      </c>
      <c r="G6608" s="59">
        <v>174411000</v>
      </c>
      <c r="H6608" s="122">
        <v>2.46</v>
      </c>
      <c r="I6608" s="97" t="b">
        <f>NOT(ISERROR(_xlfn.XLOOKUP(tblStocks2022[[#This Row],[Ticker]],tblTickers[Ticker],tblTickers[Ticker],NA(),0,1)))</f>
        <v>0</v>
      </c>
      <c r="K6608" t="s">
        <v>4305</v>
      </c>
      <c r="L6608" s="122">
        <v>71.150000000000006</v>
      </c>
    </row>
    <row r="6609" spans="4:12" x14ac:dyDescent="0.25">
      <c r="D6609" t="s">
        <v>6378</v>
      </c>
      <c r="E6609" t="s">
        <v>247</v>
      </c>
      <c r="F6609" t="s">
        <v>15367</v>
      </c>
      <c r="G6609" s="59">
        <v>715000</v>
      </c>
      <c r="H6609" s="122">
        <v>23.88</v>
      </c>
      <c r="I6609" s="97" t="b">
        <f>NOT(ISERROR(_xlfn.XLOOKUP(tblStocks2022[[#This Row],[Ticker]],tblTickers[Ticker],tblTickers[Ticker],NA(),0,1)))</f>
        <v>0</v>
      </c>
      <c r="K6609" t="s">
        <v>12174</v>
      </c>
      <c r="L6609" s="122">
        <v>10.76</v>
      </c>
    </row>
    <row r="6610" spans="4:12" x14ac:dyDescent="0.25">
      <c r="D6610" t="s">
        <v>15261</v>
      </c>
      <c r="E6610" t="s">
        <v>498</v>
      </c>
      <c r="F6610" t="s">
        <v>11941</v>
      </c>
      <c r="G6610" s="59">
        <v>3250000</v>
      </c>
      <c r="H6610" s="122">
        <v>20.36</v>
      </c>
      <c r="I6610" s="97" t="b">
        <f>NOT(ISERROR(_xlfn.XLOOKUP(tblStocks2022[[#This Row],[Ticker]],tblTickers[Ticker],tblTickers[Ticker],NA(),0,1)))</f>
        <v>0</v>
      </c>
      <c r="K6610" t="s">
        <v>527</v>
      </c>
      <c r="L6610" s="122">
        <v>3.94</v>
      </c>
    </row>
    <row r="6611" spans="4:12" x14ac:dyDescent="0.25">
      <c r="D6611" t="s">
        <v>3493</v>
      </c>
      <c r="E6611" t="s">
        <v>3494</v>
      </c>
      <c r="F6611" t="s">
        <v>11941</v>
      </c>
      <c r="G6611" s="59">
        <v>54405000</v>
      </c>
      <c r="H6611" s="122">
        <v>1.2</v>
      </c>
      <c r="I6611" s="97" t="b">
        <f>NOT(ISERROR(_xlfn.XLOOKUP(tblStocks2022[[#This Row],[Ticker]],tblTickers[Ticker],tblTickers[Ticker],NA(),0,1)))</f>
        <v>0</v>
      </c>
      <c r="K6611" t="s">
        <v>5472</v>
      </c>
      <c r="L6611" s="122">
        <v>2.2200000000000002</v>
      </c>
    </row>
    <row r="6612" spans="4:12" x14ac:dyDescent="0.25">
      <c r="D6612" t="s">
        <v>6379</v>
      </c>
      <c r="E6612" t="s">
        <v>6380</v>
      </c>
      <c r="F6612" t="s">
        <v>15382</v>
      </c>
      <c r="G6612" s="59">
        <v>18294000</v>
      </c>
      <c r="H6612" s="122">
        <v>8.52</v>
      </c>
      <c r="I6612" s="97" t="b">
        <f>NOT(ISERROR(_xlfn.XLOOKUP(tblStocks2022[[#This Row],[Ticker]],tblTickers[Ticker],tblTickers[Ticker],NA(),0,1)))</f>
        <v>0</v>
      </c>
      <c r="K6612" t="s">
        <v>3115</v>
      </c>
      <c r="L6612" s="122">
        <v>25.54</v>
      </c>
    </row>
    <row r="6613" spans="4:12" x14ac:dyDescent="0.25">
      <c r="D6613" t="s">
        <v>10680</v>
      </c>
      <c r="E6613" t="s">
        <v>10681</v>
      </c>
      <c r="F6613" t="s">
        <v>15375</v>
      </c>
      <c r="G6613" s="59">
        <v>12022000</v>
      </c>
      <c r="H6613" s="122">
        <v>21.33</v>
      </c>
      <c r="I6613" s="97" t="b">
        <f>NOT(ISERROR(_xlfn.XLOOKUP(tblStocks2022[[#This Row],[Ticker]],tblTickers[Ticker],tblTickers[Ticker],NA(),0,1)))</f>
        <v>0</v>
      </c>
      <c r="K6613" t="s">
        <v>925</v>
      </c>
      <c r="L6613" s="122">
        <v>48.28</v>
      </c>
    </row>
    <row r="6614" spans="4:12" x14ac:dyDescent="0.25">
      <c r="D6614" t="s">
        <v>11803</v>
      </c>
      <c r="E6614" t="s">
        <v>11804</v>
      </c>
      <c r="F6614" t="s">
        <v>15382</v>
      </c>
      <c r="G6614" s="59">
        <v>30197000</v>
      </c>
      <c r="H6614" s="122">
        <v>27.72</v>
      </c>
      <c r="I6614" s="97" t="b">
        <f>NOT(ISERROR(_xlfn.XLOOKUP(tblStocks2022[[#This Row],[Ticker]],tblTickers[Ticker],tblTickers[Ticker],NA(),0,1)))</f>
        <v>0</v>
      </c>
      <c r="K6614" t="s">
        <v>5023</v>
      </c>
      <c r="L6614" s="122">
        <v>35.630000000000003</v>
      </c>
    </row>
    <row r="6615" spans="4:12" x14ac:dyDescent="0.25">
      <c r="D6615" t="s">
        <v>7889</v>
      </c>
      <c r="E6615" t="s">
        <v>7890</v>
      </c>
      <c r="F6615" t="s">
        <v>15369</v>
      </c>
      <c r="G6615" s="59">
        <v>173251000</v>
      </c>
      <c r="H6615" s="122">
        <v>11.45</v>
      </c>
      <c r="I6615" s="97" t="b">
        <f>NOT(ISERROR(_xlfn.XLOOKUP(tblStocks2022[[#This Row],[Ticker]],tblTickers[Ticker],tblTickers[Ticker],NA(),0,1)))</f>
        <v>0</v>
      </c>
      <c r="K6615" t="s">
        <v>9420</v>
      </c>
      <c r="L6615" s="122">
        <v>27.07</v>
      </c>
    </row>
    <row r="6616" spans="4:12" x14ac:dyDescent="0.25">
      <c r="D6616" t="s">
        <v>14691</v>
      </c>
      <c r="E6616" t="s">
        <v>283</v>
      </c>
      <c r="F6616" t="s">
        <v>15368</v>
      </c>
      <c r="G6616" s="59">
        <v>27300000</v>
      </c>
      <c r="H6616" s="122">
        <v>22.69</v>
      </c>
      <c r="I6616" s="97" t="b">
        <f>NOT(ISERROR(_xlfn.XLOOKUP(tblStocks2022[[#This Row],[Ticker]],tblTickers[Ticker],tblTickers[Ticker],NA(),0,1)))</f>
        <v>0</v>
      </c>
      <c r="K6616" t="s">
        <v>10796</v>
      </c>
      <c r="L6616" s="122">
        <v>0.93</v>
      </c>
    </row>
    <row r="6617" spans="4:12" x14ac:dyDescent="0.25">
      <c r="D6617" t="s">
        <v>9017</v>
      </c>
      <c r="E6617" t="s">
        <v>300</v>
      </c>
      <c r="F6617" t="s">
        <v>14252</v>
      </c>
      <c r="G6617" s="59">
        <v>400000</v>
      </c>
      <c r="H6617" s="122">
        <v>22.9</v>
      </c>
      <c r="I6617" s="97" t="b">
        <f>NOT(ISERROR(_xlfn.XLOOKUP(tblStocks2022[[#This Row],[Ticker]],tblTickers[Ticker],tblTickers[Ticker],NA(),0,1)))</f>
        <v>0</v>
      </c>
      <c r="K6617" t="s">
        <v>11787</v>
      </c>
      <c r="L6617" s="122">
        <v>14.28</v>
      </c>
    </row>
    <row r="6618" spans="4:12" x14ac:dyDescent="0.25">
      <c r="D6618" t="s">
        <v>336</v>
      </c>
      <c r="E6618" t="s">
        <v>257</v>
      </c>
      <c r="F6618" t="s">
        <v>15371</v>
      </c>
      <c r="G6618" s="59">
        <v>8275000</v>
      </c>
      <c r="H6618" s="122">
        <v>76.16</v>
      </c>
      <c r="I6618" s="97" t="b">
        <f>NOT(ISERROR(_xlfn.XLOOKUP(tblStocks2022[[#This Row],[Ticker]],tblTickers[Ticker],tblTickers[Ticker],NA(),0,1)))</f>
        <v>0</v>
      </c>
      <c r="K6618" t="s">
        <v>15263</v>
      </c>
      <c r="L6618" s="122">
        <v>37.57</v>
      </c>
    </row>
    <row r="6619" spans="4:12" x14ac:dyDescent="0.25">
      <c r="D6619" t="s">
        <v>9394</v>
      </c>
      <c r="E6619" t="s">
        <v>9395</v>
      </c>
      <c r="F6619" t="s">
        <v>15382</v>
      </c>
      <c r="G6619" s="59">
        <v>23000000</v>
      </c>
      <c r="H6619" s="122">
        <v>10.25</v>
      </c>
      <c r="I6619" s="97" t="b">
        <f>NOT(ISERROR(_xlfn.XLOOKUP(tblStocks2022[[#This Row],[Ticker]],tblTickers[Ticker],tblTickers[Ticker],NA(),0,1)))</f>
        <v>0</v>
      </c>
      <c r="K6619" t="s">
        <v>10776</v>
      </c>
      <c r="L6619" s="122">
        <v>31.21</v>
      </c>
    </row>
    <row r="6620" spans="4:12" x14ac:dyDescent="0.25">
      <c r="D6620" t="s">
        <v>550</v>
      </c>
      <c r="E6620" t="s">
        <v>551</v>
      </c>
      <c r="F6620" t="s">
        <v>8710</v>
      </c>
      <c r="G6620" s="59">
        <v>5166000</v>
      </c>
      <c r="H6620" s="122">
        <v>1.6</v>
      </c>
      <c r="I6620" s="97" t="b">
        <f>NOT(ISERROR(_xlfn.XLOOKUP(tblStocks2022[[#This Row],[Ticker]],tblTickers[Ticker],tblTickers[Ticker],NA(),0,1)))</f>
        <v>0</v>
      </c>
      <c r="K6620" t="s">
        <v>2355</v>
      </c>
      <c r="L6620" s="122">
        <v>0.4</v>
      </c>
    </row>
    <row r="6621" spans="4:12" x14ac:dyDescent="0.25">
      <c r="D6621" t="s">
        <v>8184</v>
      </c>
      <c r="E6621" t="s">
        <v>8185</v>
      </c>
      <c r="F6621" t="s">
        <v>15371</v>
      </c>
      <c r="G6621" s="59">
        <v>61957000</v>
      </c>
      <c r="H6621" s="122">
        <v>3.05</v>
      </c>
      <c r="I6621" s="97" t="b">
        <f>NOT(ISERROR(_xlfn.XLOOKUP(tblStocks2022[[#This Row],[Ticker]],tblTickers[Ticker],tblTickers[Ticker],NA(),0,1)))</f>
        <v>0</v>
      </c>
      <c r="K6621" t="s">
        <v>523</v>
      </c>
      <c r="L6621" s="122">
        <v>39.26</v>
      </c>
    </row>
    <row r="6622" spans="4:12" x14ac:dyDescent="0.25">
      <c r="D6622" t="s">
        <v>9411</v>
      </c>
      <c r="E6622" t="s">
        <v>8482</v>
      </c>
      <c r="F6622" t="s">
        <v>15375</v>
      </c>
      <c r="G6622" s="59">
        <v>1125000</v>
      </c>
      <c r="H6622" s="122">
        <v>19.100000000000001</v>
      </c>
      <c r="I6622" s="97" t="b">
        <f>NOT(ISERROR(_xlfn.XLOOKUP(tblStocks2022[[#This Row],[Ticker]],tblTickers[Ticker],tblTickers[Ticker],NA(),0,1)))</f>
        <v>0</v>
      </c>
      <c r="K6622" t="s">
        <v>10962</v>
      </c>
      <c r="L6622" s="122">
        <v>23.4</v>
      </c>
    </row>
    <row r="6623" spans="4:12" x14ac:dyDescent="0.25">
      <c r="D6623" t="s">
        <v>3987</v>
      </c>
      <c r="E6623" t="s">
        <v>3988</v>
      </c>
      <c r="F6623" t="s">
        <v>14252</v>
      </c>
      <c r="G6623" s="59">
        <v>56633000</v>
      </c>
      <c r="H6623" s="122">
        <v>27.2</v>
      </c>
      <c r="I6623" s="97" t="b">
        <f>NOT(ISERROR(_xlfn.XLOOKUP(tblStocks2022[[#This Row],[Ticker]],tblTickers[Ticker],tblTickers[Ticker],NA(),0,1)))</f>
        <v>0</v>
      </c>
      <c r="K6623" t="s">
        <v>11231</v>
      </c>
      <c r="L6623" s="122">
        <v>33.42</v>
      </c>
    </row>
    <row r="6624" spans="4:12" x14ac:dyDescent="0.25">
      <c r="D6624" t="s">
        <v>12875</v>
      </c>
      <c r="E6624" t="s">
        <v>12876</v>
      </c>
      <c r="F6624" t="s">
        <v>15391</v>
      </c>
      <c r="G6624" s="59">
        <v>20160000</v>
      </c>
      <c r="H6624" s="122">
        <v>29.43</v>
      </c>
      <c r="I6624" s="97" t="b">
        <f>NOT(ISERROR(_xlfn.XLOOKUP(tblStocks2022[[#This Row],[Ticker]],tblTickers[Ticker],tblTickers[Ticker],NA(),0,1)))</f>
        <v>0</v>
      </c>
      <c r="K6624" t="s">
        <v>9544</v>
      </c>
      <c r="L6624" s="122">
        <v>0.26</v>
      </c>
    </row>
    <row r="6625" spans="4:12" x14ac:dyDescent="0.25">
      <c r="D6625" t="s">
        <v>7199</v>
      </c>
      <c r="E6625" t="s">
        <v>7200</v>
      </c>
      <c r="F6625" t="s">
        <v>15382</v>
      </c>
      <c r="G6625" s="59">
        <v>16233000</v>
      </c>
      <c r="H6625" s="122">
        <v>2.89</v>
      </c>
      <c r="I6625" s="97" t="b">
        <f>NOT(ISERROR(_xlfn.XLOOKUP(tblStocks2022[[#This Row],[Ticker]],tblTickers[Ticker],tblTickers[Ticker],NA(),0,1)))</f>
        <v>0</v>
      </c>
      <c r="K6625" t="s">
        <v>10784</v>
      </c>
      <c r="L6625" s="122">
        <v>58.75</v>
      </c>
    </row>
    <row r="6626" spans="4:12" x14ac:dyDescent="0.25">
      <c r="D6626" t="s">
        <v>10674</v>
      </c>
      <c r="E6626" t="s">
        <v>10675</v>
      </c>
      <c r="F6626" t="s">
        <v>15372</v>
      </c>
      <c r="G6626" s="59">
        <v>216631000</v>
      </c>
      <c r="H6626" s="122">
        <v>8.89</v>
      </c>
      <c r="I6626" s="97" t="b">
        <f>NOT(ISERROR(_xlfn.XLOOKUP(tblStocks2022[[#This Row],[Ticker]],tblTickers[Ticker],tblTickers[Ticker],NA(),0,1)))</f>
        <v>0</v>
      </c>
      <c r="K6626" t="s">
        <v>9511</v>
      </c>
      <c r="L6626" s="122">
        <v>31.77</v>
      </c>
    </row>
    <row r="6627" spans="4:12" x14ac:dyDescent="0.25">
      <c r="D6627" t="s">
        <v>3699</v>
      </c>
      <c r="E6627" t="s">
        <v>269</v>
      </c>
      <c r="F6627" t="s">
        <v>15371</v>
      </c>
      <c r="G6627" s="59">
        <v>300000</v>
      </c>
      <c r="H6627" s="122">
        <v>25.29</v>
      </c>
      <c r="I6627" s="97" t="b">
        <f>NOT(ISERROR(_xlfn.XLOOKUP(tblStocks2022[[#This Row],[Ticker]],tblTickers[Ticker],tblTickers[Ticker],NA(),0,1)))</f>
        <v>0</v>
      </c>
      <c r="K6627" t="s">
        <v>11657</v>
      </c>
      <c r="L6627" s="122">
        <v>9.64</v>
      </c>
    </row>
    <row r="6628" spans="4:12" x14ac:dyDescent="0.25">
      <c r="D6628" t="s">
        <v>3697</v>
      </c>
      <c r="E6628" t="s">
        <v>269</v>
      </c>
      <c r="F6628" t="s">
        <v>15368</v>
      </c>
      <c r="G6628" s="59">
        <v>900000</v>
      </c>
      <c r="H6628" s="122">
        <v>27.23</v>
      </c>
      <c r="I6628" s="97" t="b">
        <f>NOT(ISERROR(_xlfn.XLOOKUP(tblStocks2022[[#This Row],[Ticker]],tblTickers[Ticker],tblTickers[Ticker],NA(),0,1)))</f>
        <v>0</v>
      </c>
      <c r="K6628" t="s">
        <v>11261</v>
      </c>
      <c r="L6628" s="122">
        <v>219.85</v>
      </c>
    </row>
    <row r="6629" spans="4:12" x14ac:dyDescent="0.25">
      <c r="D6629" t="s">
        <v>14568</v>
      </c>
      <c r="E6629" t="s">
        <v>269</v>
      </c>
      <c r="F6629" t="s">
        <v>15371</v>
      </c>
      <c r="G6629" s="59">
        <v>1625000</v>
      </c>
      <c r="H6629" s="122">
        <v>41.07</v>
      </c>
      <c r="I6629" s="97" t="b">
        <f>NOT(ISERROR(_xlfn.XLOOKUP(tblStocks2022[[#This Row],[Ticker]],tblTickers[Ticker],tblTickers[Ticker],NA(),0,1)))</f>
        <v>0</v>
      </c>
      <c r="K6629" t="s">
        <v>3368</v>
      </c>
      <c r="L6629" s="122">
        <v>27.84</v>
      </c>
    </row>
    <row r="6630" spans="4:12" x14ac:dyDescent="0.25">
      <c r="D6630" t="s">
        <v>2589</v>
      </c>
      <c r="E6630" t="s">
        <v>2590</v>
      </c>
      <c r="F6630" t="s">
        <v>14201</v>
      </c>
      <c r="G6630" s="59">
        <v>31762000</v>
      </c>
      <c r="H6630" s="122">
        <v>37.99</v>
      </c>
      <c r="I6630" s="97" t="b">
        <f>NOT(ISERROR(_xlfn.XLOOKUP(tblStocks2022[[#This Row],[Ticker]],tblTickers[Ticker],tblTickers[Ticker],NA(),0,1)))</f>
        <v>0</v>
      </c>
      <c r="K6630" t="s">
        <v>5719</v>
      </c>
      <c r="L6630" s="122">
        <v>3.88</v>
      </c>
    </row>
    <row r="6631" spans="4:12" x14ac:dyDescent="0.25">
      <c r="D6631" t="s">
        <v>130</v>
      </c>
      <c r="E6631" t="s">
        <v>131</v>
      </c>
      <c r="F6631" t="s">
        <v>15371</v>
      </c>
      <c r="G6631" s="59">
        <v>6221000</v>
      </c>
      <c r="H6631" s="122">
        <v>6.95</v>
      </c>
      <c r="I6631" s="97" t="b">
        <f>NOT(ISERROR(_xlfn.XLOOKUP(tblStocks2022[[#This Row],[Ticker]],tblTickers[Ticker],tblTickers[Ticker],NA(),0,1)))</f>
        <v>0</v>
      </c>
      <c r="K6631" t="s">
        <v>5524</v>
      </c>
      <c r="L6631" s="122">
        <v>31.83</v>
      </c>
    </row>
    <row r="6632" spans="4:12" x14ac:dyDescent="0.25">
      <c r="D6632" t="s">
        <v>3383</v>
      </c>
      <c r="E6632" t="s">
        <v>3384</v>
      </c>
      <c r="F6632" t="s">
        <v>15382</v>
      </c>
      <c r="G6632" s="59">
        <v>43399000</v>
      </c>
      <c r="H6632" s="122">
        <v>4.0999999999999996</v>
      </c>
      <c r="I6632" s="97" t="b">
        <f>NOT(ISERROR(_xlfn.XLOOKUP(tblStocks2022[[#This Row],[Ticker]],tblTickers[Ticker],tblTickers[Ticker],NA(),0,1)))</f>
        <v>0</v>
      </c>
      <c r="K6632" t="s">
        <v>7795</v>
      </c>
      <c r="L6632" s="122">
        <v>13.92</v>
      </c>
    </row>
    <row r="6633" spans="4:12" x14ac:dyDescent="0.25">
      <c r="D6633" t="s">
        <v>7528</v>
      </c>
      <c r="E6633" t="s">
        <v>7529</v>
      </c>
      <c r="F6633" t="s">
        <v>12944</v>
      </c>
      <c r="G6633" s="59">
        <v>11644000</v>
      </c>
      <c r="H6633" s="122">
        <v>0.9</v>
      </c>
      <c r="I6633" s="97" t="b">
        <f>NOT(ISERROR(_xlfn.XLOOKUP(tblStocks2022[[#This Row],[Ticker]],tblTickers[Ticker],tblTickers[Ticker],NA(),0,1)))</f>
        <v>0</v>
      </c>
      <c r="K6633" t="s">
        <v>10419</v>
      </c>
      <c r="L6633" s="122">
        <v>13.87</v>
      </c>
    </row>
    <row r="6634" spans="4:12" x14ac:dyDescent="0.25">
      <c r="D6634" t="s">
        <v>5918</v>
      </c>
      <c r="E6634" t="s">
        <v>5919</v>
      </c>
      <c r="F6634" t="s">
        <v>15368</v>
      </c>
      <c r="G6634" s="59">
        <v>23900000</v>
      </c>
      <c r="H6634" s="122">
        <v>6.65</v>
      </c>
      <c r="I6634" s="97" t="b">
        <f>NOT(ISERROR(_xlfn.XLOOKUP(tblStocks2022[[#This Row],[Ticker]],tblTickers[Ticker],tblTickers[Ticker],NA(),0,1)))</f>
        <v>0</v>
      </c>
      <c r="K6634" t="s">
        <v>3600</v>
      </c>
      <c r="L6634" s="122">
        <v>10.17</v>
      </c>
    </row>
    <row r="6635" spans="4:12" x14ac:dyDescent="0.25">
      <c r="D6635" t="s">
        <v>8186</v>
      </c>
      <c r="E6635" t="s">
        <v>8187</v>
      </c>
      <c r="F6635" t="s">
        <v>15382</v>
      </c>
      <c r="G6635" s="59">
        <v>13550000</v>
      </c>
      <c r="H6635" s="122">
        <v>10.41</v>
      </c>
      <c r="I6635" s="97" t="b">
        <f>NOT(ISERROR(_xlfn.XLOOKUP(tblStocks2022[[#This Row],[Ticker]],tblTickers[Ticker],tblTickers[Ticker],NA(),0,1)))</f>
        <v>0</v>
      </c>
      <c r="K6635" t="s">
        <v>11861</v>
      </c>
      <c r="L6635" s="122">
        <v>6.63</v>
      </c>
    </row>
    <row r="6636" spans="4:12" x14ac:dyDescent="0.25">
      <c r="D6636" t="s">
        <v>2897</v>
      </c>
      <c r="E6636" t="s">
        <v>2898</v>
      </c>
      <c r="F6636" t="s">
        <v>15366</v>
      </c>
      <c r="G6636" s="59">
        <v>59857000</v>
      </c>
      <c r="H6636" s="122">
        <v>12.62</v>
      </c>
      <c r="I6636" s="97" t="b">
        <f>NOT(ISERROR(_xlfn.XLOOKUP(tblStocks2022[[#This Row],[Ticker]],tblTickers[Ticker],tblTickers[Ticker],NA(),0,1)))</f>
        <v>0</v>
      </c>
      <c r="K6636" t="s">
        <v>3902</v>
      </c>
      <c r="L6636" s="122">
        <v>2.9</v>
      </c>
    </row>
    <row r="6637" spans="4:12" x14ac:dyDescent="0.25">
      <c r="D6637" t="s">
        <v>4776</v>
      </c>
      <c r="E6637" t="s">
        <v>2641</v>
      </c>
      <c r="F6637" t="s">
        <v>14252</v>
      </c>
      <c r="G6637" s="59">
        <v>1125000</v>
      </c>
      <c r="H6637" s="122">
        <v>19.559999999999999</v>
      </c>
      <c r="I6637" s="97" t="b">
        <f>NOT(ISERROR(_xlfn.XLOOKUP(tblStocks2022[[#This Row],[Ticker]],tblTickers[Ticker],tblTickers[Ticker],NA(),0,1)))</f>
        <v>0</v>
      </c>
      <c r="K6637" t="s">
        <v>6839</v>
      </c>
      <c r="L6637" s="122">
        <v>0.68</v>
      </c>
    </row>
    <row r="6638" spans="4:12" x14ac:dyDescent="0.25">
      <c r="D6638" t="s">
        <v>14543</v>
      </c>
      <c r="E6638" t="s">
        <v>498</v>
      </c>
      <c r="F6638" t="s">
        <v>11941</v>
      </c>
      <c r="G6638" s="59">
        <v>656000</v>
      </c>
      <c r="H6638" s="122">
        <v>21.96</v>
      </c>
      <c r="I6638" s="97" t="b">
        <f>NOT(ISERROR(_xlfn.XLOOKUP(tblStocks2022[[#This Row],[Ticker]],tblTickers[Ticker],tblTickers[Ticker],NA(),0,1)))</f>
        <v>0</v>
      </c>
      <c r="K6638" t="s">
        <v>15174</v>
      </c>
      <c r="L6638" s="122">
        <v>31.6</v>
      </c>
    </row>
    <row r="6639" spans="4:12" x14ac:dyDescent="0.25">
      <c r="D6639" t="s">
        <v>10704</v>
      </c>
      <c r="E6639" t="s">
        <v>10705</v>
      </c>
      <c r="F6639" t="s">
        <v>15376</v>
      </c>
      <c r="G6639" s="59">
        <v>17390000</v>
      </c>
      <c r="H6639" s="122">
        <v>31.86</v>
      </c>
      <c r="I6639" s="97" t="b">
        <f>NOT(ISERROR(_xlfn.XLOOKUP(tblStocks2022[[#This Row],[Ticker]],tblTickers[Ticker],tblTickers[Ticker],NA(),0,1)))</f>
        <v>0</v>
      </c>
      <c r="K6639" t="s">
        <v>6637</v>
      </c>
      <c r="L6639" s="122">
        <v>0.57999999999999996</v>
      </c>
    </row>
    <row r="6640" spans="4:12" x14ac:dyDescent="0.25">
      <c r="D6640" t="s">
        <v>1196</v>
      </c>
      <c r="E6640" t="s">
        <v>1197</v>
      </c>
      <c r="F6640" t="s">
        <v>15368</v>
      </c>
      <c r="G6640" s="59">
        <v>183493000</v>
      </c>
      <c r="H6640" s="122">
        <v>54.64</v>
      </c>
      <c r="I6640" s="97" t="b">
        <f>NOT(ISERROR(_xlfn.XLOOKUP(tblStocks2022[[#This Row],[Ticker]],tblTickers[Ticker],tblTickers[Ticker],NA(),0,1)))</f>
        <v>0</v>
      </c>
      <c r="K6640" t="s">
        <v>11363</v>
      </c>
      <c r="L6640" s="122">
        <v>5.47</v>
      </c>
    </row>
    <row r="6641" spans="4:12" x14ac:dyDescent="0.25">
      <c r="D6641" t="s">
        <v>5033</v>
      </c>
      <c r="E6641" t="s">
        <v>5034</v>
      </c>
      <c r="F6641" t="s">
        <v>15375</v>
      </c>
      <c r="G6641" s="59">
        <v>210000000</v>
      </c>
      <c r="H6641" s="122">
        <v>29.98</v>
      </c>
      <c r="I6641" s="97" t="b">
        <f>NOT(ISERROR(_xlfn.XLOOKUP(tblStocks2022[[#This Row],[Ticker]],tblTickers[Ticker],tblTickers[Ticker],NA(),0,1)))</f>
        <v>0</v>
      </c>
      <c r="K6641" t="s">
        <v>2179</v>
      </c>
      <c r="L6641" s="122">
        <v>6.12</v>
      </c>
    </row>
    <row r="6642" spans="4:12" x14ac:dyDescent="0.25">
      <c r="D6642" t="s">
        <v>14692</v>
      </c>
      <c r="E6642" t="s">
        <v>283</v>
      </c>
      <c r="F6642" t="s">
        <v>15368</v>
      </c>
      <c r="G6642" s="59">
        <v>9400000</v>
      </c>
      <c r="H6642" s="122">
        <v>68.34</v>
      </c>
      <c r="I6642" s="97" t="b">
        <f>NOT(ISERROR(_xlfn.XLOOKUP(tblStocks2022[[#This Row],[Ticker]],tblTickers[Ticker],tblTickers[Ticker],NA(),0,1)))</f>
        <v>0</v>
      </c>
      <c r="K6642" t="s">
        <v>1884</v>
      </c>
      <c r="L6642" s="122">
        <v>23.32</v>
      </c>
    </row>
    <row r="6643" spans="4:12" x14ac:dyDescent="0.25">
      <c r="D6643" t="s">
        <v>4144</v>
      </c>
      <c r="E6643" t="s">
        <v>4145</v>
      </c>
      <c r="F6643" t="s">
        <v>8710</v>
      </c>
      <c r="G6643" s="59">
        <v>145844000</v>
      </c>
      <c r="H6643" s="122">
        <v>16.45</v>
      </c>
      <c r="I6643" s="97" t="b">
        <f>NOT(ISERROR(_xlfn.XLOOKUP(tblStocks2022[[#This Row],[Ticker]],tblTickers[Ticker],tblTickers[Ticker],NA(),0,1)))</f>
        <v>0</v>
      </c>
      <c r="K6643" t="s">
        <v>12228</v>
      </c>
      <c r="L6643" s="122">
        <v>118.1</v>
      </c>
    </row>
    <row r="6644" spans="4:12" x14ac:dyDescent="0.25">
      <c r="D6644" t="s">
        <v>10058</v>
      </c>
      <c r="E6644" t="s">
        <v>10059</v>
      </c>
      <c r="F6644" t="s">
        <v>499</v>
      </c>
      <c r="G6644" s="59">
        <v>934446000</v>
      </c>
      <c r="H6644" s="122">
        <v>21.56</v>
      </c>
      <c r="I6644" s="97" t="b">
        <f>NOT(ISERROR(_xlfn.XLOOKUP(tblStocks2022[[#This Row],[Ticker]],tblTickers[Ticker],tblTickers[Ticker],NA(),0,1)))</f>
        <v>1</v>
      </c>
      <c r="K6644" t="s">
        <v>5011</v>
      </c>
      <c r="L6644" s="122">
        <v>41.1</v>
      </c>
    </row>
    <row r="6645" spans="4:12" x14ac:dyDescent="0.25">
      <c r="D6645" t="s">
        <v>9234</v>
      </c>
      <c r="E6645" t="s">
        <v>9235</v>
      </c>
      <c r="F6645" t="s">
        <v>15382</v>
      </c>
      <c r="G6645" s="59">
        <v>11700000</v>
      </c>
      <c r="H6645" s="122">
        <v>10.15</v>
      </c>
      <c r="I6645" s="97" t="b">
        <f>NOT(ISERROR(_xlfn.XLOOKUP(tblStocks2022[[#This Row],[Ticker]],tblTickers[Ticker],tblTickers[Ticker],NA(),0,1)))</f>
        <v>0</v>
      </c>
      <c r="K6645" t="s">
        <v>11821</v>
      </c>
      <c r="L6645" s="122">
        <v>50.13</v>
      </c>
    </row>
    <row r="6646" spans="4:12" x14ac:dyDescent="0.25">
      <c r="D6646" t="s">
        <v>2635</v>
      </c>
      <c r="E6646" t="s">
        <v>247</v>
      </c>
      <c r="F6646" t="s">
        <v>15367</v>
      </c>
      <c r="G6646" s="59">
        <v>1825000</v>
      </c>
      <c r="H6646" s="122">
        <v>22.12</v>
      </c>
      <c r="I6646" s="97" t="b">
        <f>NOT(ISERROR(_xlfn.XLOOKUP(tblStocks2022[[#This Row],[Ticker]],tblTickers[Ticker],tblTickers[Ticker],NA(),0,1)))</f>
        <v>0</v>
      </c>
      <c r="K6646" t="s">
        <v>14061</v>
      </c>
      <c r="L6646" s="122">
        <v>80.19</v>
      </c>
    </row>
    <row r="6647" spans="4:12" x14ac:dyDescent="0.25">
      <c r="D6647" t="s">
        <v>2634</v>
      </c>
      <c r="E6647" t="s">
        <v>247</v>
      </c>
      <c r="F6647" t="s">
        <v>15367</v>
      </c>
      <c r="G6647" s="59">
        <v>1950000</v>
      </c>
      <c r="H6647" s="122">
        <v>41.93</v>
      </c>
      <c r="I6647" s="97" t="b">
        <f>NOT(ISERROR(_xlfn.XLOOKUP(tblStocks2022[[#This Row],[Ticker]],tblTickers[Ticker],tblTickers[Ticker],NA(),0,1)))</f>
        <v>0</v>
      </c>
      <c r="K6647" t="s">
        <v>9783</v>
      </c>
      <c r="L6647" s="122">
        <v>28.12</v>
      </c>
    </row>
    <row r="6648" spans="4:12" x14ac:dyDescent="0.25">
      <c r="D6648" t="s">
        <v>2559</v>
      </c>
      <c r="E6648" t="s">
        <v>1648</v>
      </c>
      <c r="F6648" t="s">
        <v>15375</v>
      </c>
      <c r="G6648" s="59">
        <v>2367000</v>
      </c>
      <c r="H6648" s="122">
        <v>53.16</v>
      </c>
      <c r="I6648" s="97" t="b">
        <f>NOT(ISERROR(_xlfn.XLOOKUP(tblStocks2022[[#This Row],[Ticker]],tblTickers[Ticker],tblTickers[Ticker],NA(),0,1)))</f>
        <v>0</v>
      </c>
      <c r="K6648" t="s">
        <v>4214</v>
      </c>
      <c r="L6648" s="122">
        <v>18.03</v>
      </c>
    </row>
    <row r="6649" spans="4:12" x14ac:dyDescent="0.25">
      <c r="D6649" t="s">
        <v>2626</v>
      </c>
      <c r="E6649" t="s">
        <v>1648</v>
      </c>
      <c r="F6649" t="s">
        <v>15375</v>
      </c>
      <c r="G6649" s="59">
        <v>600000</v>
      </c>
      <c r="H6649" s="122">
        <v>50.69</v>
      </c>
      <c r="I6649" s="97" t="b">
        <f>NOT(ISERROR(_xlfn.XLOOKUP(tblStocks2022[[#This Row],[Ticker]],tblTickers[Ticker],tblTickers[Ticker],NA(),0,1)))</f>
        <v>0</v>
      </c>
      <c r="K6649" t="s">
        <v>15265</v>
      </c>
      <c r="L6649" s="122">
        <v>60.8</v>
      </c>
    </row>
    <row r="6650" spans="4:12" x14ac:dyDescent="0.25">
      <c r="D6650" t="s">
        <v>2560</v>
      </c>
      <c r="E6650" t="s">
        <v>1648</v>
      </c>
      <c r="F6650" t="s">
        <v>15375</v>
      </c>
      <c r="G6650" s="59">
        <v>150000</v>
      </c>
      <c r="H6650" s="122">
        <v>56.5</v>
      </c>
      <c r="I6650" s="97" t="b">
        <f>NOT(ISERROR(_xlfn.XLOOKUP(tblStocks2022[[#This Row],[Ticker]],tblTickers[Ticker],tblTickers[Ticker],NA(),0,1)))</f>
        <v>0</v>
      </c>
      <c r="K6650" t="s">
        <v>4651</v>
      </c>
      <c r="L6650" s="122">
        <v>5.26</v>
      </c>
    </row>
    <row r="6651" spans="4:12" x14ac:dyDescent="0.25">
      <c r="D6651" t="s">
        <v>2633</v>
      </c>
      <c r="E6651" t="s">
        <v>247</v>
      </c>
      <c r="F6651" t="s">
        <v>15367</v>
      </c>
      <c r="G6651" s="59">
        <v>650000</v>
      </c>
      <c r="H6651" s="122">
        <v>40.270000000000003</v>
      </c>
      <c r="I6651" s="97" t="b">
        <f>NOT(ISERROR(_xlfn.XLOOKUP(tblStocks2022[[#This Row],[Ticker]],tblTickers[Ticker],tblTickers[Ticker],NA(),0,1)))</f>
        <v>0</v>
      </c>
      <c r="K6651" t="s">
        <v>3186</v>
      </c>
      <c r="L6651" s="122">
        <v>23.51</v>
      </c>
    </row>
    <row r="6652" spans="4:12" x14ac:dyDescent="0.25">
      <c r="D6652" t="s">
        <v>3761</v>
      </c>
      <c r="E6652" t="s">
        <v>583</v>
      </c>
      <c r="F6652" t="s">
        <v>15375</v>
      </c>
      <c r="G6652" s="59">
        <v>1420000</v>
      </c>
      <c r="H6652" s="122">
        <v>35.82</v>
      </c>
      <c r="I6652" s="97" t="b">
        <f>NOT(ISERROR(_xlfn.XLOOKUP(tblStocks2022[[#This Row],[Ticker]],tblTickers[Ticker],tblTickers[Ticker],NA(),0,1)))</f>
        <v>0</v>
      </c>
      <c r="K6652" t="s">
        <v>12156</v>
      </c>
      <c r="L6652" s="122">
        <v>92.37</v>
      </c>
    </row>
    <row r="6653" spans="4:12" x14ac:dyDescent="0.25">
      <c r="D6653" t="s">
        <v>12663</v>
      </c>
      <c r="E6653" t="s">
        <v>12664</v>
      </c>
      <c r="F6653" t="s">
        <v>15368</v>
      </c>
      <c r="G6653" s="59">
        <v>10193000</v>
      </c>
      <c r="H6653" s="122">
        <v>5.14</v>
      </c>
      <c r="I6653" s="97" t="b">
        <f>NOT(ISERROR(_xlfn.XLOOKUP(tblStocks2022[[#This Row],[Ticker]],tblTickers[Ticker],tblTickers[Ticker],NA(),0,1)))</f>
        <v>0</v>
      </c>
      <c r="K6653" t="s">
        <v>6492</v>
      </c>
      <c r="L6653" s="122">
        <v>0.72</v>
      </c>
    </row>
    <row r="6654" spans="4:12" x14ac:dyDescent="0.25">
      <c r="D6654" t="s">
        <v>3548</v>
      </c>
      <c r="E6654" t="s">
        <v>3549</v>
      </c>
      <c r="F6654" t="s">
        <v>15365</v>
      </c>
      <c r="G6654" s="59">
        <v>23685000</v>
      </c>
      <c r="H6654" s="122">
        <v>1.87</v>
      </c>
      <c r="I6654" s="97" t="b">
        <f>NOT(ISERROR(_xlfn.XLOOKUP(tblStocks2022[[#This Row],[Ticker]],tblTickers[Ticker],tblTickers[Ticker],NA(),0,1)))</f>
        <v>0</v>
      </c>
      <c r="K6654" t="s">
        <v>11115</v>
      </c>
      <c r="L6654" s="122">
        <v>87.93</v>
      </c>
    </row>
    <row r="6655" spans="4:12" x14ac:dyDescent="0.25">
      <c r="D6655" t="s">
        <v>6276</v>
      </c>
      <c r="E6655" t="s">
        <v>6277</v>
      </c>
      <c r="F6655" t="s">
        <v>15382</v>
      </c>
      <c r="G6655" s="59">
        <v>24352000</v>
      </c>
      <c r="H6655" s="122">
        <v>13.53</v>
      </c>
      <c r="I6655" s="97" t="b">
        <f>NOT(ISERROR(_xlfn.XLOOKUP(tblStocks2022[[#This Row],[Ticker]],tblTickers[Ticker],tblTickers[Ticker],NA(),0,1)))</f>
        <v>0</v>
      </c>
      <c r="K6655" t="s">
        <v>12090</v>
      </c>
      <c r="L6655" s="122">
        <v>0.43</v>
      </c>
    </row>
    <row r="6656" spans="4:12" x14ac:dyDescent="0.25">
      <c r="D6656" t="s">
        <v>386</v>
      </c>
      <c r="E6656" t="s">
        <v>387</v>
      </c>
      <c r="F6656" t="s">
        <v>15382</v>
      </c>
      <c r="G6656" s="59">
        <v>76812000</v>
      </c>
      <c r="H6656" s="122">
        <v>21.59</v>
      </c>
      <c r="I6656" s="97" t="b">
        <f>NOT(ISERROR(_xlfn.XLOOKUP(tblStocks2022[[#This Row],[Ticker]],tblTickers[Ticker],tblTickers[Ticker],NA(),0,1)))</f>
        <v>0</v>
      </c>
      <c r="K6656" t="s">
        <v>4124</v>
      </c>
      <c r="L6656" s="122">
        <v>4.29</v>
      </c>
    </row>
    <row r="6657" spans="4:12" x14ac:dyDescent="0.25">
      <c r="D6657" t="s">
        <v>3760</v>
      </c>
      <c r="E6657" t="s">
        <v>583</v>
      </c>
      <c r="F6657" t="s">
        <v>15375</v>
      </c>
      <c r="G6657" s="59">
        <v>1980000</v>
      </c>
      <c r="H6657" s="122">
        <v>90.73</v>
      </c>
      <c r="I6657" s="97" t="b">
        <f>NOT(ISERROR(_xlfn.XLOOKUP(tblStocks2022[[#This Row],[Ticker]],tblTickers[Ticker],tblTickers[Ticker],NA(),0,1)))</f>
        <v>0</v>
      </c>
      <c r="K6657" t="s">
        <v>13765</v>
      </c>
      <c r="L6657" s="122">
        <v>1.04</v>
      </c>
    </row>
    <row r="6658" spans="4:12" x14ac:dyDescent="0.25">
      <c r="D6658" t="s">
        <v>11481</v>
      </c>
      <c r="E6658" t="s">
        <v>11482</v>
      </c>
      <c r="F6658" t="s">
        <v>1114</v>
      </c>
      <c r="G6658" s="59">
        <v>66836000</v>
      </c>
      <c r="H6658" s="122">
        <v>142.09</v>
      </c>
      <c r="I6658" s="97" t="b">
        <f>NOT(ISERROR(_xlfn.XLOOKUP(tblStocks2022[[#This Row],[Ticker]],tblTickers[Ticker],tblTickers[Ticker],NA(),0,1)))</f>
        <v>0</v>
      </c>
      <c r="K6658" t="s">
        <v>11287</v>
      </c>
      <c r="L6658" s="122">
        <v>28.86</v>
      </c>
    </row>
    <row r="6659" spans="4:12" x14ac:dyDescent="0.25">
      <c r="D6659" t="s">
        <v>7592</v>
      </c>
      <c r="E6659" t="s">
        <v>7593</v>
      </c>
      <c r="F6659" t="s">
        <v>15382</v>
      </c>
      <c r="G6659" s="59">
        <v>13013000</v>
      </c>
      <c r="H6659" s="122">
        <v>28.42</v>
      </c>
      <c r="I6659" s="97" t="b">
        <f>NOT(ISERROR(_xlfn.XLOOKUP(tblStocks2022[[#This Row],[Ticker]],tblTickers[Ticker],tblTickers[Ticker],NA(),0,1)))</f>
        <v>0</v>
      </c>
      <c r="K6659" t="s">
        <v>11845</v>
      </c>
      <c r="L6659" s="122">
        <v>25.34</v>
      </c>
    </row>
    <row r="6660" spans="4:12" x14ac:dyDescent="0.25">
      <c r="D6660" t="s">
        <v>11685</v>
      </c>
      <c r="E6660" t="s">
        <v>11686</v>
      </c>
      <c r="F6660" t="s">
        <v>15370</v>
      </c>
      <c r="G6660" s="59">
        <v>9852000</v>
      </c>
      <c r="H6660" s="122">
        <v>22.05</v>
      </c>
      <c r="I6660" s="97" t="b">
        <f>NOT(ISERROR(_xlfn.XLOOKUP(tblStocks2022[[#This Row],[Ticker]],tblTickers[Ticker],tblTickers[Ticker],NA(),0,1)))</f>
        <v>0</v>
      </c>
      <c r="K6660" t="s">
        <v>9556</v>
      </c>
      <c r="L6660" s="122">
        <v>30.57</v>
      </c>
    </row>
    <row r="6661" spans="4:12" x14ac:dyDescent="0.25">
      <c r="D6661" t="s">
        <v>24</v>
      </c>
      <c r="E6661" t="s">
        <v>25</v>
      </c>
      <c r="F6661" t="s">
        <v>14252</v>
      </c>
      <c r="G6661" s="59">
        <v>55558000</v>
      </c>
      <c r="H6661" s="122">
        <v>169.31</v>
      </c>
      <c r="I6661" s="97" t="b">
        <f>NOT(ISERROR(_xlfn.XLOOKUP(tblStocks2022[[#This Row],[Ticker]],tblTickers[Ticker],tblTickers[Ticker],NA(),0,1)))</f>
        <v>0</v>
      </c>
      <c r="K6661" t="s">
        <v>9244</v>
      </c>
      <c r="L6661" s="122">
        <v>0.42</v>
      </c>
    </row>
    <row r="6662" spans="4:12" x14ac:dyDescent="0.25">
      <c r="D6662" t="s">
        <v>8338</v>
      </c>
      <c r="E6662" t="s">
        <v>8339</v>
      </c>
      <c r="F6662" t="s">
        <v>15365</v>
      </c>
      <c r="G6662" s="59">
        <v>7188000</v>
      </c>
      <c r="H6662" s="122">
        <v>6.63</v>
      </c>
      <c r="I6662" s="97" t="b">
        <f>NOT(ISERROR(_xlfn.XLOOKUP(tblStocks2022[[#This Row],[Ticker]],tblTickers[Ticker],tblTickers[Ticker],NA(),0,1)))</f>
        <v>0</v>
      </c>
      <c r="K6662" t="s">
        <v>10780</v>
      </c>
      <c r="L6662" s="122">
        <v>77.459999999999994</v>
      </c>
    </row>
    <row r="6663" spans="4:12" x14ac:dyDescent="0.25">
      <c r="D6663" t="s">
        <v>3771</v>
      </c>
      <c r="E6663" t="s">
        <v>583</v>
      </c>
      <c r="F6663" t="s">
        <v>15375</v>
      </c>
      <c r="G6663" s="59">
        <v>1780000</v>
      </c>
      <c r="H6663" s="122">
        <v>35.65</v>
      </c>
      <c r="I6663" s="97" t="b">
        <f>NOT(ISERROR(_xlfn.XLOOKUP(tblStocks2022[[#This Row],[Ticker]],tblTickers[Ticker],tblTickers[Ticker],NA(),0,1)))</f>
        <v>0</v>
      </c>
      <c r="K6663" t="s">
        <v>5803</v>
      </c>
      <c r="L6663" s="122">
        <v>7.13</v>
      </c>
    </row>
    <row r="6664" spans="4:12" x14ac:dyDescent="0.25">
      <c r="D6664" t="s">
        <v>10692</v>
      </c>
      <c r="E6664" t="s">
        <v>10693</v>
      </c>
      <c r="F6664" t="s">
        <v>15367</v>
      </c>
      <c r="G6664" s="59">
        <v>65593000</v>
      </c>
      <c r="H6664" s="122">
        <v>112.72</v>
      </c>
      <c r="I6664" s="97" t="b">
        <f>NOT(ISERROR(_xlfn.XLOOKUP(tblStocks2022[[#This Row],[Ticker]],tblTickers[Ticker],tblTickers[Ticker],NA(),0,1)))</f>
        <v>0</v>
      </c>
      <c r="K6664" t="s">
        <v>7500</v>
      </c>
      <c r="L6664" s="122">
        <v>27.29</v>
      </c>
    </row>
    <row r="6665" spans="4:12" x14ac:dyDescent="0.25">
      <c r="D6665" t="s">
        <v>941</v>
      </c>
      <c r="E6665" t="s">
        <v>942</v>
      </c>
      <c r="F6665" t="s">
        <v>15368</v>
      </c>
      <c r="G6665" s="59">
        <v>16840000</v>
      </c>
      <c r="H6665" s="122">
        <v>1.37</v>
      </c>
      <c r="I6665" s="97" t="b">
        <f>NOT(ISERROR(_xlfn.XLOOKUP(tblStocks2022[[#This Row],[Ticker]],tblTickers[Ticker],tblTickers[Ticker],NA(),0,1)))</f>
        <v>0</v>
      </c>
      <c r="K6665" t="s">
        <v>15115</v>
      </c>
      <c r="L6665" s="122">
        <v>21.02</v>
      </c>
    </row>
    <row r="6666" spans="4:12" x14ac:dyDescent="0.25">
      <c r="D6666" t="s">
        <v>2353</v>
      </c>
      <c r="E6666" t="s">
        <v>2354</v>
      </c>
      <c r="F6666" t="s">
        <v>11941</v>
      </c>
      <c r="G6666" s="59">
        <v>43299000</v>
      </c>
      <c r="H6666" s="122">
        <v>22.68</v>
      </c>
      <c r="I6666" s="97" t="b">
        <f>NOT(ISERROR(_xlfn.XLOOKUP(tblStocks2022[[#This Row],[Ticker]],tblTickers[Ticker],tblTickers[Ticker],NA(),0,1)))</f>
        <v>0</v>
      </c>
      <c r="K6666" t="s">
        <v>13473</v>
      </c>
      <c r="L6666" s="122">
        <v>85.37</v>
      </c>
    </row>
    <row r="6667" spans="4:12" x14ac:dyDescent="0.25">
      <c r="D6667" t="s">
        <v>13129</v>
      </c>
      <c r="E6667" t="s">
        <v>13130</v>
      </c>
      <c r="F6667" t="s">
        <v>15368</v>
      </c>
      <c r="G6667" s="59">
        <v>33634000</v>
      </c>
      <c r="H6667" s="122">
        <v>18.38</v>
      </c>
      <c r="I6667" s="97" t="b">
        <f>NOT(ISERROR(_xlfn.XLOOKUP(tblStocks2022[[#This Row],[Ticker]],tblTickers[Ticker],tblTickers[Ticker],NA(),0,1)))</f>
        <v>0</v>
      </c>
      <c r="K6667" t="s">
        <v>9733</v>
      </c>
      <c r="L6667" s="122">
        <v>28.89</v>
      </c>
    </row>
    <row r="6668" spans="4:12" x14ac:dyDescent="0.25">
      <c r="D6668" t="s">
        <v>10790</v>
      </c>
      <c r="E6668" t="s">
        <v>10791</v>
      </c>
      <c r="F6668" t="s">
        <v>15381</v>
      </c>
      <c r="G6668" s="59">
        <v>17667000</v>
      </c>
      <c r="H6668" s="122">
        <v>50.62</v>
      </c>
      <c r="I6668" s="97" t="b">
        <f>NOT(ISERROR(_xlfn.XLOOKUP(tblStocks2022[[#This Row],[Ticker]],tblTickers[Ticker],tblTickers[Ticker],NA(),0,1)))</f>
        <v>0</v>
      </c>
      <c r="K6668" t="s">
        <v>9734</v>
      </c>
      <c r="L6668" s="122">
        <v>33.97</v>
      </c>
    </row>
    <row r="6669" spans="4:12" x14ac:dyDescent="0.25">
      <c r="D6669" t="s">
        <v>11075</v>
      </c>
      <c r="E6669" t="s">
        <v>11076</v>
      </c>
      <c r="F6669" t="s">
        <v>15377</v>
      </c>
      <c r="G6669" s="59">
        <v>45537000</v>
      </c>
      <c r="H6669" s="122">
        <v>24.4</v>
      </c>
      <c r="I6669" s="97" t="b">
        <f>NOT(ISERROR(_xlfn.XLOOKUP(tblStocks2022[[#This Row],[Ticker]],tblTickers[Ticker],tblTickers[Ticker],NA(),0,1)))</f>
        <v>0</v>
      </c>
      <c r="K6669" t="s">
        <v>9735</v>
      </c>
      <c r="L6669" s="122">
        <v>29.05</v>
      </c>
    </row>
    <row r="6670" spans="4:12" x14ac:dyDescent="0.25">
      <c r="D6670" t="s">
        <v>1337</v>
      </c>
      <c r="E6670" t="s">
        <v>1338</v>
      </c>
      <c r="F6670" t="s">
        <v>15371</v>
      </c>
      <c r="G6670" s="59">
        <v>5601000</v>
      </c>
      <c r="H6670" s="122">
        <v>8.65</v>
      </c>
      <c r="I6670" s="97" t="b">
        <f>NOT(ISERROR(_xlfn.XLOOKUP(tblStocks2022[[#This Row],[Ticker]],tblTickers[Ticker],tblTickers[Ticker],NA(),0,1)))</f>
        <v>0</v>
      </c>
      <c r="K6670" t="s">
        <v>13820</v>
      </c>
      <c r="L6670" s="122">
        <v>1.75</v>
      </c>
    </row>
    <row r="6671" spans="4:12" x14ac:dyDescent="0.25">
      <c r="D6671" t="s">
        <v>6812</v>
      </c>
      <c r="E6671" t="s">
        <v>6813</v>
      </c>
      <c r="F6671" t="s">
        <v>15368</v>
      </c>
      <c r="G6671" s="59">
        <v>125257000</v>
      </c>
      <c r="H6671" s="122">
        <v>0.73</v>
      </c>
      <c r="I6671" s="97" t="b">
        <f>NOT(ISERROR(_xlfn.XLOOKUP(tblStocks2022[[#This Row],[Ticker]],tblTickers[Ticker],tblTickers[Ticker],NA(),0,1)))</f>
        <v>0</v>
      </c>
      <c r="K6671" t="s">
        <v>9736</v>
      </c>
      <c r="L6671" s="122">
        <v>26.66</v>
      </c>
    </row>
    <row r="6672" spans="4:12" x14ac:dyDescent="0.25">
      <c r="D6672" t="s">
        <v>957</v>
      </c>
      <c r="E6672" t="s">
        <v>958</v>
      </c>
      <c r="F6672" t="s">
        <v>15368</v>
      </c>
      <c r="G6672" s="59">
        <v>23613000</v>
      </c>
      <c r="H6672" s="122">
        <v>267.19</v>
      </c>
      <c r="I6672" s="97" t="b">
        <f>NOT(ISERROR(_xlfn.XLOOKUP(tblStocks2022[[#This Row],[Ticker]],tblTickers[Ticker],tblTickers[Ticker],NA(),0,1)))</f>
        <v>0</v>
      </c>
      <c r="K6672" t="s">
        <v>10724</v>
      </c>
      <c r="L6672" s="122">
        <v>241.75</v>
      </c>
    </row>
    <row r="6673" spans="4:12" x14ac:dyDescent="0.25">
      <c r="D6673" t="s">
        <v>14467</v>
      </c>
      <c r="E6673" t="s">
        <v>14468</v>
      </c>
      <c r="F6673" t="s">
        <v>15372</v>
      </c>
      <c r="G6673" s="59">
        <v>1769000</v>
      </c>
      <c r="H6673" s="122">
        <v>3.32</v>
      </c>
      <c r="I6673" s="97" t="b">
        <f>NOT(ISERROR(_xlfn.XLOOKUP(tblStocks2022[[#This Row],[Ticker]],tblTickers[Ticker],tblTickers[Ticker],NA(),0,1)))</f>
        <v>0</v>
      </c>
      <c r="K6673" t="s">
        <v>11645</v>
      </c>
      <c r="L6673" s="122">
        <v>32.04</v>
      </c>
    </row>
    <row r="6674" spans="4:12" x14ac:dyDescent="0.25">
      <c r="D6674" t="s">
        <v>10333</v>
      </c>
      <c r="E6674" t="s">
        <v>10334</v>
      </c>
      <c r="F6674" t="s">
        <v>15368</v>
      </c>
      <c r="G6674" s="59">
        <v>108499000</v>
      </c>
      <c r="H6674" s="122">
        <v>73.83</v>
      </c>
      <c r="I6674" s="97" t="b">
        <f>NOT(ISERROR(_xlfn.XLOOKUP(tblStocks2022[[#This Row],[Ticker]],tblTickers[Ticker],tblTickers[Ticker],NA(),0,1)))</f>
        <v>1</v>
      </c>
      <c r="K6674" t="s">
        <v>11655</v>
      </c>
      <c r="L6674" s="122">
        <v>133.65</v>
      </c>
    </row>
    <row r="6675" spans="4:12" x14ac:dyDescent="0.25">
      <c r="D6675" t="s">
        <v>12428</v>
      </c>
      <c r="E6675" t="s">
        <v>12429</v>
      </c>
      <c r="F6675" t="s">
        <v>15373</v>
      </c>
      <c r="G6675" s="59">
        <v>55163000</v>
      </c>
      <c r="H6675" s="122">
        <v>81.78</v>
      </c>
      <c r="I6675" s="97" t="b">
        <f>NOT(ISERROR(_xlfn.XLOOKUP(tblStocks2022[[#This Row],[Ticker]],tblTickers[Ticker],tblTickers[Ticker],NA(),0,1)))</f>
        <v>0</v>
      </c>
      <c r="K6675" t="s">
        <v>2069</v>
      </c>
      <c r="L6675" s="122">
        <v>38.46</v>
      </c>
    </row>
    <row r="6676" spans="4:12" x14ac:dyDescent="0.25">
      <c r="D6676" t="s">
        <v>8417</v>
      </c>
      <c r="E6676" t="s">
        <v>7035</v>
      </c>
      <c r="F6676" t="s">
        <v>15372</v>
      </c>
      <c r="G6676" s="59">
        <v>2067000</v>
      </c>
      <c r="H6676" s="122">
        <v>11.7</v>
      </c>
      <c r="I6676" s="97" t="b">
        <f>NOT(ISERROR(_xlfn.XLOOKUP(tblStocks2022[[#This Row],[Ticker]],tblTickers[Ticker],tblTickers[Ticker],NA(),0,1)))</f>
        <v>0</v>
      </c>
      <c r="K6676" t="s">
        <v>895</v>
      </c>
      <c r="L6676" s="122">
        <v>59.93</v>
      </c>
    </row>
    <row r="6677" spans="4:12" x14ac:dyDescent="0.25">
      <c r="D6677" t="s">
        <v>3778</v>
      </c>
      <c r="E6677" t="s">
        <v>583</v>
      </c>
      <c r="F6677" t="s">
        <v>15375</v>
      </c>
      <c r="G6677" s="59">
        <v>4070000</v>
      </c>
      <c r="H6677" s="122">
        <v>34.1</v>
      </c>
      <c r="I6677" s="97" t="b">
        <f>NOT(ISERROR(_xlfn.XLOOKUP(tblStocks2022[[#This Row],[Ticker]],tblTickers[Ticker],tblTickers[Ticker],NA(),0,1)))</f>
        <v>0</v>
      </c>
      <c r="K6677" t="s">
        <v>2080</v>
      </c>
      <c r="L6677" s="122">
        <v>0.23</v>
      </c>
    </row>
    <row r="6678" spans="4:12" x14ac:dyDescent="0.25">
      <c r="D6678" t="s">
        <v>8415</v>
      </c>
      <c r="E6678" t="s">
        <v>7035</v>
      </c>
      <c r="F6678" t="s">
        <v>15372</v>
      </c>
      <c r="G6678" s="59">
        <v>1734000</v>
      </c>
      <c r="H6678" s="122">
        <v>12.81</v>
      </c>
      <c r="I6678" s="97" t="b">
        <f>NOT(ISERROR(_xlfn.XLOOKUP(tblStocks2022[[#This Row],[Ticker]],tblTickers[Ticker],tblTickers[Ticker],NA(),0,1)))</f>
        <v>0</v>
      </c>
      <c r="K6678" t="s">
        <v>10343</v>
      </c>
      <c r="L6678" s="122">
        <v>3.2</v>
      </c>
    </row>
    <row r="6679" spans="4:12" x14ac:dyDescent="0.25">
      <c r="D6679" t="s">
        <v>1432</v>
      </c>
      <c r="E6679" t="s">
        <v>1433</v>
      </c>
      <c r="F6679" t="s">
        <v>14201</v>
      </c>
      <c r="G6679" s="59">
        <v>6384000</v>
      </c>
      <c r="H6679" s="122">
        <v>0.74</v>
      </c>
      <c r="I6679" s="97" t="b">
        <f>NOT(ISERROR(_xlfn.XLOOKUP(tblStocks2022[[#This Row],[Ticker]],tblTickers[Ticker],tblTickers[Ticker],NA(),0,1)))</f>
        <v>0</v>
      </c>
      <c r="K6679" t="s">
        <v>9171</v>
      </c>
      <c r="L6679" s="122">
        <v>40.4</v>
      </c>
    </row>
    <row r="6680" spans="4:12" x14ac:dyDescent="0.25">
      <c r="D6680" t="s">
        <v>11964</v>
      </c>
      <c r="E6680" t="s">
        <v>11965</v>
      </c>
      <c r="F6680" t="s">
        <v>14201</v>
      </c>
      <c r="G6680" s="59">
        <v>9230000</v>
      </c>
      <c r="H6680" s="122">
        <v>93.19</v>
      </c>
      <c r="I6680" s="97" t="b">
        <f>NOT(ISERROR(_xlfn.XLOOKUP(tblStocks2022[[#This Row],[Ticker]],tblTickers[Ticker],tblTickers[Ticker],NA(),0,1)))</f>
        <v>0</v>
      </c>
      <c r="K6680" t="s">
        <v>816</v>
      </c>
      <c r="L6680" s="122">
        <v>28.94</v>
      </c>
    </row>
    <row r="6681" spans="4:12" x14ac:dyDescent="0.25">
      <c r="D6681" t="s">
        <v>4461</v>
      </c>
      <c r="E6681" t="s">
        <v>4462</v>
      </c>
      <c r="F6681" t="s">
        <v>15376</v>
      </c>
      <c r="G6681" s="59">
        <v>238924000</v>
      </c>
      <c r="H6681" s="122">
        <v>17.100000000000001</v>
      </c>
      <c r="I6681" s="97" t="b">
        <f>NOT(ISERROR(_xlfn.XLOOKUP(tblStocks2022[[#This Row],[Ticker]],tblTickers[Ticker],tblTickers[Ticker],NA(),0,1)))</f>
        <v>0</v>
      </c>
      <c r="K6681" t="s">
        <v>2601</v>
      </c>
      <c r="L6681" s="122">
        <v>4.0599999999999996</v>
      </c>
    </row>
    <row r="6682" spans="4:12" x14ac:dyDescent="0.25">
      <c r="D6682" t="s">
        <v>7931</v>
      </c>
      <c r="E6682" t="s">
        <v>1369</v>
      </c>
      <c r="F6682" t="s">
        <v>15381</v>
      </c>
      <c r="G6682" s="59">
        <v>2490000</v>
      </c>
      <c r="H6682" s="122">
        <v>10.74</v>
      </c>
      <c r="I6682" s="97" t="b">
        <f>NOT(ISERROR(_xlfn.XLOOKUP(tblStocks2022[[#This Row],[Ticker]],tblTickers[Ticker],tblTickers[Ticker],NA(),0,1)))</f>
        <v>0</v>
      </c>
      <c r="K6682" t="s">
        <v>639</v>
      </c>
      <c r="L6682" s="122">
        <v>104.47</v>
      </c>
    </row>
    <row r="6683" spans="4:12" x14ac:dyDescent="0.25">
      <c r="D6683" t="s">
        <v>11493</v>
      </c>
      <c r="E6683" t="s">
        <v>11494</v>
      </c>
      <c r="F6683" t="s">
        <v>15382</v>
      </c>
      <c r="G6683" s="59">
        <v>721888000</v>
      </c>
      <c r="H6683" s="122">
        <v>4.5599999999999996</v>
      </c>
      <c r="I6683" s="97" t="b">
        <f>NOT(ISERROR(_xlfn.XLOOKUP(tblStocks2022[[#This Row],[Ticker]],tblTickers[Ticker],tblTickers[Ticker],NA(),0,1)))</f>
        <v>0</v>
      </c>
      <c r="K6683" t="s">
        <v>8352</v>
      </c>
      <c r="L6683" s="122">
        <v>6.45</v>
      </c>
    </row>
    <row r="6684" spans="4:12" x14ac:dyDescent="0.25">
      <c r="D6684" t="s">
        <v>13119</v>
      </c>
      <c r="E6684" t="s">
        <v>13120</v>
      </c>
      <c r="F6684" t="s">
        <v>15368</v>
      </c>
      <c r="G6684" s="59">
        <v>173399000</v>
      </c>
      <c r="H6684" s="122">
        <v>1.5</v>
      </c>
      <c r="I6684" s="97" t="b">
        <f>NOT(ISERROR(_xlfn.XLOOKUP(tblStocks2022[[#This Row],[Ticker]],tblTickers[Ticker],tblTickers[Ticker],NA(),0,1)))</f>
        <v>0</v>
      </c>
      <c r="K6684" t="s">
        <v>13912</v>
      </c>
      <c r="L6684" s="122">
        <v>100.51</v>
      </c>
    </row>
    <row r="6685" spans="4:12" x14ac:dyDescent="0.25">
      <c r="D6685" t="s">
        <v>1295</v>
      </c>
      <c r="E6685" t="s">
        <v>247</v>
      </c>
      <c r="F6685" t="s">
        <v>15367</v>
      </c>
      <c r="G6685" s="59">
        <v>4550000</v>
      </c>
      <c r="H6685" s="122">
        <v>22.63</v>
      </c>
      <c r="I6685" s="97" t="b">
        <f>NOT(ISERROR(_xlfn.XLOOKUP(tblStocks2022[[#This Row],[Ticker]],tblTickers[Ticker],tblTickers[Ticker],NA(),0,1)))</f>
        <v>0</v>
      </c>
      <c r="K6685" t="s">
        <v>4551</v>
      </c>
      <c r="L6685" s="122">
        <v>84.38</v>
      </c>
    </row>
    <row r="6686" spans="4:12" x14ac:dyDescent="0.25">
      <c r="D6686" t="s">
        <v>7425</v>
      </c>
      <c r="E6686" t="s">
        <v>3610</v>
      </c>
      <c r="F6686" t="s">
        <v>15378</v>
      </c>
      <c r="G6686" s="59">
        <v>675000</v>
      </c>
      <c r="H6686" s="122">
        <v>3.74</v>
      </c>
      <c r="I6686" s="97" t="b">
        <f>NOT(ISERROR(_xlfn.XLOOKUP(tblStocks2022[[#This Row],[Ticker]],tblTickers[Ticker],tblTickers[Ticker],NA(),0,1)))</f>
        <v>0</v>
      </c>
      <c r="K6686" t="s">
        <v>4264</v>
      </c>
      <c r="L6686" s="122">
        <v>11.36</v>
      </c>
    </row>
    <row r="6687" spans="4:12" x14ac:dyDescent="0.25">
      <c r="D6687" t="s">
        <v>2287</v>
      </c>
      <c r="E6687" t="s">
        <v>2288</v>
      </c>
      <c r="F6687" t="s">
        <v>15368</v>
      </c>
      <c r="G6687" s="59">
        <v>28524000</v>
      </c>
      <c r="H6687" s="122">
        <v>34.200000000000003</v>
      </c>
      <c r="I6687" s="97" t="b">
        <f>NOT(ISERROR(_xlfn.XLOOKUP(tblStocks2022[[#This Row],[Ticker]],tblTickers[Ticker],tblTickers[Ticker],NA(),0,1)))</f>
        <v>0</v>
      </c>
      <c r="K6687" t="s">
        <v>5709</v>
      </c>
      <c r="L6687" s="122">
        <v>30.8</v>
      </c>
    </row>
    <row r="6688" spans="4:12" x14ac:dyDescent="0.25">
      <c r="D6688" t="s">
        <v>702</v>
      </c>
      <c r="E6688" t="s">
        <v>498</v>
      </c>
      <c r="F6688" t="s">
        <v>11941</v>
      </c>
      <c r="G6688" s="59">
        <v>2150000</v>
      </c>
      <c r="H6688" s="122">
        <v>32.96</v>
      </c>
      <c r="I6688" s="97" t="b">
        <f>NOT(ISERROR(_xlfn.XLOOKUP(tblStocks2022[[#This Row],[Ticker]],tblTickers[Ticker],tblTickers[Ticker],NA(),0,1)))</f>
        <v>0</v>
      </c>
      <c r="K6688" t="s">
        <v>11915</v>
      </c>
      <c r="L6688" s="122">
        <v>8.5399999999999991</v>
      </c>
    </row>
    <row r="6689" spans="4:12" x14ac:dyDescent="0.25">
      <c r="D6689" t="s">
        <v>721</v>
      </c>
      <c r="E6689" t="s">
        <v>612</v>
      </c>
      <c r="F6689" t="s">
        <v>15368</v>
      </c>
      <c r="G6689" s="59">
        <v>17800000</v>
      </c>
      <c r="H6689" s="122">
        <v>22.33</v>
      </c>
      <c r="I6689" s="97" t="b">
        <f>NOT(ISERROR(_xlfn.XLOOKUP(tblStocks2022[[#This Row],[Ticker]],tblTickers[Ticker],tblTickers[Ticker],NA(),0,1)))</f>
        <v>0</v>
      </c>
      <c r="K6689" t="s">
        <v>7161</v>
      </c>
      <c r="L6689" s="122">
        <v>2</v>
      </c>
    </row>
    <row r="6690" spans="4:12" x14ac:dyDescent="0.25">
      <c r="D6690" t="s">
        <v>11012</v>
      </c>
      <c r="E6690" t="s">
        <v>11013</v>
      </c>
      <c r="F6690" t="s">
        <v>15382</v>
      </c>
      <c r="G6690" s="59">
        <v>119179000</v>
      </c>
      <c r="H6690" s="122">
        <v>71.2</v>
      </c>
      <c r="I6690" s="97" t="b">
        <f>NOT(ISERROR(_xlfn.XLOOKUP(tblStocks2022[[#This Row],[Ticker]],tblTickers[Ticker],tblTickers[Ticker],NA(),0,1)))</f>
        <v>0</v>
      </c>
      <c r="K6690" t="s">
        <v>9656</v>
      </c>
      <c r="L6690" s="122">
        <v>10.81</v>
      </c>
    </row>
    <row r="6691" spans="4:12" x14ac:dyDescent="0.25">
      <c r="D6691" t="s">
        <v>14744</v>
      </c>
      <c r="E6691" t="s">
        <v>14745</v>
      </c>
      <c r="F6691" t="s">
        <v>15367</v>
      </c>
      <c r="G6691" s="59">
        <v>167751000</v>
      </c>
      <c r="H6691" s="122">
        <v>3.39</v>
      </c>
      <c r="I6691" s="97" t="b">
        <f>NOT(ISERROR(_xlfn.XLOOKUP(tblStocks2022[[#This Row],[Ticker]],tblTickers[Ticker],tblTickers[Ticker],NA(),0,1)))</f>
        <v>0</v>
      </c>
      <c r="K6691" t="s">
        <v>9130</v>
      </c>
      <c r="L6691" s="122">
        <v>37.729999999999997</v>
      </c>
    </row>
    <row r="6692" spans="4:12" x14ac:dyDescent="0.25">
      <c r="D6692" t="s">
        <v>5369</v>
      </c>
      <c r="E6692" t="s">
        <v>2917</v>
      </c>
      <c r="F6692" t="s">
        <v>3344</v>
      </c>
      <c r="G6692" s="59">
        <v>4575000</v>
      </c>
      <c r="H6692" s="122">
        <v>23.11</v>
      </c>
      <c r="I6692" s="97" t="b">
        <f>NOT(ISERROR(_xlfn.XLOOKUP(tblStocks2022[[#This Row],[Ticker]],tblTickers[Ticker],tblTickers[Ticker],NA(),0,1)))</f>
        <v>0</v>
      </c>
      <c r="K6692" t="s">
        <v>15057</v>
      </c>
      <c r="L6692" s="122">
        <v>2.63</v>
      </c>
    </row>
    <row r="6693" spans="4:12" x14ac:dyDescent="0.25">
      <c r="D6693" t="s">
        <v>8071</v>
      </c>
      <c r="E6693" t="s">
        <v>4448</v>
      </c>
      <c r="F6693" t="s">
        <v>15366</v>
      </c>
      <c r="G6693" s="59">
        <v>2695000</v>
      </c>
      <c r="H6693" s="122">
        <v>31.59</v>
      </c>
      <c r="I6693" s="97" t="b">
        <f>NOT(ISERROR(_xlfn.XLOOKUP(tblStocks2022[[#This Row],[Ticker]],tblTickers[Ticker],tblTickers[Ticker],NA(),0,1)))</f>
        <v>0</v>
      </c>
      <c r="K6693" t="s">
        <v>7033</v>
      </c>
      <c r="L6693" s="122">
        <v>22.78</v>
      </c>
    </row>
    <row r="6694" spans="4:12" x14ac:dyDescent="0.25">
      <c r="D6694" t="s">
        <v>8465</v>
      </c>
      <c r="E6694" t="s">
        <v>1369</v>
      </c>
      <c r="F6694" t="s">
        <v>15391</v>
      </c>
      <c r="G6694" s="59">
        <v>650000</v>
      </c>
      <c r="H6694" s="122">
        <v>18.25</v>
      </c>
      <c r="I6694" s="97" t="b">
        <f>NOT(ISERROR(_xlfn.XLOOKUP(tblStocks2022[[#This Row],[Ticker]],tblTickers[Ticker],tblTickers[Ticker],NA(),0,1)))</f>
        <v>0</v>
      </c>
      <c r="K6694" t="s">
        <v>13711</v>
      </c>
      <c r="L6694" s="122">
        <v>4.7</v>
      </c>
    </row>
    <row r="6695" spans="4:12" x14ac:dyDescent="0.25">
      <c r="D6695" t="s">
        <v>1120</v>
      </c>
      <c r="E6695" t="s">
        <v>1121</v>
      </c>
      <c r="F6695" t="s">
        <v>15371</v>
      </c>
      <c r="G6695" s="59">
        <v>473715000</v>
      </c>
      <c r="H6695" s="122">
        <v>8.17</v>
      </c>
      <c r="I6695" s="97" t="b">
        <f>NOT(ISERROR(_xlfn.XLOOKUP(tblStocks2022[[#This Row],[Ticker]],tblTickers[Ticker],tblTickers[Ticker],NA(),0,1)))</f>
        <v>0</v>
      </c>
      <c r="K6695" t="s">
        <v>9396</v>
      </c>
      <c r="L6695" s="122">
        <v>0.72</v>
      </c>
    </row>
    <row r="6696" spans="4:12" x14ac:dyDescent="0.25">
      <c r="D6696" t="s">
        <v>2472</v>
      </c>
      <c r="E6696" t="s">
        <v>2473</v>
      </c>
      <c r="F6696" t="s">
        <v>15382</v>
      </c>
      <c r="G6696" s="59">
        <v>21431000</v>
      </c>
      <c r="H6696" s="122">
        <v>12.28</v>
      </c>
      <c r="I6696" s="97" t="b">
        <f>NOT(ISERROR(_xlfn.XLOOKUP(tblStocks2022[[#This Row],[Ticker]],tblTickers[Ticker],tblTickers[Ticker],NA(),0,1)))</f>
        <v>0</v>
      </c>
      <c r="K6696" t="s">
        <v>10299</v>
      </c>
      <c r="L6696" s="122">
        <v>12.5</v>
      </c>
    </row>
    <row r="6697" spans="4:12" x14ac:dyDescent="0.25">
      <c r="D6697" t="s">
        <v>8234</v>
      </c>
      <c r="E6697" t="s">
        <v>8235</v>
      </c>
      <c r="F6697" t="s">
        <v>15368</v>
      </c>
      <c r="G6697" s="59">
        <v>900000000</v>
      </c>
      <c r="H6697" s="122">
        <v>18.43</v>
      </c>
      <c r="I6697" s="97" t="b">
        <f>NOT(ISERROR(_xlfn.XLOOKUP(tblStocks2022[[#This Row],[Ticker]],tblTickers[Ticker],tblTickers[Ticker],NA(),0,1)))</f>
        <v>0</v>
      </c>
      <c r="K6697" t="s">
        <v>647</v>
      </c>
      <c r="L6697" s="122">
        <v>103.4</v>
      </c>
    </row>
    <row r="6698" spans="4:12" x14ac:dyDescent="0.25">
      <c r="D6698" t="s">
        <v>8844</v>
      </c>
      <c r="E6698" t="s">
        <v>8845</v>
      </c>
      <c r="F6698" t="s">
        <v>15382</v>
      </c>
      <c r="G6698" s="59">
        <v>22250000</v>
      </c>
      <c r="H6698" s="122">
        <v>10.15</v>
      </c>
      <c r="I6698" s="97" t="b">
        <f>NOT(ISERROR(_xlfn.XLOOKUP(tblStocks2022[[#This Row],[Ticker]],tblTickers[Ticker],tblTickers[Ticker],NA(),0,1)))</f>
        <v>0</v>
      </c>
      <c r="K6698" t="s">
        <v>8350</v>
      </c>
      <c r="L6698" s="122">
        <v>1.48</v>
      </c>
    </row>
    <row r="6699" spans="4:12" x14ac:dyDescent="0.25">
      <c r="D6699" t="s">
        <v>10720</v>
      </c>
      <c r="E6699" t="s">
        <v>10721</v>
      </c>
      <c r="F6699" t="s">
        <v>2235</v>
      </c>
      <c r="G6699" s="59">
        <v>215064000</v>
      </c>
      <c r="H6699" s="122">
        <v>106.85</v>
      </c>
      <c r="I6699" s="97" t="b">
        <f>NOT(ISERROR(_xlfn.XLOOKUP(tblStocks2022[[#This Row],[Ticker]],tblTickers[Ticker],tblTickers[Ticker],NA(),0,1)))</f>
        <v>1</v>
      </c>
      <c r="K6699" t="s">
        <v>4223</v>
      </c>
      <c r="L6699" s="122">
        <v>26.56</v>
      </c>
    </row>
    <row r="6700" spans="4:12" x14ac:dyDescent="0.25">
      <c r="D6700" t="s">
        <v>2177</v>
      </c>
      <c r="E6700" t="s">
        <v>2178</v>
      </c>
      <c r="F6700" t="s">
        <v>14201</v>
      </c>
      <c r="G6700" s="59">
        <v>24643000</v>
      </c>
      <c r="H6700" s="122">
        <v>10.84</v>
      </c>
      <c r="I6700" s="97" t="b">
        <f>NOT(ISERROR(_xlfn.XLOOKUP(tblStocks2022[[#This Row],[Ticker]],tblTickers[Ticker],tblTickers[Ticker],NA(),0,1)))</f>
        <v>0</v>
      </c>
      <c r="K6700" t="s">
        <v>4401</v>
      </c>
      <c r="L6700" s="122">
        <v>190.56</v>
      </c>
    </row>
    <row r="6701" spans="4:12" x14ac:dyDescent="0.25">
      <c r="D6701" t="s">
        <v>5930</v>
      </c>
      <c r="E6701" t="s">
        <v>5931</v>
      </c>
      <c r="F6701" t="s">
        <v>15368</v>
      </c>
      <c r="G6701" s="59">
        <v>475357000</v>
      </c>
      <c r="H6701" s="122">
        <v>3.77</v>
      </c>
      <c r="I6701" s="97" t="b">
        <f>NOT(ISERROR(_xlfn.XLOOKUP(tblStocks2022[[#This Row],[Ticker]],tblTickers[Ticker],tblTickers[Ticker],NA(),0,1)))</f>
        <v>0</v>
      </c>
      <c r="K6701" t="s">
        <v>13459</v>
      </c>
      <c r="L6701" s="122">
        <v>13.56</v>
      </c>
    </row>
    <row r="6702" spans="4:12" x14ac:dyDescent="0.25">
      <c r="D6702" t="s">
        <v>7688</v>
      </c>
      <c r="E6702" t="s">
        <v>7689</v>
      </c>
      <c r="F6702" t="s">
        <v>15382</v>
      </c>
      <c r="G6702" s="59">
        <v>132748000</v>
      </c>
      <c r="H6702" s="122">
        <v>0.14000000000000001</v>
      </c>
      <c r="I6702" s="97" t="b">
        <f>NOT(ISERROR(_xlfn.XLOOKUP(tblStocks2022[[#This Row],[Ticker]],tblTickers[Ticker],tblTickers[Ticker],NA(),0,1)))</f>
        <v>0</v>
      </c>
      <c r="K6702" t="s">
        <v>4180</v>
      </c>
      <c r="L6702" s="122">
        <v>12.49</v>
      </c>
    </row>
    <row r="6703" spans="4:12" x14ac:dyDescent="0.25">
      <c r="D6703" t="s">
        <v>5426</v>
      </c>
      <c r="E6703" t="s">
        <v>5427</v>
      </c>
      <c r="F6703" t="s">
        <v>15386</v>
      </c>
      <c r="G6703" s="59">
        <v>121779000</v>
      </c>
      <c r="H6703" s="122">
        <v>7</v>
      </c>
      <c r="I6703" s="97" t="b">
        <f>NOT(ISERROR(_xlfn.XLOOKUP(tblStocks2022[[#This Row],[Ticker]],tblTickers[Ticker],tblTickers[Ticker],NA(),0,1)))</f>
        <v>0</v>
      </c>
      <c r="K6703" t="s">
        <v>6705</v>
      </c>
      <c r="L6703" s="122">
        <v>2.63</v>
      </c>
    </row>
    <row r="6704" spans="4:12" x14ac:dyDescent="0.25">
      <c r="D6704" t="s">
        <v>7045</v>
      </c>
      <c r="E6704" t="s">
        <v>7046</v>
      </c>
      <c r="F6704" t="s">
        <v>15382</v>
      </c>
      <c r="G6704" s="59">
        <v>26700000</v>
      </c>
      <c r="H6704" s="122">
        <v>10.1</v>
      </c>
      <c r="I6704" s="97" t="b">
        <f>NOT(ISERROR(_xlfn.XLOOKUP(tblStocks2022[[#This Row],[Ticker]],tblTickers[Ticker],tblTickers[Ticker],NA(),0,1)))</f>
        <v>0</v>
      </c>
      <c r="K6704" t="s">
        <v>10176</v>
      </c>
      <c r="L6704" s="122">
        <v>98.1</v>
      </c>
    </row>
    <row r="6705" spans="4:12" x14ac:dyDescent="0.25">
      <c r="D6705" t="s">
        <v>12348</v>
      </c>
      <c r="E6705" t="s">
        <v>12349</v>
      </c>
      <c r="F6705" t="s">
        <v>15371</v>
      </c>
      <c r="G6705" s="59">
        <v>41091000</v>
      </c>
      <c r="H6705" s="122">
        <v>105.67</v>
      </c>
      <c r="I6705" s="97" t="b">
        <f>NOT(ISERROR(_xlfn.XLOOKUP(tblStocks2022[[#This Row],[Ticker]],tblTickers[Ticker],tblTickers[Ticker],NA(),0,1)))</f>
        <v>1</v>
      </c>
      <c r="K6705" t="s">
        <v>5061</v>
      </c>
      <c r="L6705" s="122">
        <v>17.53</v>
      </c>
    </row>
    <row r="6706" spans="4:12" x14ac:dyDescent="0.25">
      <c r="D6706" t="s">
        <v>5333</v>
      </c>
      <c r="E6706" t="s">
        <v>5334</v>
      </c>
      <c r="F6706" t="s">
        <v>14252</v>
      </c>
      <c r="G6706" s="59">
        <v>121112000</v>
      </c>
      <c r="H6706" s="122">
        <v>14.94</v>
      </c>
      <c r="I6706" s="97" t="b">
        <f>NOT(ISERROR(_xlfn.XLOOKUP(tblStocks2022[[#This Row],[Ticker]],tblTickers[Ticker],tblTickers[Ticker],NA(),0,1)))</f>
        <v>0</v>
      </c>
      <c r="K6706" t="s">
        <v>10212</v>
      </c>
      <c r="L6706" s="122">
        <v>112.42</v>
      </c>
    </row>
    <row r="6707" spans="4:12" x14ac:dyDescent="0.25">
      <c r="D6707" t="s">
        <v>703</v>
      </c>
      <c r="E6707" t="s">
        <v>704</v>
      </c>
      <c r="F6707" t="s">
        <v>15369</v>
      </c>
      <c r="G6707" s="59">
        <v>49456000</v>
      </c>
      <c r="H6707" s="122">
        <v>5.09</v>
      </c>
      <c r="I6707" s="97" t="b">
        <f>NOT(ISERROR(_xlfn.XLOOKUP(tblStocks2022[[#This Row],[Ticker]],tblTickers[Ticker],tblTickers[Ticker],NA(),0,1)))</f>
        <v>0</v>
      </c>
      <c r="K6707" t="s">
        <v>10602</v>
      </c>
      <c r="L6707" s="122">
        <v>6.55</v>
      </c>
    </row>
    <row r="6708" spans="4:12" x14ac:dyDescent="0.25">
      <c r="D6708" t="s">
        <v>10640</v>
      </c>
      <c r="E6708" t="s">
        <v>10641</v>
      </c>
      <c r="F6708" t="s">
        <v>15375</v>
      </c>
      <c r="G6708" s="59">
        <v>45378000</v>
      </c>
      <c r="H6708" s="122">
        <v>131.27000000000001</v>
      </c>
      <c r="I6708" s="97" t="b">
        <f>NOT(ISERROR(_xlfn.XLOOKUP(tblStocks2022[[#This Row],[Ticker]],tblTickers[Ticker],tblTickers[Ticker],NA(),0,1)))</f>
        <v>0</v>
      </c>
      <c r="K6708" t="s">
        <v>7899</v>
      </c>
      <c r="L6708" s="122">
        <v>10.55</v>
      </c>
    </row>
    <row r="6709" spans="4:12" x14ac:dyDescent="0.25">
      <c r="D6709" t="s">
        <v>548</v>
      </c>
      <c r="E6709" t="s">
        <v>549</v>
      </c>
      <c r="F6709" t="s">
        <v>11941</v>
      </c>
      <c r="G6709" s="59">
        <v>162054000</v>
      </c>
      <c r="H6709" s="122">
        <v>10.59</v>
      </c>
      <c r="I6709" s="97" t="b">
        <f>NOT(ISERROR(_xlfn.XLOOKUP(tblStocks2022[[#This Row],[Ticker]],tblTickers[Ticker],tblTickers[Ticker],NA(),0,1)))</f>
        <v>0</v>
      </c>
      <c r="K6709" t="s">
        <v>4813</v>
      </c>
      <c r="L6709" s="122">
        <v>36.5</v>
      </c>
    </row>
    <row r="6710" spans="4:12" x14ac:dyDescent="0.25">
      <c r="D6710" t="s">
        <v>4878</v>
      </c>
      <c r="E6710" t="s">
        <v>4879</v>
      </c>
      <c r="F6710" t="s">
        <v>2235</v>
      </c>
      <c r="G6710" s="59">
        <v>30099000</v>
      </c>
      <c r="H6710" s="122">
        <v>3.49</v>
      </c>
      <c r="I6710" s="97" t="b">
        <f>NOT(ISERROR(_xlfn.XLOOKUP(tblStocks2022[[#This Row],[Ticker]],tblTickers[Ticker],tblTickers[Ticker],NA(),0,1)))</f>
        <v>0</v>
      </c>
      <c r="K6710" t="s">
        <v>9246</v>
      </c>
      <c r="L6710" s="122">
        <v>1.67</v>
      </c>
    </row>
    <row r="6711" spans="4:12" x14ac:dyDescent="0.25">
      <c r="D6711" t="s">
        <v>8990</v>
      </c>
      <c r="E6711" t="s">
        <v>8991</v>
      </c>
      <c r="F6711" t="s">
        <v>15382</v>
      </c>
      <c r="G6711" s="59">
        <v>15255000</v>
      </c>
      <c r="H6711" s="122">
        <v>13.48</v>
      </c>
      <c r="I6711" s="97" t="b">
        <f>NOT(ISERROR(_xlfn.XLOOKUP(tblStocks2022[[#This Row],[Ticker]],tblTickers[Ticker],tblTickers[Ticker],NA(),0,1)))</f>
        <v>0</v>
      </c>
      <c r="K6711" t="s">
        <v>10537</v>
      </c>
      <c r="L6711" s="122">
        <v>63.35</v>
      </c>
    </row>
    <row r="6712" spans="4:12" x14ac:dyDescent="0.25">
      <c r="D6712" t="s">
        <v>6147</v>
      </c>
      <c r="E6712" t="s">
        <v>6148</v>
      </c>
      <c r="F6712" t="s">
        <v>15382</v>
      </c>
      <c r="G6712" s="59">
        <v>116500000</v>
      </c>
      <c r="H6712" s="122">
        <v>2.2999999999999998</v>
      </c>
      <c r="I6712" s="97" t="b">
        <f>NOT(ISERROR(_xlfn.XLOOKUP(tblStocks2022[[#This Row],[Ticker]],tblTickers[Ticker],tblTickers[Ticker],NA(),0,1)))</f>
        <v>0</v>
      </c>
      <c r="K6712" t="s">
        <v>10834</v>
      </c>
      <c r="L6712" s="122">
        <v>8.1999999999999993</v>
      </c>
    </row>
    <row r="6713" spans="4:12" x14ac:dyDescent="0.25">
      <c r="D6713" t="s">
        <v>791</v>
      </c>
      <c r="E6713" t="s">
        <v>792</v>
      </c>
      <c r="F6713" t="s">
        <v>14252</v>
      </c>
      <c r="G6713" s="59">
        <v>22530000</v>
      </c>
      <c r="H6713" s="122">
        <v>27.54</v>
      </c>
      <c r="I6713" s="97" t="b">
        <f>NOT(ISERROR(_xlfn.XLOOKUP(tblStocks2022[[#This Row],[Ticker]],tblTickers[Ticker],tblTickers[Ticker],NA(),0,1)))</f>
        <v>0</v>
      </c>
      <c r="K6713" t="s">
        <v>596</v>
      </c>
      <c r="L6713" s="122">
        <v>10.74</v>
      </c>
    </row>
    <row r="6714" spans="4:12" x14ac:dyDescent="0.25">
      <c r="D6714" t="s">
        <v>7594</v>
      </c>
      <c r="E6714" t="s">
        <v>7595</v>
      </c>
      <c r="F6714" t="s">
        <v>15381</v>
      </c>
      <c r="G6714" s="59">
        <v>37837000</v>
      </c>
      <c r="H6714" s="122">
        <v>6.57</v>
      </c>
      <c r="I6714" s="97" t="b">
        <f>NOT(ISERROR(_xlfn.XLOOKUP(tblStocks2022[[#This Row],[Ticker]],tblTickers[Ticker],tblTickers[Ticker],NA(),0,1)))</f>
        <v>0</v>
      </c>
      <c r="K6714" t="s">
        <v>10180</v>
      </c>
      <c r="L6714" s="122">
        <v>158.38</v>
      </c>
    </row>
    <row r="6715" spans="4:12" x14ac:dyDescent="0.25">
      <c r="D6715" t="s">
        <v>753</v>
      </c>
      <c r="E6715" t="s">
        <v>754</v>
      </c>
      <c r="F6715" t="s">
        <v>15379</v>
      </c>
      <c r="G6715" s="59">
        <v>9586000</v>
      </c>
      <c r="H6715" s="122">
        <v>28.08</v>
      </c>
      <c r="I6715" s="97" t="b">
        <f>NOT(ISERROR(_xlfn.XLOOKUP(tblStocks2022[[#This Row],[Ticker]],tblTickers[Ticker],tblTickers[Ticker],NA(),0,1)))</f>
        <v>0</v>
      </c>
      <c r="K6715" t="s">
        <v>6998</v>
      </c>
      <c r="L6715" s="122">
        <v>26.59</v>
      </c>
    </row>
    <row r="6716" spans="4:12" x14ac:dyDescent="0.25">
      <c r="D6716" t="s">
        <v>1333</v>
      </c>
      <c r="E6716" t="s">
        <v>1334</v>
      </c>
      <c r="F6716" t="s">
        <v>15367</v>
      </c>
      <c r="G6716" s="59">
        <v>18245000</v>
      </c>
      <c r="H6716" s="122">
        <v>18.64</v>
      </c>
      <c r="I6716" s="97" t="b">
        <f>NOT(ISERROR(_xlfn.XLOOKUP(tblStocks2022[[#This Row],[Ticker]],tblTickers[Ticker],tblTickers[Ticker],NA(),0,1)))</f>
        <v>0</v>
      </c>
      <c r="K6716" t="s">
        <v>10499</v>
      </c>
      <c r="L6716" s="122">
        <v>66</v>
      </c>
    </row>
    <row r="6717" spans="4:12" x14ac:dyDescent="0.25">
      <c r="D6717" t="s">
        <v>4723</v>
      </c>
      <c r="E6717" t="s">
        <v>4724</v>
      </c>
      <c r="F6717" t="s">
        <v>15385</v>
      </c>
      <c r="G6717" s="59">
        <v>11784000</v>
      </c>
      <c r="H6717" s="122">
        <v>13.01</v>
      </c>
      <c r="I6717" s="97" t="b">
        <f>NOT(ISERROR(_xlfn.XLOOKUP(tblStocks2022[[#This Row],[Ticker]],tblTickers[Ticker],tblTickers[Ticker],NA(),0,1)))</f>
        <v>0</v>
      </c>
      <c r="K6717" t="s">
        <v>4328</v>
      </c>
      <c r="L6717" s="122">
        <v>3.97</v>
      </c>
    </row>
    <row r="6718" spans="4:12" x14ac:dyDescent="0.25">
      <c r="D6718" t="s">
        <v>3270</v>
      </c>
      <c r="E6718" t="s">
        <v>3271</v>
      </c>
      <c r="F6718" t="s">
        <v>14201</v>
      </c>
      <c r="G6718" s="59">
        <v>16274000</v>
      </c>
      <c r="H6718" s="122">
        <v>6.47</v>
      </c>
      <c r="I6718" s="97" t="b">
        <f>NOT(ISERROR(_xlfn.XLOOKUP(tblStocks2022[[#This Row],[Ticker]],tblTickers[Ticker],tblTickers[Ticker],NA(),0,1)))</f>
        <v>0</v>
      </c>
      <c r="K6718" t="s">
        <v>7947</v>
      </c>
      <c r="L6718" s="122">
        <v>17.53</v>
      </c>
    </row>
    <row r="6719" spans="4:12" x14ac:dyDescent="0.25">
      <c r="D6719" t="s">
        <v>12326</v>
      </c>
      <c r="E6719" t="s">
        <v>12327</v>
      </c>
      <c r="F6719" t="s">
        <v>15368</v>
      </c>
      <c r="G6719" s="59">
        <v>107610000</v>
      </c>
      <c r="H6719" s="122">
        <v>35.82</v>
      </c>
      <c r="I6719" s="97" t="b">
        <f>NOT(ISERROR(_xlfn.XLOOKUP(tblStocks2022[[#This Row],[Ticker]],tblTickers[Ticker],tblTickers[Ticker],NA(),0,1)))</f>
        <v>0</v>
      </c>
      <c r="K6719" t="s">
        <v>4552</v>
      </c>
      <c r="L6719" s="122">
        <v>1.29</v>
      </c>
    </row>
    <row r="6720" spans="4:12" x14ac:dyDescent="0.25">
      <c r="D6720" t="s">
        <v>6</v>
      </c>
      <c r="E6720" t="s">
        <v>7</v>
      </c>
      <c r="F6720" t="s">
        <v>15367</v>
      </c>
      <c r="G6720" s="59">
        <v>6239000</v>
      </c>
      <c r="H6720" s="122">
        <v>5.7</v>
      </c>
      <c r="I6720" s="97" t="b">
        <f>NOT(ISERROR(_xlfn.XLOOKUP(tblStocks2022[[#This Row],[Ticker]],tblTickers[Ticker],tblTickers[Ticker],NA(),0,1)))</f>
        <v>0</v>
      </c>
      <c r="K6720" t="s">
        <v>11437</v>
      </c>
      <c r="L6720" s="122">
        <v>51.49</v>
      </c>
    </row>
    <row r="6721" spans="4:12" x14ac:dyDescent="0.25">
      <c r="D6721" t="s">
        <v>11897</v>
      </c>
      <c r="E6721" t="s">
        <v>11898</v>
      </c>
      <c r="F6721" t="s">
        <v>15368</v>
      </c>
      <c r="G6721" s="59">
        <v>146484000</v>
      </c>
      <c r="H6721" s="122">
        <v>208.13</v>
      </c>
      <c r="I6721" s="97" t="b">
        <f>NOT(ISERROR(_xlfn.XLOOKUP(tblStocks2022[[#This Row],[Ticker]],tblTickers[Ticker],tblTickers[Ticker],NA(),0,1)))</f>
        <v>1</v>
      </c>
      <c r="K6721" t="s">
        <v>2412</v>
      </c>
      <c r="L6721" s="122">
        <v>3.85</v>
      </c>
    </row>
    <row r="6722" spans="4:12" x14ac:dyDescent="0.25">
      <c r="D6722" t="s">
        <v>4083</v>
      </c>
      <c r="E6722" t="s">
        <v>4084</v>
      </c>
      <c r="F6722" t="s">
        <v>15379</v>
      </c>
      <c r="G6722" s="59">
        <v>2161000</v>
      </c>
      <c r="H6722" s="122">
        <v>5.89</v>
      </c>
      <c r="I6722" s="97" t="b">
        <f>NOT(ISERROR(_xlfn.XLOOKUP(tblStocks2022[[#This Row],[Ticker]],tblTickers[Ticker],tblTickers[Ticker],NA(),0,1)))</f>
        <v>0</v>
      </c>
      <c r="K6722" t="s">
        <v>1729</v>
      </c>
      <c r="L6722" s="122">
        <v>38.19</v>
      </c>
    </row>
    <row r="6723" spans="4:12" x14ac:dyDescent="0.25">
      <c r="D6723" t="s">
        <v>6661</v>
      </c>
      <c r="E6723" t="s">
        <v>6662</v>
      </c>
      <c r="F6723" t="s">
        <v>15382</v>
      </c>
      <c r="G6723" s="59">
        <v>48300000</v>
      </c>
      <c r="H6723" s="122">
        <v>10.09</v>
      </c>
      <c r="I6723" s="97" t="b">
        <f>NOT(ISERROR(_xlfn.XLOOKUP(tblStocks2022[[#This Row],[Ticker]],tblTickers[Ticker],tblTickers[Ticker],NA(),0,1)))</f>
        <v>0</v>
      </c>
      <c r="K6723" t="s">
        <v>10788</v>
      </c>
      <c r="L6723" s="122">
        <v>299.45999999999998</v>
      </c>
    </row>
    <row r="6724" spans="4:12" x14ac:dyDescent="0.25">
      <c r="D6724" t="s">
        <v>4175</v>
      </c>
      <c r="E6724" t="s">
        <v>4176</v>
      </c>
      <c r="F6724" t="s">
        <v>15375</v>
      </c>
      <c r="G6724" s="59">
        <v>6373000</v>
      </c>
      <c r="H6724" s="122">
        <v>16.350000000000001</v>
      </c>
      <c r="I6724" s="97" t="b">
        <f>NOT(ISERROR(_xlfn.XLOOKUP(tblStocks2022[[#This Row],[Ticker]],tblTickers[Ticker],tblTickers[Ticker],NA(),0,1)))</f>
        <v>0</v>
      </c>
      <c r="K6724" t="s">
        <v>6671</v>
      </c>
      <c r="L6724" s="122">
        <v>51.33</v>
      </c>
    </row>
    <row r="6725" spans="4:12" x14ac:dyDescent="0.25">
      <c r="D6725" t="s">
        <v>4674</v>
      </c>
      <c r="E6725" t="s">
        <v>4675</v>
      </c>
      <c r="F6725" t="s">
        <v>15382</v>
      </c>
      <c r="G6725" s="59">
        <v>19740000</v>
      </c>
      <c r="H6725" s="122">
        <v>14.4</v>
      </c>
      <c r="I6725" s="97" t="b">
        <f>NOT(ISERROR(_xlfn.XLOOKUP(tblStocks2022[[#This Row],[Ticker]],tblTickers[Ticker],tblTickers[Ticker],NA(),0,1)))</f>
        <v>0</v>
      </c>
      <c r="K6725" t="s">
        <v>13312</v>
      </c>
      <c r="L6725" s="122">
        <v>114.08</v>
      </c>
    </row>
    <row r="6726" spans="4:12" x14ac:dyDescent="0.25">
      <c r="D6726" t="s">
        <v>9012</v>
      </c>
      <c r="E6726" t="s">
        <v>9013</v>
      </c>
      <c r="F6726" t="s">
        <v>15382</v>
      </c>
      <c r="G6726" s="59">
        <v>8255000</v>
      </c>
      <c r="H6726" s="122">
        <v>15.18</v>
      </c>
      <c r="I6726" s="97" t="b">
        <f>NOT(ISERROR(_xlfn.XLOOKUP(tblStocks2022[[#This Row],[Ticker]],tblTickers[Ticker],tblTickers[Ticker],NA(),0,1)))</f>
        <v>0</v>
      </c>
      <c r="K6726" t="s">
        <v>9586</v>
      </c>
      <c r="L6726" s="122">
        <v>29.1</v>
      </c>
    </row>
    <row r="6727" spans="4:12" x14ac:dyDescent="0.25">
      <c r="D6727" t="s">
        <v>2271</v>
      </c>
      <c r="E6727" t="s">
        <v>2272</v>
      </c>
      <c r="F6727" t="s">
        <v>15388</v>
      </c>
      <c r="G6727" s="59">
        <v>88517000</v>
      </c>
      <c r="H6727" s="122">
        <v>3.81</v>
      </c>
      <c r="I6727" s="97" t="b">
        <f>NOT(ISERROR(_xlfn.XLOOKUP(tblStocks2022[[#This Row],[Ticker]],tblTickers[Ticker],tblTickers[Ticker],NA(),0,1)))</f>
        <v>0</v>
      </c>
      <c r="K6727" t="s">
        <v>11723</v>
      </c>
      <c r="L6727" s="122">
        <v>2.0299999999999998</v>
      </c>
    </row>
    <row r="6728" spans="4:12" x14ac:dyDescent="0.25">
      <c r="D6728" t="s">
        <v>2454</v>
      </c>
      <c r="E6728" t="s">
        <v>2455</v>
      </c>
      <c r="F6728" t="s">
        <v>14252</v>
      </c>
      <c r="G6728" s="59">
        <v>15605000</v>
      </c>
      <c r="H6728" s="122">
        <v>28.25</v>
      </c>
      <c r="I6728" s="97" t="b">
        <f>NOT(ISERROR(_xlfn.XLOOKUP(tblStocks2022[[#This Row],[Ticker]],tblTickers[Ticker],tblTickers[Ticker],NA(),0,1)))</f>
        <v>0</v>
      </c>
      <c r="K6728" t="s">
        <v>2629</v>
      </c>
      <c r="L6728" s="122">
        <v>7.79</v>
      </c>
    </row>
    <row r="6729" spans="4:12" x14ac:dyDescent="0.25">
      <c r="D6729" t="s">
        <v>11633</v>
      </c>
      <c r="E6729" t="s">
        <v>11634</v>
      </c>
      <c r="F6729" t="s">
        <v>15371</v>
      </c>
      <c r="G6729" s="59">
        <v>44326000</v>
      </c>
      <c r="H6729" s="122">
        <v>8.68</v>
      </c>
      <c r="I6729" s="97" t="b">
        <f>NOT(ISERROR(_xlfn.XLOOKUP(tblStocks2022[[#This Row],[Ticker]],tblTickers[Ticker],tblTickers[Ticker],NA(),0,1)))</f>
        <v>0</v>
      </c>
      <c r="K6729" t="s">
        <v>5654</v>
      </c>
      <c r="L6729" s="122">
        <v>4.21</v>
      </c>
    </row>
    <row r="6730" spans="4:12" x14ac:dyDescent="0.25">
      <c r="D6730" t="s">
        <v>12508</v>
      </c>
      <c r="E6730" t="s">
        <v>12509</v>
      </c>
      <c r="F6730" t="s">
        <v>15386</v>
      </c>
      <c r="G6730" s="59">
        <v>12164000</v>
      </c>
      <c r="H6730" s="122">
        <v>1.01</v>
      </c>
      <c r="I6730" s="97" t="b">
        <f>NOT(ISERROR(_xlfn.XLOOKUP(tblStocks2022[[#This Row],[Ticker]],tblTickers[Ticker],tblTickers[Ticker],NA(),0,1)))</f>
        <v>0</v>
      </c>
      <c r="K6730" t="s">
        <v>10331</v>
      </c>
      <c r="L6730" s="122">
        <v>73.13</v>
      </c>
    </row>
    <row r="6731" spans="4:12" x14ac:dyDescent="0.25">
      <c r="D6731" t="s">
        <v>5310</v>
      </c>
      <c r="E6731" t="s">
        <v>5311</v>
      </c>
      <c r="F6731" t="s">
        <v>15368</v>
      </c>
      <c r="G6731" s="59">
        <v>69768000</v>
      </c>
      <c r="H6731" s="122">
        <v>22.19</v>
      </c>
      <c r="I6731" s="97" t="b">
        <f>NOT(ISERROR(_xlfn.XLOOKUP(tblStocks2022[[#This Row],[Ticker]],tblTickers[Ticker],tblTickers[Ticker],NA(),0,1)))</f>
        <v>0</v>
      </c>
      <c r="K6731" t="s">
        <v>14549</v>
      </c>
      <c r="L6731" s="122">
        <v>15.28</v>
      </c>
    </row>
    <row r="6732" spans="4:12" x14ac:dyDescent="0.25">
      <c r="D6732" t="s">
        <v>7596</v>
      </c>
      <c r="E6732" t="s">
        <v>7597</v>
      </c>
      <c r="F6732" t="s">
        <v>14252</v>
      </c>
      <c r="G6732" s="59">
        <v>12977000</v>
      </c>
      <c r="H6732" s="122">
        <v>13.46</v>
      </c>
      <c r="I6732" s="97" t="b">
        <f>NOT(ISERROR(_xlfn.XLOOKUP(tblStocks2022[[#This Row],[Ticker]],tblTickers[Ticker],tblTickers[Ticker],NA(),0,1)))</f>
        <v>0</v>
      </c>
      <c r="K6732" t="s">
        <v>4010</v>
      </c>
      <c r="L6732" s="122">
        <v>36.369999999999997</v>
      </c>
    </row>
    <row r="6733" spans="4:12" x14ac:dyDescent="0.25">
      <c r="D6733" t="s">
        <v>3107</v>
      </c>
      <c r="E6733" t="s">
        <v>872</v>
      </c>
      <c r="F6733" t="s">
        <v>15375</v>
      </c>
      <c r="G6733" s="59">
        <v>400000</v>
      </c>
      <c r="H6733" s="122">
        <v>45.56</v>
      </c>
      <c r="I6733" s="97" t="b">
        <f>NOT(ISERROR(_xlfn.XLOOKUP(tblStocks2022[[#This Row],[Ticker]],tblTickers[Ticker],tblTickers[Ticker],NA(),0,1)))</f>
        <v>0</v>
      </c>
      <c r="K6733" t="s">
        <v>8955</v>
      </c>
      <c r="L6733" s="122">
        <v>11.01</v>
      </c>
    </row>
    <row r="6734" spans="4:12" x14ac:dyDescent="0.25">
      <c r="D6734" t="s">
        <v>3108</v>
      </c>
      <c r="E6734" t="s">
        <v>872</v>
      </c>
      <c r="F6734" t="s">
        <v>15375</v>
      </c>
      <c r="G6734" s="59">
        <v>850000</v>
      </c>
      <c r="H6734" s="122">
        <v>28</v>
      </c>
      <c r="I6734" s="97" t="b">
        <f>NOT(ISERROR(_xlfn.XLOOKUP(tblStocks2022[[#This Row],[Ticker]],tblTickers[Ticker],tblTickers[Ticker],NA(),0,1)))</f>
        <v>0</v>
      </c>
      <c r="K6734" t="s">
        <v>10662</v>
      </c>
      <c r="L6734" s="122">
        <v>16.78</v>
      </c>
    </row>
    <row r="6735" spans="4:12" x14ac:dyDescent="0.25">
      <c r="D6735" t="s">
        <v>3109</v>
      </c>
      <c r="E6735" t="s">
        <v>872</v>
      </c>
      <c r="F6735" t="s">
        <v>15375</v>
      </c>
      <c r="G6735" s="59">
        <v>200000</v>
      </c>
      <c r="H6735" s="122">
        <v>42.56</v>
      </c>
      <c r="I6735" s="97" t="b">
        <f>NOT(ISERROR(_xlfn.XLOOKUP(tblStocks2022[[#This Row],[Ticker]],tblTickers[Ticker],tblTickers[Ticker],NA(),0,1)))</f>
        <v>0</v>
      </c>
      <c r="K6735" t="s">
        <v>13227</v>
      </c>
      <c r="L6735" s="122">
        <v>8.31</v>
      </c>
    </row>
    <row r="6736" spans="4:12" x14ac:dyDescent="0.25">
      <c r="D6736" t="s">
        <v>8786</v>
      </c>
      <c r="E6736" t="s">
        <v>8787</v>
      </c>
      <c r="F6736" t="s">
        <v>15382</v>
      </c>
      <c r="G6736" s="59">
        <v>7623000</v>
      </c>
      <c r="H6736" s="122">
        <v>12.36</v>
      </c>
      <c r="I6736" s="97" t="b">
        <f>NOT(ISERROR(_xlfn.XLOOKUP(tblStocks2022[[#This Row],[Ticker]],tblTickers[Ticker],tblTickers[Ticker],NA(),0,1)))</f>
        <v>0</v>
      </c>
      <c r="K6736" t="s">
        <v>9097</v>
      </c>
      <c r="L6736" s="122">
        <v>24.78</v>
      </c>
    </row>
    <row r="6737" spans="4:12" x14ac:dyDescent="0.25">
      <c r="D6737" t="s">
        <v>9653</v>
      </c>
      <c r="E6737" t="s">
        <v>257</v>
      </c>
      <c r="F6737" t="s">
        <v>15371</v>
      </c>
      <c r="G6737" s="59">
        <v>50000</v>
      </c>
      <c r="H6737" s="122">
        <v>24.36</v>
      </c>
      <c r="I6737" s="97" t="b">
        <f>NOT(ISERROR(_xlfn.XLOOKUP(tblStocks2022[[#This Row],[Ticker]],tblTickers[Ticker],tblTickers[Ticker],NA(),0,1)))</f>
        <v>0</v>
      </c>
      <c r="K6737" t="s">
        <v>12176</v>
      </c>
      <c r="L6737" s="122">
        <v>6.98</v>
      </c>
    </row>
    <row r="6738" spans="4:12" x14ac:dyDescent="0.25">
      <c r="D6738" t="s">
        <v>1267</v>
      </c>
      <c r="E6738" t="s">
        <v>1268</v>
      </c>
      <c r="F6738" t="s">
        <v>15368</v>
      </c>
      <c r="G6738" s="59">
        <v>85915000</v>
      </c>
      <c r="H6738" s="122">
        <v>35.4</v>
      </c>
      <c r="I6738" s="97" t="b">
        <f>NOT(ISERROR(_xlfn.XLOOKUP(tblStocks2022[[#This Row],[Ticker]],tblTickers[Ticker],tblTickers[Ticker],NA(),0,1)))</f>
        <v>0</v>
      </c>
      <c r="K6738" t="s">
        <v>7964</v>
      </c>
      <c r="L6738" s="122">
        <v>42.98</v>
      </c>
    </row>
    <row r="6739" spans="4:12" x14ac:dyDescent="0.25">
      <c r="D6739" t="s">
        <v>3162</v>
      </c>
      <c r="E6739" t="s">
        <v>3163</v>
      </c>
      <c r="F6739" t="s">
        <v>14201</v>
      </c>
      <c r="G6739" s="59">
        <v>24874000</v>
      </c>
      <c r="H6739" s="122">
        <v>11.01</v>
      </c>
      <c r="I6739" s="97" t="b">
        <f>NOT(ISERROR(_xlfn.XLOOKUP(tblStocks2022[[#This Row],[Ticker]],tblTickers[Ticker],tblTickers[Ticker],NA(),0,1)))</f>
        <v>0</v>
      </c>
      <c r="K6739" t="s">
        <v>759</v>
      </c>
      <c r="L6739" s="122">
        <v>29.41</v>
      </c>
    </row>
    <row r="6740" spans="4:12" x14ac:dyDescent="0.25">
      <c r="D6740" t="s">
        <v>3110</v>
      </c>
      <c r="E6740" t="s">
        <v>872</v>
      </c>
      <c r="F6740" t="s">
        <v>15375</v>
      </c>
      <c r="G6740" s="59">
        <v>650000</v>
      </c>
      <c r="H6740" s="122">
        <v>29.84</v>
      </c>
      <c r="I6740" s="97" t="b">
        <f>NOT(ISERROR(_xlfn.XLOOKUP(tblStocks2022[[#This Row],[Ticker]],tblTickers[Ticker],tblTickers[Ticker],NA(),0,1)))</f>
        <v>0</v>
      </c>
      <c r="K6740" t="s">
        <v>3618</v>
      </c>
      <c r="L6740" s="122">
        <v>12.81</v>
      </c>
    </row>
    <row r="6741" spans="4:12" x14ac:dyDescent="0.25">
      <c r="D6741" t="s">
        <v>5414</v>
      </c>
      <c r="E6741" t="s">
        <v>5415</v>
      </c>
      <c r="F6741" t="s">
        <v>15371</v>
      </c>
      <c r="G6741" s="59">
        <v>10728000</v>
      </c>
      <c r="H6741" s="122">
        <v>1.87</v>
      </c>
      <c r="I6741" s="97" t="b">
        <f>NOT(ISERROR(_xlfn.XLOOKUP(tblStocks2022[[#This Row],[Ticker]],tblTickers[Ticker],tblTickers[Ticker],NA(),0,1)))</f>
        <v>0</v>
      </c>
      <c r="K6741" t="s">
        <v>11869</v>
      </c>
      <c r="L6741" s="122">
        <v>3.53</v>
      </c>
    </row>
    <row r="6742" spans="4:12" x14ac:dyDescent="0.25">
      <c r="D6742" t="s">
        <v>3111</v>
      </c>
      <c r="E6742" t="s">
        <v>872</v>
      </c>
      <c r="F6742" t="s">
        <v>15375</v>
      </c>
      <c r="G6742" s="59">
        <v>500000</v>
      </c>
      <c r="H6742" s="122">
        <v>27.11</v>
      </c>
      <c r="I6742" s="97" t="b">
        <f>NOT(ISERROR(_xlfn.XLOOKUP(tblStocks2022[[#This Row],[Ticker]],tblTickers[Ticker],tblTickers[Ticker],NA(),0,1)))</f>
        <v>0</v>
      </c>
      <c r="K6742" t="s">
        <v>4266</v>
      </c>
      <c r="L6742" s="122">
        <v>14.27</v>
      </c>
    </row>
    <row r="6743" spans="4:12" x14ac:dyDescent="0.25">
      <c r="D6743" t="s">
        <v>12142</v>
      </c>
      <c r="E6743" t="s">
        <v>12143</v>
      </c>
      <c r="F6743" t="s">
        <v>15382</v>
      </c>
      <c r="G6743" s="59">
        <v>43702000</v>
      </c>
      <c r="H6743" s="122">
        <v>184.23</v>
      </c>
      <c r="I6743" s="97" t="b">
        <f>NOT(ISERROR(_xlfn.XLOOKUP(tblStocks2022[[#This Row],[Ticker]],tblTickers[Ticker],tblTickers[Ticker],NA(),0,1)))</f>
        <v>0</v>
      </c>
      <c r="K6743" t="s">
        <v>340</v>
      </c>
      <c r="L6743" s="122">
        <v>12.63</v>
      </c>
    </row>
    <row r="6744" spans="4:12" x14ac:dyDescent="0.25">
      <c r="D6744" t="s">
        <v>2181</v>
      </c>
      <c r="E6744" t="s">
        <v>161</v>
      </c>
      <c r="F6744" t="s">
        <v>15371</v>
      </c>
      <c r="G6744" s="59">
        <v>6790000</v>
      </c>
      <c r="H6744" s="122">
        <v>13.12</v>
      </c>
      <c r="I6744" s="97" t="b">
        <f>NOT(ISERROR(_xlfn.XLOOKUP(tblStocks2022[[#This Row],[Ticker]],tblTickers[Ticker],tblTickers[Ticker],NA(),0,1)))</f>
        <v>0</v>
      </c>
      <c r="K6744" t="s">
        <v>5392</v>
      </c>
      <c r="L6744" s="122">
        <v>2.54</v>
      </c>
    </row>
    <row r="6745" spans="4:12" x14ac:dyDescent="0.25">
      <c r="D6745" t="s">
        <v>3112</v>
      </c>
      <c r="E6745" t="s">
        <v>872</v>
      </c>
      <c r="F6745" t="s">
        <v>15375</v>
      </c>
      <c r="G6745" s="59">
        <v>1050000</v>
      </c>
      <c r="H6745" s="122">
        <v>25.36</v>
      </c>
      <c r="I6745" s="97" t="b">
        <f>NOT(ISERROR(_xlfn.XLOOKUP(tblStocks2022[[#This Row],[Ticker]],tblTickers[Ticker],tblTickers[Ticker],NA(),0,1)))</f>
        <v>0</v>
      </c>
      <c r="K6745" t="s">
        <v>11523</v>
      </c>
      <c r="L6745" s="122">
        <v>14.23</v>
      </c>
    </row>
    <row r="6746" spans="4:12" x14ac:dyDescent="0.25">
      <c r="D6746" t="s">
        <v>11229</v>
      </c>
      <c r="E6746" t="s">
        <v>11230</v>
      </c>
      <c r="F6746" t="s">
        <v>10710</v>
      </c>
      <c r="G6746" s="59">
        <v>55953000</v>
      </c>
      <c r="H6746" s="122">
        <v>37.590000000000003</v>
      </c>
      <c r="I6746" s="97" t="b">
        <f>NOT(ISERROR(_xlfn.XLOOKUP(tblStocks2022[[#This Row],[Ticker]],tblTickers[Ticker],tblTickers[Ticker],NA(),0,1)))</f>
        <v>0</v>
      </c>
      <c r="K6746" t="s">
        <v>7163</v>
      </c>
      <c r="L6746" s="122">
        <v>26.18</v>
      </c>
    </row>
    <row r="6747" spans="4:12" x14ac:dyDescent="0.25">
      <c r="D6747" t="s">
        <v>7756</v>
      </c>
      <c r="E6747" t="s">
        <v>7757</v>
      </c>
      <c r="F6747" t="s">
        <v>15382</v>
      </c>
      <c r="G6747" s="59">
        <v>282469000</v>
      </c>
      <c r="H6747" s="122">
        <v>5.5</v>
      </c>
      <c r="I6747" s="97" t="b">
        <f>NOT(ISERROR(_xlfn.XLOOKUP(tblStocks2022[[#This Row],[Ticker]],tblTickers[Ticker],tblTickers[Ticker],NA(),0,1)))</f>
        <v>0</v>
      </c>
      <c r="K6747" t="s">
        <v>3849</v>
      </c>
      <c r="L6747" s="122">
        <v>53.35</v>
      </c>
    </row>
    <row r="6748" spans="4:12" x14ac:dyDescent="0.25">
      <c r="D6748" t="s">
        <v>9793</v>
      </c>
      <c r="E6748" t="s">
        <v>4616</v>
      </c>
      <c r="F6748" t="s">
        <v>15375</v>
      </c>
      <c r="G6748" s="59">
        <v>100000</v>
      </c>
      <c r="H6748" s="122">
        <v>24.71</v>
      </c>
      <c r="I6748" s="97" t="b">
        <f>NOT(ISERROR(_xlfn.XLOOKUP(tblStocks2022[[#This Row],[Ticker]],tblTickers[Ticker],tblTickers[Ticker],NA(),0,1)))</f>
        <v>0</v>
      </c>
      <c r="K6748" t="s">
        <v>2082</v>
      </c>
      <c r="L6748" s="122">
        <v>1.19</v>
      </c>
    </row>
    <row r="6749" spans="4:12" x14ac:dyDescent="0.25">
      <c r="D6749" t="s">
        <v>7758</v>
      </c>
      <c r="E6749" t="s">
        <v>7759</v>
      </c>
      <c r="F6749" t="s">
        <v>15368</v>
      </c>
      <c r="G6749" s="59">
        <v>9098000</v>
      </c>
      <c r="H6749" s="122">
        <v>2.35</v>
      </c>
      <c r="I6749" s="97" t="b">
        <f>NOT(ISERROR(_xlfn.XLOOKUP(tblStocks2022[[#This Row],[Ticker]],tblTickers[Ticker],tblTickers[Ticker],NA(),0,1)))</f>
        <v>0</v>
      </c>
      <c r="K6749" t="s">
        <v>14956</v>
      </c>
      <c r="L6749" s="122">
        <v>1.45</v>
      </c>
    </row>
    <row r="6750" spans="4:12" x14ac:dyDescent="0.25">
      <c r="D6750" t="s">
        <v>3810</v>
      </c>
      <c r="E6750" t="s">
        <v>3811</v>
      </c>
      <c r="F6750" t="s">
        <v>499</v>
      </c>
      <c r="G6750" s="59">
        <v>41368000</v>
      </c>
      <c r="H6750" s="122">
        <v>26.69</v>
      </c>
      <c r="I6750" s="97" t="b">
        <f>NOT(ISERROR(_xlfn.XLOOKUP(tblStocks2022[[#This Row],[Ticker]],tblTickers[Ticker],tblTickers[Ticker],NA(),0,1)))</f>
        <v>0</v>
      </c>
      <c r="K6750" t="s">
        <v>1899</v>
      </c>
      <c r="L6750" s="122">
        <v>1.88</v>
      </c>
    </row>
    <row r="6751" spans="4:12" x14ac:dyDescent="0.25">
      <c r="D6751" t="s">
        <v>2037</v>
      </c>
      <c r="E6751" t="s">
        <v>2036</v>
      </c>
      <c r="F6751" t="s">
        <v>15378</v>
      </c>
      <c r="G6751" s="59">
        <v>1400000</v>
      </c>
      <c r="H6751" s="122">
        <v>19.48</v>
      </c>
      <c r="I6751" s="97" t="b">
        <f>NOT(ISERROR(_xlfn.XLOOKUP(tblStocks2022[[#This Row],[Ticker]],tblTickers[Ticker],tblTickers[Ticker],NA(),0,1)))</f>
        <v>0</v>
      </c>
      <c r="K6751" t="s">
        <v>9315</v>
      </c>
      <c r="L6751" s="122">
        <v>92.18</v>
      </c>
    </row>
    <row r="6752" spans="4:12" x14ac:dyDescent="0.25">
      <c r="D6752" t="s">
        <v>1362</v>
      </c>
      <c r="E6752" t="s">
        <v>1363</v>
      </c>
      <c r="F6752" t="s">
        <v>15391</v>
      </c>
      <c r="G6752" s="59">
        <v>24700000</v>
      </c>
      <c r="H6752" s="122">
        <v>46.33</v>
      </c>
      <c r="I6752" s="97" t="b">
        <f>NOT(ISERROR(_xlfn.XLOOKUP(tblStocks2022[[#This Row],[Ticker]],tblTickers[Ticker],tblTickers[Ticker],NA(),0,1)))</f>
        <v>0</v>
      </c>
      <c r="K6752" t="s">
        <v>11365</v>
      </c>
      <c r="L6752" s="122">
        <v>41.78</v>
      </c>
    </row>
    <row r="6753" spans="4:12" x14ac:dyDescent="0.25">
      <c r="D6753" t="s">
        <v>3537</v>
      </c>
      <c r="E6753" t="s">
        <v>872</v>
      </c>
      <c r="F6753" t="s">
        <v>15375</v>
      </c>
      <c r="G6753" s="59">
        <v>4850000</v>
      </c>
      <c r="H6753" s="122">
        <v>35.72</v>
      </c>
      <c r="I6753" s="97" t="b">
        <f>NOT(ISERROR(_xlfn.XLOOKUP(tblStocks2022[[#This Row],[Ticker]],tblTickers[Ticker],tblTickers[Ticker],NA(),0,1)))</f>
        <v>0</v>
      </c>
      <c r="K6753" t="s">
        <v>5805</v>
      </c>
      <c r="L6753" s="122">
        <v>20.25</v>
      </c>
    </row>
    <row r="6754" spans="4:12" x14ac:dyDescent="0.25">
      <c r="D6754" t="s">
        <v>8659</v>
      </c>
      <c r="E6754" t="s">
        <v>8660</v>
      </c>
      <c r="F6754" t="s">
        <v>15382</v>
      </c>
      <c r="G6754" s="59">
        <v>26851000</v>
      </c>
      <c r="H6754" s="122">
        <v>10.24</v>
      </c>
      <c r="I6754" s="97" t="b">
        <f>NOT(ISERROR(_xlfn.XLOOKUP(tblStocks2022[[#This Row],[Ticker]],tblTickers[Ticker],tblTickers[Ticker],NA(),0,1)))</f>
        <v>0</v>
      </c>
      <c r="K6754" t="s">
        <v>7183</v>
      </c>
      <c r="L6754" s="122">
        <v>13.07</v>
      </c>
    </row>
    <row r="6755" spans="4:12" x14ac:dyDescent="0.25">
      <c r="D6755" t="s">
        <v>2864</v>
      </c>
      <c r="E6755" t="s">
        <v>2865</v>
      </c>
      <c r="F6755" t="s">
        <v>14201</v>
      </c>
      <c r="G6755" s="59">
        <v>18959000</v>
      </c>
      <c r="H6755" s="122">
        <v>40.43</v>
      </c>
      <c r="I6755" s="97" t="b">
        <f>NOT(ISERROR(_xlfn.XLOOKUP(tblStocks2022[[#This Row],[Ticker]],tblTickers[Ticker],tblTickers[Ticker],NA(),0,1)))</f>
        <v>0</v>
      </c>
      <c r="K6755" t="s">
        <v>14493</v>
      </c>
      <c r="L6755" s="122">
        <v>7.88</v>
      </c>
    </row>
    <row r="6756" spans="4:12" x14ac:dyDescent="0.25">
      <c r="D6756" t="s">
        <v>7760</v>
      </c>
      <c r="E6756" t="s">
        <v>7761</v>
      </c>
      <c r="F6756" t="s">
        <v>15382</v>
      </c>
      <c r="G6756" s="59">
        <v>5715000</v>
      </c>
      <c r="H6756" s="122">
        <v>10.199999999999999</v>
      </c>
      <c r="I6756" s="97" t="b">
        <f>NOT(ISERROR(_xlfn.XLOOKUP(tblStocks2022[[#This Row],[Ticker]],tblTickers[Ticker],tblTickers[Ticker],NA(),0,1)))</f>
        <v>0</v>
      </c>
      <c r="K6756" t="s">
        <v>11369</v>
      </c>
      <c r="L6756" s="122">
        <v>10.15</v>
      </c>
    </row>
    <row r="6757" spans="4:12" x14ac:dyDescent="0.25">
      <c r="D6757" t="s">
        <v>9089</v>
      </c>
      <c r="E6757" t="s">
        <v>3610</v>
      </c>
      <c r="F6757" t="s">
        <v>15378</v>
      </c>
      <c r="G6757" s="59">
        <v>260000</v>
      </c>
      <c r="H6757" s="122">
        <v>21.81</v>
      </c>
      <c r="I6757" s="97" t="b">
        <f>NOT(ISERROR(_xlfn.XLOOKUP(tblStocks2022[[#This Row],[Ticker]],tblTickers[Ticker],tblTickers[Ticker],NA(),0,1)))</f>
        <v>0</v>
      </c>
      <c r="K6757" t="s">
        <v>10794</v>
      </c>
      <c r="L6757" s="122">
        <v>22.13</v>
      </c>
    </row>
    <row r="6758" spans="4:12" x14ac:dyDescent="0.25">
      <c r="D6758" t="s">
        <v>11609</v>
      </c>
      <c r="E6758" t="s">
        <v>11610</v>
      </c>
      <c r="F6758" t="s">
        <v>15371</v>
      </c>
      <c r="G6758" s="59">
        <v>30861000</v>
      </c>
      <c r="H6758" s="122">
        <v>45.88</v>
      </c>
      <c r="I6758" s="97" t="b">
        <f>NOT(ISERROR(_xlfn.XLOOKUP(tblStocks2022[[#This Row],[Ticker]],tblTickers[Ticker],tblTickers[Ticker],NA(),0,1)))</f>
        <v>0</v>
      </c>
      <c r="K6758" t="s">
        <v>13893</v>
      </c>
      <c r="L6758" s="122">
        <v>38.56</v>
      </c>
    </row>
    <row r="6759" spans="4:12" x14ac:dyDescent="0.25">
      <c r="D6759" t="s">
        <v>8788</v>
      </c>
      <c r="E6759" t="s">
        <v>8789</v>
      </c>
      <c r="F6759" t="s">
        <v>15382</v>
      </c>
      <c r="G6759" s="59">
        <v>14837000</v>
      </c>
      <c r="H6759" s="122">
        <v>10.11</v>
      </c>
      <c r="I6759" s="97" t="b">
        <f>NOT(ISERROR(_xlfn.XLOOKUP(tblStocks2022[[#This Row],[Ticker]],tblTickers[Ticker],tblTickers[Ticker],NA(),0,1)))</f>
        <v>0</v>
      </c>
      <c r="K6759" t="s">
        <v>15114</v>
      </c>
      <c r="L6759" s="122">
        <v>22.11</v>
      </c>
    </row>
    <row r="6760" spans="4:12" x14ac:dyDescent="0.25">
      <c r="D6760" t="s">
        <v>3642</v>
      </c>
      <c r="E6760" t="s">
        <v>2036</v>
      </c>
      <c r="F6760" t="s">
        <v>15378</v>
      </c>
      <c r="G6760" s="59">
        <v>700000</v>
      </c>
      <c r="H6760" s="122">
        <v>23.99</v>
      </c>
      <c r="I6760" s="97" t="b">
        <f>NOT(ISERROR(_xlfn.XLOOKUP(tblStocks2022[[#This Row],[Ticker]],tblTickers[Ticker],tblTickers[Ticker],NA(),0,1)))</f>
        <v>0</v>
      </c>
      <c r="K6760" t="s">
        <v>12134</v>
      </c>
      <c r="L6760" s="122">
        <v>15.34</v>
      </c>
    </row>
    <row r="6761" spans="4:12" x14ac:dyDescent="0.25">
      <c r="D6761" t="s">
        <v>2035</v>
      </c>
      <c r="E6761" t="s">
        <v>2036</v>
      </c>
      <c r="F6761" t="s">
        <v>15378</v>
      </c>
      <c r="G6761" s="59">
        <v>57550000</v>
      </c>
      <c r="H6761" s="122">
        <v>24.79</v>
      </c>
      <c r="I6761" s="97" t="b">
        <f>NOT(ISERROR(_xlfn.XLOOKUP(tblStocks2022[[#This Row],[Ticker]],tblTickers[Ticker],tblTickers[Ticker],NA(),0,1)))</f>
        <v>0</v>
      </c>
      <c r="K6761" t="s">
        <v>5445</v>
      </c>
      <c r="L6761" s="122">
        <v>20.21</v>
      </c>
    </row>
    <row r="6762" spans="4:12" x14ac:dyDescent="0.25">
      <c r="D6762" t="s">
        <v>10068</v>
      </c>
      <c r="E6762" t="s">
        <v>10069</v>
      </c>
      <c r="F6762" t="s">
        <v>8710</v>
      </c>
      <c r="G6762" s="59">
        <v>18812000</v>
      </c>
      <c r="H6762" s="122">
        <v>119.34</v>
      </c>
      <c r="I6762" s="97" t="b">
        <f>NOT(ISERROR(_xlfn.XLOOKUP(tblStocks2022[[#This Row],[Ticker]],tblTickers[Ticker],tblTickers[Ticker],NA(),0,1)))</f>
        <v>0</v>
      </c>
      <c r="K6762" t="s">
        <v>7369</v>
      </c>
      <c r="L6762" s="122">
        <v>4.33</v>
      </c>
    </row>
    <row r="6763" spans="4:12" x14ac:dyDescent="0.25">
      <c r="D6763" t="s">
        <v>14789</v>
      </c>
      <c r="E6763" t="s">
        <v>14790</v>
      </c>
      <c r="F6763" t="s">
        <v>15368</v>
      </c>
      <c r="G6763" s="59">
        <v>124539000</v>
      </c>
      <c r="H6763" s="122">
        <v>15.03</v>
      </c>
      <c r="I6763" s="97" t="b">
        <f>NOT(ISERROR(_xlfn.XLOOKUP(tblStocks2022[[#This Row],[Ticker]],tblTickers[Ticker],tblTickers[Ticker],NA(),0,1)))</f>
        <v>0</v>
      </c>
      <c r="K6763" t="s">
        <v>7616</v>
      </c>
      <c r="L6763" s="122">
        <v>15.51</v>
      </c>
    </row>
    <row r="6764" spans="4:12" x14ac:dyDescent="0.25">
      <c r="D6764" t="s">
        <v>8188</v>
      </c>
      <c r="E6764" t="s">
        <v>8189</v>
      </c>
      <c r="F6764" t="s">
        <v>15382</v>
      </c>
      <c r="G6764" s="59">
        <v>726805000</v>
      </c>
      <c r="H6764" s="122">
        <v>7.99</v>
      </c>
      <c r="I6764" s="97" t="b">
        <f>NOT(ISERROR(_xlfn.XLOOKUP(tblStocks2022[[#This Row],[Ticker]],tblTickers[Ticker],tblTickers[Ticker],NA(),0,1)))</f>
        <v>0</v>
      </c>
      <c r="K6764" t="s">
        <v>4290</v>
      </c>
      <c r="L6764" s="122">
        <v>0.16</v>
      </c>
    </row>
    <row r="6765" spans="4:12" x14ac:dyDescent="0.25">
      <c r="D6765" t="s">
        <v>12246</v>
      </c>
      <c r="E6765" t="s">
        <v>12247</v>
      </c>
      <c r="F6765" t="s">
        <v>15366</v>
      </c>
      <c r="G6765" s="59">
        <v>114746000</v>
      </c>
      <c r="H6765" s="122">
        <v>257.57</v>
      </c>
      <c r="I6765" s="97" t="b">
        <f>NOT(ISERROR(_xlfn.XLOOKUP(tblStocks2022[[#This Row],[Ticker]],tblTickers[Ticker],tblTickers[Ticker],NA(),0,1)))</f>
        <v>1</v>
      </c>
      <c r="K6765" t="s">
        <v>15111</v>
      </c>
      <c r="L6765" s="122">
        <v>11.15</v>
      </c>
    </row>
    <row r="6766" spans="4:12" x14ac:dyDescent="0.25">
      <c r="D6766" t="s">
        <v>4177</v>
      </c>
      <c r="E6766" t="s">
        <v>449</v>
      </c>
      <c r="F6766" t="s">
        <v>14252</v>
      </c>
      <c r="G6766" s="59">
        <v>450000</v>
      </c>
      <c r="H6766" s="122">
        <v>39.340000000000003</v>
      </c>
      <c r="I6766" s="97" t="b">
        <f>NOT(ISERROR(_xlfn.XLOOKUP(tblStocks2022[[#This Row],[Ticker]],tblTickers[Ticker],tblTickers[Ticker],NA(),0,1)))</f>
        <v>0</v>
      </c>
      <c r="K6766" t="s">
        <v>1666</v>
      </c>
      <c r="L6766" s="122">
        <v>11.24</v>
      </c>
    </row>
    <row r="6767" spans="4:12" x14ac:dyDescent="0.25">
      <c r="D6767" t="s">
        <v>3210</v>
      </c>
      <c r="E6767" t="s">
        <v>3211</v>
      </c>
      <c r="F6767" t="s">
        <v>15368</v>
      </c>
      <c r="G6767" s="59">
        <v>118767000</v>
      </c>
      <c r="H6767" s="122">
        <v>40.700000000000003</v>
      </c>
      <c r="I6767" s="97" t="b">
        <f>NOT(ISERROR(_xlfn.XLOOKUP(tblStocks2022[[#This Row],[Ticker]],tblTickers[Ticker],tblTickers[Ticker],NA(),0,1)))</f>
        <v>0</v>
      </c>
      <c r="K6767" t="s">
        <v>14945</v>
      </c>
      <c r="L6767" s="122">
        <v>30.2</v>
      </c>
    </row>
    <row r="6768" spans="4:12" x14ac:dyDescent="0.25">
      <c r="D6768" t="s">
        <v>10070</v>
      </c>
      <c r="E6768" t="s">
        <v>10071</v>
      </c>
      <c r="F6768" t="s">
        <v>15372</v>
      </c>
      <c r="G6768" s="59">
        <v>492472000</v>
      </c>
      <c r="H6768" s="122">
        <v>36.54</v>
      </c>
      <c r="I6768" s="97" t="b">
        <f>NOT(ISERROR(_xlfn.XLOOKUP(tblStocks2022[[#This Row],[Ticker]],tblTickers[Ticker],tblTickers[Ticker],NA(),0,1)))</f>
        <v>1</v>
      </c>
      <c r="K6768" t="s">
        <v>519</v>
      </c>
      <c r="L6768" s="122">
        <v>28.62</v>
      </c>
    </row>
    <row r="6769" spans="4:12" x14ac:dyDescent="0.25">
      <c r="D6769" t="s">
        <v>14554</v>
      </c>
      <c r="E6769" t="s">
        <v>498</v>
      </c>
      <c r="F6769" t="s">
        <v>11941</v>
      </c>
      <c r="G6769" s="59">
        <v>12225000</v>
      </c>
      <c r="H6769" s="122">
        <v>23.01</v>
      </c>
      <c r="I6769" s="97" t="b">
        <f>NOT(ISERROR(_xlfn.XLOOKUP(tblStocks2022[[#This Row],[Ticker]],tblTickers[Ticker],tblTickers[Ticker],NA(),0,1)))</f>
        <v>0</v>
      </c>
      <c r="K6769" t="s">
        <v>4248</v>
      </c>
      <c r="L6769" s="122">
        <v>0.2</v>
      </c>
    </row>
    <row r="6770" spans="4:12" x14ac:dyDescent="0.25">
      <c r="D6770" t="s">
        <v>4909</v>
      </c>
      <c r="E6770" t="s">
        <v>3487</v>
      </c>
      <c r="F6770" t="s">
        <v>2565</v>
      </c>
      <c r="G6770" s="59">
        <v>2075000</v>
      </c>
      <c r="H6770" s="122">
        <v>24.34</v>
      </c>
      <c r="I6770" s="97" t="b">
        <f>NOT(ISERROR(_xlfn.XLOOKUP(tblStocks2022[[#This Row],[Ticker]],tblTickers[Ticker],tblTickers[Ticker],NA(),0,1)))</f>
        <v>0</v>
      </c>
      <c r="K6770" t="s">
        <v>7618</v>
      </c>
      <c r="L6770" s="122">
        <v>13.81</v>
      </c>
    </row>
    <row r="6771" spans="4:12" x14ac:dyDescent="0.25">
      <c r="D6771" t="s">
        <v>7686</v>
      </c>
      <c r="E6771" t="s">
        <v>7687</v>
      </c>
      <c r="F6771" t="s">
        <v>15382</v>
      </c>
      <c r="G6771" s="59">
        <v>34502000</v>
      </c>
      <c r="H6771" s="122">
        <v>10.17</v>
      </c>
      <c r="I6771" s="97" t="b">
        <f>NOT(ISERROR(_xlfn.XLOOKUP(tblStocks2022[[#This Row],[Ticker]],tblTickers[Ticker],tblTickers[Ticker],NA(),0,1)))</f>
        <v>0</v>
      </c>
      <c r="K6771" t="s">
        <v>13565</v>
      </c>
      <c r="L6771" s="122">
        <v>64.63</v>
      </c>
    </row>
    <row r="6772" spans="4:12" x14ac:dyDescent="0.25">
      <c r="D6772" t="s">
        <v>576</v>
      </c>
      <c r="E6772" t="s">
        <v>577</v>
      </c>
      <c r="F6772" t="s">
        <v>15371</v>
      </c>
      <c r="G6772" s="59">
        <v>1450000</v>
      </c>
      <c r="H6772" s="122">
        <v>18.96</v>
      </c>
      <c r="I6772" s="97" t="b">
        <f>NOT(ISERROR(_xlfn.XLOOKUP(tblStocks2022[[#This Row],[Ticker]],tblTickers[Ticker],tblTickers[Ticker],NA(),0,1)))</f>
        <v>0</v>
      </c>
      <c r="K6772" t="s">
        <v>11467</v>
      </c>
      <c r="L6772" s="122">
        <v>42.97</v>
      </c>
    </row>
    <row r="6773" spans="4:12" x14ac:dyDescent="0.25">
      <c r="D6773" t="s">
        <v>5674</v>
      </c>
      <c r="E6773" t="s">
        <v>5675</v>
      </c>
      <c r="F6773" t="s">
        <v>15376</v>
      </c>
      <c r="G6773" s="59">
        <v>9200000</v>
      </c>
      <c r="H6773" s="122">
        <v>4.49</v>
      </c>
      <c r="I6773" s="97" t="b">
        <f>NOT(ISERROR(_xlfn.XLOOKUP(tblStocks2022[[#This Row],[Ticker]],tblTickers[Ticker],tblTickers[Ticker],NA(),0,1)))</f>
        <v>0</v>
      </c>
      <c r="K6773" t="s">
        <v>8957</v>
      </c>
      <c r="L6773" s="122">
        <v>3.17</v>
      </c>
    </row>
    <row r="6774" spans="4:12" x14ac:dyDescent="0.25">
      <c r="D6774" t="s">
        <v>11183</v>
      </c>
      <c r="E6774" t="s">
        <v>11184</v>
      </c>
      <c r="F6774" t="s">
        <v>2235</v>
      </c>
      <c r="G6774" s="59">
        <v>106052000</v>
      </c>
      <c r="H6774" s="122">
        <v>432.09</v>
      </c>
      <c r="I6774" s="97" t="b">
        <f>NOT(ISERROR(_xlfn.XLOOKUP(tblStocks2022[[#This Row],[Ticker]],tblTickers[Ticker],tblTickers[Ticker],NA(),0,1)))</f>
        <v>0</v>
      </c>
      <c r="K6774" t="s">
        <v>7620</v>
      </c>
      <c r="L6774" s="122">
        <v>14.11</v>
      </c>
    </row>
    <row r="6775" spans="4:12" x14ac:dyDescent="0.25">
      <c r="D6775" t="s">
        <v>5858</v>
      </c>
      <c r="E6775" t="s">
        <v>4448</v>
      </c>
      <c r="F6775" t="s">
        <v>15366</v>
      </c>
      <c r="G6775" s="59">
        <v>525000</v>
      </c>
      <c r="H6775" s="122">
        <v>13.53</v>
      </c>
      <c r="I6775" s="97" t="b">
        <f>NOT(ISERROR(_xlfn.XLOOKUP(tblStocks2022[[#This Row],[Ticker]],tblTickers[Ticker],tblTickers[Ticker],NA(),0,1)))</f>
        <v>0</v>
      </c>
      <c r="K6775" t="s">
        <v>8354</v>
      </c>
      <c r="L6775" s="122">
        <v>19.87</v>
      </c>
    </row>
    <row r="6776" spans="4:12" x14ac:dyDescent="0.25">
      <c r="D6776" t="s">
        <v>2068</v>
      </c>
      <c r="E6776" t="s">
        <v>2036</v>
      </c>
      <c r="F6776" t="s">
        <v>15378</v>
      </c>
      <c r="G6776" s="59">
        <v>850000</v>
      </c>
      <c r="H6776" s="122">
        <v>35.68</v>
      </c>
      <c r="I6776" s="97" t="b">
        <f>NOT(ISERROR(_xlfn.XLOOKUP(tblStocks2022[[#This Row],[Ticker]],tblTickers[Ticker],tblTickers[Ticker],NA(),0,1)))</f>
        <v>0</v>
      </c>
      <c r="K6776" t="s">
        <v>8792</v>
      </c>
      <c r="L6776" s="122">
        <v>16.940000000000001</v>
      </c>
    </row>
    <row r="6777" spans="4:12" x14ac:dyDescent="0.25">
      <c r="D6777" t="s">
        <v>8661</v>
      </c>
      <c r="E6777" t="s">
        <v>8662</v>
      </c>
      <c r="F6777" t="s">
        <v>15382</v>
      </c>
      <c r="G6777" s="59">
        <v>14375000</v>
      </c>
      <c r="H6777" s="122">
        <v>10.32</v>
      </c>
      <c r="I6777" s="97" t="b">
        <f>NOT(ISERROR(_xlfn.XLOOKUP(tblStocks2022[[#This Row],[Ticker]],tblTickers[Ticker],tblTickers[Ticker],NA(),0,1)))</f>
        <v>0</v>
      </c>
      <c r="K6777" t="s">
        <v>5463</v>
      </c>
      <c r="L6777" s="122">
        <v>30.95</v>
      </c>
    </row>
    <row r="6778" spans="4:12" x14ac:dyDescent="0.25">
      <c r="D6778" t="s">
        <v>7047</v>
      </c>
      <c r="E6778" t="s">
        <v>7048</v>
      </c>
      <c r="F6778" t="s">
        <v>15382</v>
      </c>
      <c r="G6778" s="59">
        <v>34500000</v>
      </c>
      <c r="H6778" s="122">
        <v>10.119999999999999</v>
      </c>
      <c r="I6778" s="97" t="b">
        <f>NOT(ISERROR(_xlfn.XLOOKUP(tblStocks2022[[#This Row],[Ticker]],tblTickers[Ticker],tblTickers[Ticker],NA(),0,1)))</f>
        <v>0</v>
      </c>
      <c r="K6778" t="s">
        <v>13318</v>
      </c>
      <c r="L6778" s="122">
        <v>34.56</v>
      </c>
    </row>
    <row r="6779" spans="4:12" x14ac:dyDescent="0.25">
      <c r="D6779" t="s">
        <v>14423</v>
      </c>
      <c r="E6779" t="s">
        <v>14424</v>
      </c>
      <c r="F6779" t="s">
        <v>15368</v>
      </c>
      <c r="G6779" s="59">
        <v>344371000</v>
      </c>
      <c r="H6779" s="122">
        <v>116.07</v>
      </c>
      <c r="I6779" s="97" t="b">
        <f>NOT(ISERROR(_xlfn.XLOOKUP(tblStocks2022[[#This Row],[Ticker]],tblTickers[Ticker],tblTickers[Ticker],NA(),0,1)))</f>
        <v>1</v>
      </c>
      <c r="K6779" t="s">
        <v>2683</v>
      </c>
      <c r="L6779" s="122">
        <v>14.3</v>
      </c>
    </row>
    <row r="6780" spans="4:12" x14ac:dyDescent="0.25">
      <c r="D6780" t="s">
        <v>2038</v>
      </c>
      <c r="E6780" t="s">
        <v>2036</v>
      </c>
      <c r="F6780" t="s">
        <v>15378</v>
      </c>
      <c r="G6780" s="59">
        <v>11400000</v>
      </c>
      <c r="H6780" s="122">
        <v>39.03</v>
      </c>
      <c r="I6780" s="97" t="b">
        <f>NOT(ISERROR(_xlfn.XLOOKUP(tblStocks2022[[#This Row],[Ticker]],tblTickers[Ticker],tblTickers[Ticker],NA(),0,1)))</f>
        <v>0</v>
      </c>
      <c r="K6780" t="s">
        <v>8072</v>
      </c>
      <c r="L6780" s="122">
        <v>9.1</v>
      </c>
    </row>
    <row r="6781" spans="4:12" x14ac:dyDescent="0.25">
      <c r="D6781" t="s">
        <v>6205</v>
      </c>
      <c r="E6781" t="s">
        <v>6206</v>
      </c>
      <c r="F6781" t="s">
        <v>15369</v>
      </c>
      <c r="G6781" s="59">
        <v>184526000</v>
      </c>
      <c r="H6781" s="122">
        <v>3.67</v>
      </c>
      <c r="I6781" s="97" t="b">
        <f>NOT(ISERROR(_xlfn.XLOOKUP(tblStocks2022[[#This Row],[Ticker]],tblTickers[Ticker],tblTickers[Ticker],NA(),0,1)))</f>
        <v>0</v>
      </c>
      <c r="K6781" t="s">
        <v>8862</v>
      </c>
      <c r="L6781" s="122">
        <v>10.69</v>
      </c>
    </row>
    <row r="6782" spans="4:12" x14ac:dyDescent="0.25">
      <c r="D6782" t="s">
        <v>4967</v>
      </c>
      <c r="E6782" t="s">
        <v>4448</v>
      </c>
      <c r="F6782" t="s">
        <v>15366</v>
      </c>
      <c r="G6782" s="59">
        <v>50850000</v>
      </c>
      <c r="H6782" s="122">
        <v>18.63</v>
      </c>
      <c r="I6782" s="97" t="b">
        <f>NOT(ISERROR(_xlfn.XLOOKUP(tblStocks2022[[#This Row],[Ticker]],tblTickers[Ticker],tblTickers[Ticker],NA(),0,1)))</f>
        <v>0</v>
      </c>
      <c r="K6782" t="s">
        <v>13621</v>
      </c>
      <c r="L6782" s="122">
        <v>36.01</v>
      </c>
    </row>
    <row r="6783" spans="4:12" x14ac:dyDescent="0.25">
      <c r="D6783" t="s">
        <v>3989</v>
      </c>
      <c r="E6783" t="s">
        <v>3990</v>
      </c>
      <c r="F6783" t="s">
        <v>15372</v>
      </c>
      <c r="G6783" s="59">
        <v>88277000</v>
      </c>
      <c r="H6783" s="122">
        <v>8.0500000000000007</v>
      </c>
      <c r="I6783" s="97" t="b">
        <f>NOT(ISERROR(_xlfn.XLOOKUP(tblStocks2022[[#This Row],[Ticker]],tblTickers[Ticker],tblTickers[Ticker],NA(),0,1)))</f>
        <v>0</v>
      </c>
      <c r="K6783" t="s">
        <v>2024</v>
      </c>
      <c r="L6783" s="122">
        <v>0.18</v>
      </c>
    </row>
    <row r="6784" spans="4:12" x14ac:dyDescent="0.25">
      <c r="D6784" t="s">
        <v>2289</v>
      </c>
      <c r="E6784" t="s">
        <v>2290</v>
      </c>
      <c r="F6784" t="s">
        <v>14252</v>
      </c>
      <c r="G6784" s="59">
        <v>59719000</v>
      </c>
      <c r="H6784" s="122">
        <v>33.979999999999997</v>
      </c>
      <c r="I6784" s="97" t="b">
        <f>NOT(ISERROR(_xlfn.XLOOKUP(tblStocks2022[[#This Row],[Ticker]],tblTickers[Ticker],tblTickers[Ticker],NA(),0,1)))</f>
        <v>0</v>
      </c>
      <c r="K6784" t="s">
        <v>14393</v>
      </c>
      <c r="L6784" s="122">
        <v>7.0000000000000007E-2</v>
      </c>
    </row>
    <row r="6785" spans="4:12" x14ac:dyDescent="0.25">
      <c r="D6785" t="s">
        <v>3766</v>
      </c>
      <c r="E6785" t="s">
        <v>583</v>
      </c>
      <c r="F6785" t="s">
        <v>15375</v>
      </c>
      <c r="G6785" s="59">
        <v>14210000</v>
      </c>
      <c r="H6785" s="122">
        <v>30.32</v>
      </c>
      <c r="I6785" s="97" t="b">
        <f>NOT(ISERROR(_xlfn.XLOOKUP(tblStocks2022[[#This Row],[Ticker]],tblTickers[Ticker],tblTickers[Ticker],NA(),0,1)))</f>
        <v>0</v>
      </c>
      <c r="K6785" t="s">
        <v>7624</v>
      </c>
      <c r="L6785" s="122">
        <v>5.83</v>
      </c>
    </row>
    <row r="6786" spans="4:12" x14ac:dyDescent="0.25">
      <c r="D6786" t="s">
        <v>6934</v>
      </c>
      <c r="E6786" t="s">
        <v>6935</v>
      </c>
      <c r="F6786" t="s">
        <v>15368</v>
      </c>
      <c r="G6786" s="59">
        <v>24700000</v>
      </c>
      <c r="H6786" s="122">
        <v>2.33</v>
      </c>
      <c r="I6786" s="97" t="b">
        <f>NOT(ISERROR(_xlfn.XLOOKUP(tblStocks2022[[#This Row],[Ticker]],tblTickers[Ticker],tblTickers[Ticker],NA(),0,1)))</f>
        <v>0</v>
      </c>
      <c r="K6786" t="s">
        <v>1377</v>
      </c>
      <c r="L6786" s="122">
        <v>2.2799999999999998</v>
      </c>
    </row>
    <row r="6787" spans="4:12" x14ac:dyDescent="0.25">
      <c r="D6787" t="s">
        <v>9128</v>
      </c>
      <c r="E6787" t="s">
        <v>3685</v>
      </c>
      <c r="F6787" t="s">
        <v>15368</v>
      </c>
      <c r="G6787" s="59">
        <v>16775000</v>
      </c>
      <c r="H6787" s="122">
        <v>8.41</v>
      </c>
      <c r="I6787" s="97" t="b">
        <f>NOT(ISERROR(_xlfn.XLOOKUP(tblStocks2022[[#This Row],[Ticker]],tblTickers[Ticker],tblTickers[Ticker],NA(),0,1)))</f>
        <v>0</v>
      </c>
      <c r="K6787" t="s">
        <v>12084</v>
      </c>
      <c r="L6787" s="122">
        <v>27</v>
      </c>
    </row>
    <row r="6788" spans="4:12" x14ac:dyDescent="0.25">
      <c r="D6788" t="s">
        <v>7598</v>
      </c>
      <c r="E6788" t="s">
        <v>7599</v>
      </c>
      <c r="F6788" t="s">
        <v>14252</v>
      </c>
      <c r="G6788" s="59">
        <v>36539000</v>
      </c>
      <c r="H6788" s="122">
        <v>1.1299999999999999</v>
      </c>
      <c r="I6788" s="97" t="b">
        <f>NOT(ISERROR(_xlfn.XLOOKUP(tblStocks2022[[#This Row],[Ticker]],tblTickers[Ticker],tblTickers[Ticker],NA(),0,1)))</f>
        <v>0</v>
      </c>
      <c r="K6788" t="s">
        <v>12160</v>
      </c>
      <c r="L6788" s="122">
        <v>64.62</v>
      </c>
    </row>
    <row r="6789" spans="4:12" x14ac:dyDescent="0.25">
      <c r="D6789" t="s">
        <v>10644</v>
      </c>
      <c r="E6789" t="s">
        <v>10645</v>
      </c>
      <c r="F6789" t="s">
        <v>15376</v>
      </c>
      <c r="G6789" s="59">
        <v>129099000</v>
      </c>
      <c r="H6789" s="122">
        <v>97.45</v>
      </c>
      <c r="I6789" s="97" t="b">
        <f>NOT(ISERROR(_xlfn.XLOOKUP(tblStocks2022[[#This Row],[Ticker]],tblTickers[Ticker],tblTickers[Ticker],NA(),0,1)))</f>
        <v>0</v>
      </c>
      <c r="K6789" t="s">
        <v>14775</v>
      </c>
      <c r="L6789" s="122">
        <v>43.51</v>
      </c>
    </row>
    <row r="6790" spans="4:12" x14ac:dyDescent="0.25">
      <c r="D6790" t="s">
        <v>5314</v>
      </c>
      <c r="E6790" t="s">
        <v>5315</v>
      </c>
      <c r="F6790" t="s">
        <v>15371</v>
      </c>
      <c r="G6790" s="59">
        <v>443166000</v>
      </c>
      <c r="H6790" s="122">
        <v>39.520000000000003</v>
      </c>
      <c r="I6790" s="97" t="b">
        <f>NOT(ISERROR(_xlfn.XLOOKUP(tblStocks2022[[#This Row],[Ticker]],tblTickers[Ticker],tblTickers[Ticker],NA(),0,1)))</f>
        <v>0</v>
      </c>
      <c r="K6790" t="s">
        <v>8069</v>
      </c>
      <c r="L6790" s="122">
        <v>4.8499999999999996</v>
      </c>
    </row>
    <row r="6791" spans="4:12" x14ac:dyDescent="0.25">
      <c r="D6791" t="s">
        <v>10890</v>
      </c>
      <c r="E6791" t="s">
        <v>10891</v>
      </c>
      <c r="F6791" t="s">
        <v>15371</v>
      </c>
      <c r="G6791" s="59">
        <v>85249000</v>
      </c>
      <c r="H6791" s="122">
        <v>10.039999999999999</v>
      </c>
      <c r="I6791" s="97" t="b">
        <f>NOT(ISERROR(_xlfn.XLOOKUP(tblStocks2022[[#This Row],[Ticker]],tblTickers[Ticker],tblTickers[Ticker],NA(),0,1)))</f>
        <v>0</v>
      </c>
      <c r="K6791" t="s">
        <v>11769</v>
      </c>
      <c r="L6791" s="122">
        <v>8.17</v>
      </c>
    </row>
    <row r="6792" spans="4:12" x14ac:dyDescent="0.25">
      <c r="D6792" t="s">
        <v>5316</v>
      </c>
      <c r="E6792" t="s">
        <v>5317</v>
      </c>
      <c r="F6792" t="s">
        <v>15392</v>
      </c>
      <c r="G6792" s="59">
        <v>42036000</v>
      </c>
      <c r="H6792" s="122">
        <v>14.71</v>
      </c>
      <c r="I6792" s="97" t="b">
        <f>NOT(ISERROR(_xlfn.XLOOKUP(tblStocks2022[[#This Row],[Ticker]],tblTickers[Ticker],tblTickers[Ticker],NA(),0,1)))</f>
        <v>0</v>
      </c>
      <c r="K6792" t="s">
        <v>14212</v>
      </c>
      <c r="L6792" s="122">
        <v>1011.6</v>
      </c>
    </row>
    <row r="6793" spans="4:12" x14ac:dyDescent="0.25">
      <c r="D6793" t="s">
        <v>3765</v>
      </c>
      <c r="E6793" t="s">
        <v>583</v>
      </c>
      <c r="F6793" t="s">
        <v>15375</v>
      </c>
      <c r="G6793" s="59">
        <v>45373000</v>
      </c>
      <c r="H6793" s="122">
        <v>77.98</v>
      </c>
      <c r="I6793" s="97" t="b">
        <f>NOT(ISERROR(_xlfn.XLOOKUP(tblStocks2022[[#This Row],[Ticker]],tblTickers[Ticker],tblTickers[Ticker],NA(),0,1)))</f>
        <v>0</v>
      </c>
      <c r="K6793" t="s">
        <v>877</v>
      </c>
      <c r="L6793" s="122">
        <v>64.09</v>
      </c>
    </row>
    <row r="6794" spans="4:12" x14ac:dyDescent="0.25">
      <c r="D6794" t="s">
        <v>8519</v>
      </c>
      <c r="E6794" t="s">
        <v>8520</v>
      </c>
      <c r="F6794" t="s">
        <v>15382</v>
      </c>
      <c r="G6794" s="59">
        <v>30000000</v>
      </c>
      <c r="H6794" s="122">
        <v>10.29</v>
      </c>
      <c r="I6794" s="97" t="b">
        <f>NOT(ISERROR(_xlfn.XLOOKUP(tblStocks2022[[#This Row],[Ticker]],tblTickers[Ticker],tblTickers[Ticker],NA(),0,1)))</f>
        <v>0</v>
      </c>
      <c r="K6794" t="s">
        <v>2307</v>
      </c>
      <c r="L6794" s="122">
        <v>21.55</v>
      </c>
    </row>
    <row r="6795" spans="4:12" x14ac:dyDescent="0.25">
      <c r="D6795" t="s">
        <v>4545</v>
      </c>
      <c r="E6795" t="s">
        <v>4546</v>
      </c>
      <c r="F6795" t="s">
        <v>15390</v>
      </c>
      <c r="G6795" s="59">
        <v>7184000</v>
      </c>
      <c r="H6795" s="122">
        <v>51.06</v>
      </c>
      <c r="I6795" s="97" t="b">
        <f>NOT(ISERROR(_xlfn.XLOOKUP(tblStocks2022[[#This Row],[Ticker]],tblTickers[Ticker],tblTickers[Ticker],NA(),0,1)))</f>
        <v>0</v>
      </c>
      <c r="K6795" t="s">
        <v>10604</v>
      </c>
      <c r="L6795" s="122">
        <v>18.350000000000001</v>
      </c>
    </row>
    <row r="6796" spans="4:12" x14ac:dyDescent="0.25">
      <c r="D6796" t="s">
        <v>10297</v>
      </c>
      <c r="E6796" t="s">
        <v>10298</v>
      </c>
      <c r="F6796" t="s">
        <v>14201</v>
      </c>
      <c r="G6796" s="59">
        <v>241635000</v>
      </c>
      <c r="H6796" s="122">
        <v>25.02</v>
      </c>
      <c r="I6796" s="97" t="b">
        <f>NOT(ISERROR(_xlfn.XLOOKUP(tblStocks2022[[#This Row],[Ticker]],tblTickers[Ticker],tblTickers[Ticker],NA(),0,1)))</f>
        <v>0</v>
      </c>
      <c r="K6796" t="s">
        <v>5566</v>
      </c>
      <c r="L6796" s="122">
        <v>21.64</v>
      </c>
    </row>
    <row r="6797" spans="4:12" x14ac:dyDescent="0.25">
      <c r="D6797" t="s">
        <v>13380</v>
      </c>
      <c r="E6797" t="s">
        <v>13381</v>
      </c>
      <c r="F6797" t="s">
        <v>15367</v>
      </c>
      <c r="G6797" s="59">
        <v>15934000</v>
      </c>
      <c r="H6797" s="122">
        <v>5.58</v>
      </c>
      <c r="I6797" s="97" t="b">
        <f>NOT(ISERROR(_xlfn.XLOOKUP(tblStocks2022[[#This Row],[Ticker]],tblTickers[Ticker],tblTickers[Ticker],NA(),0,1)))</f>
        <v>0</v>
      </c>
      <c r="K6797" t="s">
        <v>5565</v>
      </c>
      <c r="L6797" s="122">
        <v>23.28</v>
      </c>
    </row>
    <row r="6798" spans="4:12" x14ac:dyDescent="0.25">
      <c r="D6798" t="s">
        <v>2561</v>
      </c>
      <c r="E6798" t="s">
        <v>2562</v>
      </c>
      <c r="F6798" t="s">
        <v>15388</v>
      </c>
      <c r="G6798" s="59">
        <v>58013000</v>
      </c>
      <c r="H6798" s="122">
        <v>40.01</v>
      </c>
      <c r="I6798" s="97" t="b">
        <f>NOT(ISERROR(_xlfn.XLOOKUP(tblStocks2022[[#This Row],[Ticker]],tblTickers[Ticker],tblTickers[Ticker],NA(),0,1)))</f>
        <v>0</v>
      </c>
      <c r="K6798" t="s">
        <v>5564</v>
      </c>
      <c r="L6798" s="122">
        <v>22.98</v>
      </c>
    </row>
    <row r="6799" spans="4:12" x14ac:dyDescent="0.25">
      <c r="D6799" t="s">
        <v>10463</v>
      </c>
      <c r="E6799" t="s">
        <v>10464</v>
      </c>
      <c r="F6799" t="s">
        <v>15366</v>
      </c>
      <c r="G6799" s="59">
        <v>66151000</v>
      </c>
      <c r="H6799" s="122">
        <v>119.98</v>
      </c>
      <c r="I6799" s="97" t="b">
        <f>NOT(ISERROR(_xlfn.XLOOKUP(tblStocks2022[[#This Row],[Ticker]],tblTickers[Ticker],tblTickers[Ticker],NA(),0,1)))</f>
        <v>0</v>
      </c>
      <c r="K6799" t="s">
        <v>5563</v>
      </c>
      <c r="L6799" s="122">
        <v>23.21</v>
      </c>
    </row>
    <row r="6800" spans="4:12" x14ac:dyDescent="0.25">
      <c r="D6800" t="s">
        <v>11767</v>
      </c>
      <c r="E6800" t="s">
        <v>11768</v>
      </c>
      <c r="F6800" t="s">
        <v>8710</v>
      </c>
      <c r="G6800" s="59">
        <v>58691000</v>
      </c>
      <c r="H6800" s="122">
        <v>202.44</v>
      </c>
      <c r="I6800" s="97" t="b">
        <f>NOT(ISERROR(_xlfn.XLOOKUP(tblStocks2022[[#This Row],[Ticker]],tblTickers[Ticker],tblTickers[Ticker],NA(),0,1)))</f>
        <v>0</v>
      </c>
      <c r="K6800" t="s">
        <v>6439</v>
      </c>
      <c r="L6800" s="122">
        <v>2.25</v>
      </c>
    </row>
    <row r="6801" spans="4:12" x14ac:dyDescent="0.25">
      <c r="D6801" t="s">
        <v>4619</v>
      </c>
      <c r="E6801" t="s">
        <v>4620</v>
      </c>
      <c r="F6801" t="s">
        <v>15382</v>
      </c>
      <c r="G6801" s="59">
        <v>3519000</v>
      </c>
      <c r="H6801" s="122">
        <v>16.559999999999999</v>
      </c>
      <c r="I6801" s="97" t="b">
        <f>NOT(ISERROR(_xlfn.XLOOKUP(tblStocks2022[[#This Row],[Ticker]],tblTickers[Ticker],tblTickers[Ticker],NA(),0,1)))</f>
        <v>0</v>
      </c>
      <c r="K6801" t="s">
        <v>4906</v>
      </c>
      <c r="L6801" s="122">
        <v>69.58</v>
      </c>
    </row>
    <row r="6802" spans="4:12" x14ac:dyDescent="0.25">
      <c r="D6802" t="s">
        <v>12620</v>
      </c>
      <c r="E6802" t="s">
        <v>12621</v>
      </c>
      <c r="F6802" t="s">
        <v>8710</v>
      </c>
      <c r="G6802" s="59">
        <v>316001000</v>
      </c>
      <c r="H6802" s="122">
        <v>128.99</v>
      </c>
      <c r="I6802" s="97" t="b">
        <f>NOT(ISERROR(_xlfn.XLOOKUP(tblStocks2022[[#This Row],[Ticker]],tblTickers[Ticker],tblTickers[Ticker],NA(),0,1)))</f>
        <v>1</v>
      </c>
      <c r="K6802" t="s">
        <v>5466</v>
      </c>
      <c r="L6802" s="122">
        <v>35.270000000000003</v>
      </c>
    </row>
    <row r="6803" spans="4:12" x14ac:dyDescent="0.25">
      <c r="D6803" t="s">
        <v>5159</v>
      </c>
      <c r="E6803" t="s">
        <v>5160</v>
      </c>
      <c r="F6803" t="s">
        <v>15375</v>
      </c>
      <c r="G6803" s="59">
        <v>64131000</v>
      </c>
      <c r="H6803" s="122">
        <v>3.59</v>
      </c>
      <c r="I6803" s="97" t="b">
        <f>NOT(ISERROR(_xlfn.XLOOKUP(tblStocks2022[[#This Row],[Ticker]],tblTickers[Ticker],tblTickers[Ticker],NA(),0,1)))</f>
        <v>0</v>
      </c>
      <c r="K6803" t="s">
        <v>10307</v>
      </c>
      <c r="L6803" s="122">
        <v>72.11</v>
      </c>
    </row>
    <row r="6804" spans="4:12" x14ac:dyDescent="0.25">
      <c r="D6804" t="s">
        <v>7498</v>
      </c>
      <c r="E6804" t="s">
        <v>7499</v>
      </c>
      <c r="F6804" t="s">
        <v>15382</v>
      </c>
      <c r="G6804" s="59">
        <v>75910000</v>
      </c>
      <c r="H6804" s="122">
        <v>4.62</v>
      </c>
      <c r="I6804" s="97" t="b">
        <f>NOT(ISERROR(_xlfn.XLOOKUP(tblStocks2022[[#This Row],[Ticker]],tblTickers[Ticker],tblTickers[Ticker],NA(),0,1)))</f>
        <v>0</v>
      </c>
      <c r="K6804" t="s">
        <v>12871</v>
      </c>
      <c r="L6804" s="122">
        <v>446.29</v>
      </c>
    </row>
    <row r="6805" spans="4:12" x14ac:dyDescent="0.25">
      <c r="D6805" t="s">
        <v>2786</v>
      </c>
      <c r="E6805" t="s">
        <v>2787</v>
      </c>
      <c r="F6805" t="s">
        <v>15368</v>
      </c>
      <c r="G6805" s="59">
        <v>519000</v>
      </c>
      <c r="H6805" s="122">
        <v>6.74</v>
      </c>
      <c r="I6805" s="97" t="b">
        <f>NOT(ISERROR(_xlfn.XLOOKUP(tblStocks2022[[#This Row],[Ticker]],tblTickers[Ticker],tblTickers[Ticker],NA(),0,1)))</f>
        <v>0</v>
      </c>
      <c r="K6805" t="s">
        <v>4395</v>
      </c>
      <c r="L6805" s="122">
        <v>11.71</v>
      </c>
    </row>
    <row r="6806" spans="4:12" x14ac:dyDescent="0.25">
      <c r="D6806" t="s">
        <v>3776</v>
      </c>
      <c r="E6806" t="s">
        <v>583</v>
      </c>
      <c r="F6806" t="s">
        <v>15375</v>
      </c>
      <c r="G6806" s="59">
        <v>231333000</v>
      </c>
      <c r="H6806" s="122">
        <v>141.25</v>
      </c>
      <c r="I6806" s="97" t="b">
        <f>NOT(ISERROR(_xlfn.XLOOKUP(tblStocks2022[[#This Row],[Ticker]],tblTickers[Ticker],tblTickers[Ticker],NA(),0,1)))</f>
        <v>0</v>
      </c>
      <c r="K6806" t="s">
        <v>2489</v>
      </c>
      <c r="L6806" s="122">
        <v>237.86</v>
      </c>
    </row>
    <row r="6807" spans="4:12" x14ac:dyDescent="0.25">
      <c r="D6807" t="s">
        <v>8407</v>
      </c>
      <c r="E6807" t="s">
        <v>399</v>
      </c>
      <c r="F6807" t="s">
        <v>15375</v>
      </c>
      <c r="G6807" s="59">
        <v>450000</v>
      </c>
      <c r="H6807" s="122">
        <v>21.71</v>
      </c>
      <c r="I6807" s="97" t="b">
        <f>NOT(ISERROR(_xlfn.XLOOKUP(tblStocks2022[[#This Row],[Ticker]],tblTickers[Ticker],tblTickers[Ticker],NA(),0,1)))</f>
        <v>0</v>
      </c>
      <c r="K6807" t="s">
        <v>5012</v>
      </c>
      <c r="L6807" s="122">
        <v>42.92</v>
      </c>
    </row>
    <row r="6808" spans="4:12" x14ac:dyDescent="0.25">
      <c r="D6808" t="s">
        <v>7654</v>
      </c>
      <c r="E6808" t="s">
        <v>5684</v>
      </c>
      <c r="F6808" t="s">
        <v>15381</v>
      </c>
      <c r="G6808" s="59">
        <v>300000</v>
      </c>
      <c r="H6808" s="122">
        <v>21.42</v>
      </c>
      <c r="I6808" s="97" t="b">
        <f>NOT(ISERROR(_xlfn.XLOOKUP(tblStocks2022[[#This Row],[Ticker]],tblTickers[Ticker],tblTickers[Ticker],NA(),0,1)))</f>
        <v>0</v>
      </c>
      <c r="K6808" t="s">
        <v>10938</v>
      </c>
      <c r="L6808" s="122">
        <v>77.16</v>
      </c>
    </row>
    <row r="6809" spans="4:12" x14ac:dyDescent="0.25">
      <c r="D6809" t="s">
        <v>5143</v>
      </c>
      <c r="E6809" t="s">
        <v>5144</v>
      </c>
      <c r="F6809" t="s">
        <v>15388</v>
      </c>
      <c r="G6809" s="59">
        <v>29155000</v>
      </c>
      <c r="H6809" s="122">
        <v>1.92</v>
      </c>
      <c r="I6809" s="97" t="b">
        <f>NOT(ISERROR(_xlfn.XLOOKUP(tblStocks2022[[#This Row],[Ticker]],tblTickers[Ticker],tblTickers[Ticker],NA(),0,1)))</f>
        <v>0</v>
      </c>
      <c r="K6809" t="s">
        <v>14303</v>
      </c>
      <c r="L6809" s="122">
        <v>42.27</v>
      </c>
    </row>
    <row r="6810" spans="4:12" x14ac:dyDescent="0.25">
      <c r="D6810" t="s">
        <v>6217</v>
      </c>
      <c r="E6810" t="s">
        <v>6218</v>
      </c>
      <c r="F6810" t="s">
        <v>15371</v>
      </c>
      <c r="G6810" s="59">
        <v>64385000</v>
      </c>
      <c r="H6810" s="122">
        <v>5.97</v>
      </c>
      <c r="I6810" s="97" t="b">
        <f>NOT(ISERROR(_xlfn.XLOOKUP(tblStocks2022[[#This Row],[Ticker]],tblTickers[Ticker],tblTickers[Ticker],NA(),0,1)))</f>
        <v>0</v>
      </c>
      <c r="K6810" t="s">
        <v>15038</v>
      </c>
      <c r="L6810" s="122">
        <v>66.709999999999994</v>
      </c>
    </row>
    <row r="6811" spans="4:12" x14ac:dyDescent="0.25">
      <c r="D6811" t="s">
        <v>5683</v>
      </c>
      <c r="E6811" t="s">
        <v>5684</v>
      </c>
      <c r="F6811" t="s">
        <v>15388</v>
      </c>
      <c r="G6811" s="59">
        <v>1025000</v>
      </c>
      <c r="H6811" s="122">
        <v>20.67</v>
      </c>
      <c r="I6811" s="97" t="b">
        <f>NOT(ISERROR(_xlfn.XLOOKUP(tblStocks2022[[#This Row],[Ticker]],tblTickers[Ticker],tblTickers[Ticker],NA(),0,1)))</f>
        <v>0</v>
      </c>
      <c r="K6811" t="s">
        <v>15039</v>
      </c>
      <c r="L6811" s="122">
        <v>9.89</v>
      </c>
    </row>
    <row r="6812" spans="4:12" x14ac:dyDescent="0.25">
      <c r="D6812" t="s">
        <v>14481</v>
      </c>
      <c r="E6812" t="s">
        <v>14482</v>
      </c>
      <c r="F6812" t="s">
        <v>15382</v>
      </c>
      <c r="G6812" s="59">
        <v>29202000</v>
      </c>
      <c r="H6812" s="122">
        <v>9.3800000000000008</v>
      </c>
      <c r="I6812" s="97" t="b">
        <f>NOT(ISERROR(_xlfn.XLOOKUP(tblStocks2022[[#This Row],[Ticker]],tblTickers[Ticker],tblTickers[Ticker],NA(),0,1)))</f>
        <v>0</v>
      </c>
      <c r="K6812" t="s">
        <v>1611</v>
      </c>
      <c r="L6812" s="122">
        <v>1.05</v>
      </c>
    </row>
    <row r="6813" spans="4:12" x14ac:dyDescent="0.25">
      <c r="D6813" t="s">
        <v>683</v>
      </c>
      <c r="E6813" t="s">
        <v>257</v>
      </c>
      <c r="F6813" t="s">
        <v>15371</v>
      </c>
      <c r="G6813" s="59">
        <v>922000</v>
      </c>
      <c r="H6813" s="122">
        <v>158.47</v>
      </c>
      <c r="I6813" s="97" t="b">
        <f>NOT(ISERROR(_xlfn.XLOOKUP(tblStocks2022[[#This Row],[Ticker]],tblTickers[Ticker],tblTickers[Ticker],NA(),0,1)))</f>
        <v>0</v>
      </c>
      <c r="K6813" t="s">
        <v>10808</v>
      </c>
      <c r="L6813" s="122">
        <v>3.9</v>
      </c>
    </row>
    <row r="6814" spans="4:12" x14ac:dyDescent="0.25">
      <c r="D6814" t="s">
        <v>3957</v>
      </c>
      <c r="E6814" t="s">
        <v>3958</v>
      </c>
      <c r="F6814" t="s">
        <v>15371</v>
      </c>
      <c r="G6814" s="59">
        <v>134224000</v>
      </c>
      <c r="H6814" s="122">
        <v>5.93</v>
      </c>
      <c r="I6814" s="97" t="b">
        <f>NOT(ISERROR(_xlfn.XLOOKUP(tblStocks2022[[#This Row],[Ticker]],tblTickers[Ticker],tblTickers[Ticker],NA(),0,1)))</f>
        <v>0</v>
      </c>
      <c r="K6814" t="s">
        <v>11563</v>
      </c>
      <c r="L6814" s="122">
        <v>5.0999999999999996</v>
      </c>
    </row>
    <row r="6815" spans="4:12" x14ac:dyDescent="0.25">
      <c r="D6815" t="s">
        <v>3770</v>
      </c>
      <c r="E6815" t="s">
        <v>583</v>
      </c>
      <c r="F6815" t="s">
        <v>15375</v>
      </c>
      <c r="G6815" s="59">
        <v>2250000</v>
      </c>
      <c r="H6815" s="122">
        <v>31.73</v>
      </c>
      <c r="I6815" s="97" t="b">
        <f>NOT(ISERROR(_xlfn.XLOOKUP(tblStocks2022[[#This Row],[Ticker]],tblTickers[Ticker],tblTickers[Ticker],NA(),0,1)))</f>
        <v>0</v>
      </c>
      <c r="K6815" t="s">
        <v>14729</v>
      </c>
      <c r="L6815" s="122">
        <v>140.5</v>
      </c>
    </row>
    <row r="6816" spans="4:12" x14ac:dyDescent="0.25">
      <c r="D6816" t="s">
        <v>9690</v>
      </c>
      <c r="E6816" t="s">
        <v>9691</v>
      </c>
      <c r="F6816" t="s">
        <v>15382</v>
      </c>
      <c r="G6816" s="59">
        <v>129141000</v>
      </c>
      <c r="H6816" s="122">
        <v>30.81</v>
      </c>
      <c r="I6816" s="97" t="b">
        <f>NOT(ISERROR(_xlfn.XLOOKUP(tblStocks2022[[#This Row],[Ticker]],tblTickers[Ticker],tblTickers[Ticker],NA(),0,1)))</f>
        <v>0</v>
      </c>
      <c r="K6816" t="s">
        <v>4941</v>
      </c>
      <c r="L6816" s="122">
        <v>6.62</v>
      </c>
    </row>
    <row r="6817" spans="4:12" x14ac:dyDescent="0.25">
      <c r="D6817" t="s">
        <v>3841</v>
      </c>
      <c r="E6817" t="s">
        <v>3842</v>
      </c>
      <c r="F6817" t="s">
        <v>15370</v>
      </c>
      <c r="G6817" s="59">
        <v>1470061000</v>
      </c>
      <c r="H6817" s="122">
        <v>100.92</v>
      </c>
      <c r="I6817" s="97" t="b">
        <f>NOT(ISERROR(_xlfn.XLOOKUP(tblStocks2022[[#This Row],[Ticker]],tblTickers[Ticker],tblTickers[Ticker],NA(),0,1)))</f>
        <v>0</v>
      </c>
      <c r="K6817" t="s">
        <v>13542</v>
      </c>
      <c r="L6817" s="122">
        <v>0.76</v>
      </c>
    </row>
    <row r="6818" spans="4:12" x14ac:dyDescent="0.25">
      <c r="D6818" t="s">
        <v>8858</v>
      </c>
      <c r="E6818" t="s">
        <v>5587</v>
      </c>
      <c r="F6818" t="s">
        <v>15371</v>
      </c>
      <c r="G6818" s="59">
        <v>125000</v>
      </c>
      <c r="H6818" s="122">
        <v>18.87</v>
      </c>
      <c r="I6818" s="97" t="b">
        <f>NOT(ISERROR(_xlfn.XLOOKUP(tblStocks2022[[#This Row],[Ticker]],tblTickers[Ticker],tblTickers[Ticker],NA(),0,1)))</f>
        <v>0</v>
      </c>
      <c r="K6818" t="s">
        <v>8485</v>
      </c>
      <c r="L6818" s="122">
        <v>40.83</v>
      </c>
    </row>
    <row r="6819" spans="4:12" x14ac:dyDescent="0.25">
      <c r="D6819" t="s">
        <v>3947</v>
      </c>
      <c r="E6819" t="s">
        <v>3948</v>
      </c>
      <c r="F6819" t="s">
        <v>14252</v>
      </c>
      <c r="G6819" s="59">
        <v>90388000</v>
      </c>
      <c r="H6819" s="122">
        <v>0.17</v>
      </c>
      <c r="I6819" s="97" t="b">
        <f>NOT(ISERROR(_xlfn.XLOOKUP(tblStocks2022[[#This Row],[Ticker]],tblTickers[Ticker],tblTickers[Ticker],NA(),0,1)))</f>
        <v>0</v>
      </c>
      <c r="K6819" t="s">
        <v>3945</v>
      </c>
      <c r="L6819" s="122">
        <v>46.06</v>
      </c>
    </row>
    <row r="6820" spans="4:12" x14ac:dyDescent="0.25">
      <c r="D6820" t="s">
        <v>8014</v>
      </c>
      <c r="E6820" t="s">
        <v>5688</v>
      </c>
      <c r="F6820" t="s">
        <v>15384</v>
      </c>
      <c r="G6820" s="59">
        <v>3025000</v>
      </c>
      <c r="H6820" s="122">
        <v>17.399999999999999</v>
      </c>
      <c r="I6820" s="97" t="b">
        <f>NOT(ISERROR(_xlfn.XLOOKUP(tblStocks2022[[#This Row],[Ticker]],tblTickers[Ticker],tblTickers[Ticker],NA(),0,1)))</f>
        <v>0</v>
      </c>
      <c r="K6820" t="s">
        <v>9842</v>
      </c>
      <c r="L6820" s="122">
        <v>10.94</v>
      </c>
    </row>
    <row r="6821" spans="4:12" x14ac:dyDescent="0.25">
      <c r="D6821" t="s">
        <v>8379</v>
      </c>
      <c r="E6821" t="s">
        <v>5684</v>
      </c>
      <c r="F6821" t="s">
        <v>15386</v>
      </c>
      <c r="G6821" s="59">
        <v>3800000</v>
      </c>
      <c r="H6821" s="122">
        <v>19.55</v>
      </c>
      <c r="I6821" s="97" t="b">
        <f>NOT(ISERROR(_xlfn.XLOOKUP(tblStocks2022[[#This Row],[Ticker]],tblTickers[Ticker],tblTickers[Ticker],NA(),0,1)))</f>
        <v>0</v>
      </c>
      <c r="K6821" t="s">
        <v>15222</v>
      </c>
      <c r="L6821" s="122">
        <v>0.27</v>
      </c>
    </row>
    <row r="6822" spans="4:12" x14ac:dyDescent="0.25">
      <c r="D6822" t="s">
        <v>6849</v>
      </c>
      <c r="E6822" t="s">
        <v>6850</v>
      </c>
      <c r="F6822" t="s">
        <v>2235</v>
      </c>
      <c r="G6822" s="59">
        <v>111468000</v>
      </c>
      <c r="H6822" s="122">
        <v>5.95</v>
      </c>
      <c r="I6822" s="97" t="b">
        <f>NOT(ISERROR(_xlfn.XLOOKUP(tblStocks2022[[#This Row],[Ticker]],tblTickers[Ticker],tblTickers[Ticker],NA(),0,1)))</f>
        <v>0</v>
      </c>
      <c r="K6822" t="s">
        <v>11823</v>
      </c>
      <c r="L6822" s="122">
        <v>7.15</v>
      </c>
    </row>
    <row r="6823" spans="4:12" x14ac:dyDescent="0.25">
      <c r="D6823" t="s">
        <v>2334</v>
      </c>
      <c r="E6823" t="s">
        <v>2335</v>
      </c>
      <c r="F6823" t="s">
        <v>15368</v>
      </c>
      <c r="G6823" s="59">
        <v>214184000</v>
      </c>
      <c r="H6823" s="122">
        <v>24.02</v>
      </c>
      <c r="I6823" s="97" t="b">
        <f>NOT(ISERROR(_xlfn.XLOOKUP(tblStocks2022[[#This Row],[Ticker]],tblTickers[Ticker],tblTickers[Ticker],NA(),0,1)))</f>
        <v>0</v>
      </c>
      <c r="K6823" t="s">
        <v>10321</v>
      </c>
      <c r="L6823" s="122">
        <v>108.52</v>
      </c>
    </row>
    <row r="6824" spans="4:12" x14ac:dyDescent="0.25">
      <c r="D6824" t="s">
        <v>13382</v>
      </c>
      <c r="E6824" t="s">
        <v>12141</v>
      </c>
      <c r="F6824" t="s">
        <v>14201</v>
      </c>
      <c r="G6824" s="59">
        <v>42345000</v>
      </c>
      <c r="H6824" s="122">
        <v>34.85</v>
      </c>
      <c r="I6824" s="97" t="b">
        <f>NOT(ISERROR(_xlfn.XLOOKUP(tblStocks2022[[#This Row],[Ticker]],tblTickers[Ticker],tblTickers[Ticker],NA(),0,1)))</f>
        <v>0</v>
      </c>
      <c r="K6824" t="s">
        <v>6389</v>
      </c>
      <c r="L6824" s="122">
        <v>6.49</v>
      </c>
    </row>
    <row r="6825" spans="4:12" x14ac:dyDescent="0.25">
      <c r="D6825" t="s">
        <v>12140</v>
      </c>
      <c r="E6825" t="s">
        <v>12141</v>
      </c>
      <c r="F6825" t="s">
        <v>15382</v>
      </c>
      <c r="G6825" s="59">
        <v>12083000</v>
      </c>
      <c r="H6825" s="122">
        <v>37.51</v>
      </c>
      <c r="I6825" s="97" t="b">
        <f>NOT(ISERROR(_xlfn.XLOOKUP(tblStocks2022[[#This Row],[Ticker]],tblTickers[Ticker],tblTickers[Ticker],NA(),0,1)))</f>
        <v>0</v>
      </c>
      <c r="K6825" t="s">
        <v>9085</v>
      </c>
      <c r="L6825" s="122">
        <v>11.51</v>
      </c>
    </row>
    <row r="6826" spans="4:12" x14ac:dyDescent="0.25">
      <c r="D6826" t="s">
        <v>14074</v>
      </c>
      <c r="E6826" t="s">
        <v>14075</v>
      </c>
      <c r="F6826" t="s">
        <v>2235</v>
      </c>
      <c r="G6826" s="59">
        <v>32011000</v>
      </c>
      <c r="H6826" s="122">
        <v>15.48</v>
      </c>
      <c r="I6826" s="97" t="b">
        <f>NOT(ISERROR(_xlfn.XLOOKUP(tblStocks2022[[#This Row],[Ticker]],tblTickers[Ticker],tblTickers[Ticker],NA(),0,1)))</f>
        <v>0</v>
      </c>
      <c r="K6826" t="s">
        <v>10932</v>
      </c>
      <c r="L6826" s="122">
        <v>10.44</v>
      </c>
    </row>
    <row r="6827" spans="4:12" x14ac:dyDescent="0.25">
      <c r="D6827" t="s">
        <v>4208</v>
      </c>
      <c r="E6827" t="s">
        <v>4209</v>
      </c>
      <c r="F6827" t="s">
        <v>15365</v>
      </c>
      <c r="G6827" s="59">
        <v>99161000</v>
      </c>
      <c r="H6827" s="122">
        <v>1.1200000000000001</v>
      </c>
      <c r="I6827" s="97" t="b">
        <f>NOT(ISERROR(_xlfn.XLOOKUP(tblStocks2022[[#This Row],[Ticker]],tblTickers[Ticker],tblTickers[Ticker],NA(),0,1)))</f>
        <v>0</v>
      </c>
      <c r="K6827" t="s">
        <v>10453</v>
      </c>
      <c r="L6827" s="122">
        <v>57.46</v>
      </c>
    </row>
    <row r="6828" spans="4:12" x14ac:dyDescent="0.25">
      <c r="D6828" t="s">
        <v>4589</v>
      </c>
      <c r="E6828" t="s">
        <v>4590</v>
      </c>
      <c r="F6828" t="s">
        <v>15368</v>
      </c>
      <c r="G6828" s="59">
        <v>40738000</v>
      </c>
      <c r="H6828" s="122">
        <v>22.26</v>
      </c>
      <c r="I6828" s="97" t="b">
        <f>NOT(ISERROR(_xlfn.XLOOKUP(tblStocks2022[[#This Row],[Ticker]],tblTickers[Ticker],tblTickers[Ticker],NA(),0,1)))</f>
        <v>0</v>
      </c>
      <c r="K6828" t="s">
        <v>10762</v>
      </c>
      <c r="L6828" s="122">
        <v>36.92</v>
      </c>
    </row>
    <row r="6829" spans="4:12" x14ac:dyDescent="0.25">
      <c r="D6829" t="s">
        <v>5065</v>
      </c>
      <c r="E6829" t="s">
        <v>5066</v>
      </c>
      <c r="F6829" t="s">
        <v>15368</v>
      </c>
      <c r="G6829" s="59">
        <v>90412000</v>
      </c>
      <c r="H6829" s="122">
        <v>23.82</v>
      </c>
      <c r="I6829" s="97" t="b">
        <f>NOT(ISERROR(_xlfn.XLOOKUP(tblStocks2022[[#This Row],[Ticker]],tblTickers[Ticker],tblTickers[Ticker],NA(),0,1)))</f>
        <v>0</v>
      </c>
      <c r="K6829" t="s">
        <v>4882</v>
      </c>
      <c r="L6829" s="122">
        <v>7.02</v>
      </c>
    </row>
    <row r="6830" spans="4:12" x14ac:dyDescent="0.25">
      <c r="D6830" t="s">
        <v>1487</v>
      </c>
      <c r="E6830" t="s">
        <v>1488</v>
      </c>
      <c r="F6830" t="s">
        <v>15373</v>
      </c>
      <c r="G6830" s="59">
        <v>82386000</v>
      </c>
      <c r="H6830" s="122">
        <v>18.46</v>
      </c>
      <c r="I6830" s="97" t="b">
        <f>NOT(ISERROR(_xlfn.XLOOKUP(tblStocks2022[[#This Row],[Ticker]],tblTickers[Ticker],tblTickers[Ticker],NA(),0,1)))</f>
        <v>0</v>
      </c>
      <c r="K6830" t="s">
        <v>5086</v>
      </c>
      <c r="L6830" s="122">
        <v>135.97999999999999</v>
      </c>
    </row>
    <row r="6831" spans="4:12" x14ac:dyDescent="0.25">
      <c r="D6831" t="s">
        <v>13185</v>
      </c>
      <c r="E6831" t="s">
        <v>13186</v>
      </c>
      <c r="F6831" t="s">
        <v>14201</v>
      </c>
      <c r="G6831" s="59">
        <v>32937000</v>
      </c>
      <c r="H6831" s="122">
        <v>1.64</v>
      </c>
      <c r="I6831" s="97" t="b">
        <f>NOT(ISERROR(_xlfn.XLOOKUP(tblStocks2022[[#This Row],[Ticker]],tblTickers[Ticker],tblTickers[Ticker],NA(),0,1)))</f>
        <v>0</v>
      </c>
      <c r="K6831" t="s">
        <v>1959</v>
      </c>
      <c r="L6831" s="122">
        <v>80.180000000000007</v>
      </c>
    </row>
    <row r="6832" spans="4:12" x14ac:dyDescent="0.25">
      <c r="D6832" t="s">
        <v>4218</v>
      </c>
      <c r="E6832" t="s">
        <v>4219</v>
      </c>
      <c r="F6832" t="s">
        <v>15368</v>
      </c>
      <c r="G6832" s="59">
        <v>20447000</v>
      </c>
      <c r="H6832" s="122">
        <v>4.25</v>
      </c>
      <c r="I6832" s="97" t="b">
        <f>NOT(ISERROR(_xlfn.XLOOKUP(tblStocks2022[[#This Row],[Ticker]],tblTickers[Ticker],tblTickers[Ticker],NA(),0,1)))</f>
        <v>0</v>
      </c>
      <c r="K6832" t="s">
        <v>5446</v>
      </c>
      <c r="L6832" s="122">
        <v>21.41</v>
      </c>
    </row>
    <row r="6833" spans="4:12" x14ac:dyDescent="0.25">
      <c r="D6833" t="s">
        <v>9737</v>
      </c>
      <c r="E6833" t="s">
        <v>8447</v>
      </c>
      <c r="F6833" t="s">
        <v>15368</v>
      </c>
      <c r="G6833" s="59">
        <v>100000</v>
      </c>
      <c r="H6833" s="122">
        <v>19.77</v>
      </c>
      <c r="I6833" s="97" t="b">
        <f>NOT(ISERROR(_xlfn.XLOOKUP(tblStocks2022[[#This Row],[Ticker]],tblTickers[Ticker],tblTickers[Ticker],NA(),0,1)))</f>
        <v>0</v>
      </c>
      <c r="K6833" t="s">
        <v>9517</v>
      </c>
      <c r="L6833" s="122">
        <v>13.31</v>
      </c>
    </row>
    <row r="6834" spans="4:12" x14ac:dyDescent="0.25">
      <c r="D6834" t="s">
        <v>11579</v>
      </c>
      <c r="E6834" t="s">
        <v>11580</v>
      </c>
      <c r="F6834" t="s">
        <v>15369</v>
      </c>
      <c r="G6834" s="59">
        <v>21496000</v>
      </c>
      <c r="H6834" s="122">
        <v>7.68</v>
      </c>
      <c r="I6834" s="97" t="b">
        <f>NOT(ISERROR(_xlfn.XLOOKUP(tblStocks2022[[#This Row],[Ticker]],tblTickers[Ticker],tblTickers[Ticker],NA(),0,1)))</f>
        <v>0</v>
      </c>
      <c r="K6834" t="s">
        <v>14641</v>
      </c>
      <c r="L6834" s="122">
        <v>14.69</v>
      </c>
    </row>
    <row r="6835" spans="4:12" x14ac:dyDescent="0.25">
      <c r="D6835" t="s">
        <v>9081</v>
      </c>
      <c r="E6835" t="s">
        <v>9082</v>
      </c>
      <c r="F6835" t="s">
        <v>15382</v>
      </c>
      <c r="G6835" s="59">
        <v>15896000</v>
      </c>
      <c r="H6835" s="122">
        <v>9.11</v>
      </c>
      <c r="I6835" s="97" t="b">
        <f>NOT(ISERROR(_xlfn.XLOOKUP(tblStocks2022[[#This Row],[Ticker]],tblTickers[Ticker],tblTickers[Ticker],NA(),0,1)))</f>
        <v>0</v>
      </c>
      <c r="K6835" t="s">
        <v>10190</v>
      </c>
      <c r="L6835" s="122">
        <v>249.34</v>
      </c>
    </row>
    <row r="6836" spans="4:12" x14ac:dyDescent="0.25">
      <c r="D6836" t="s">
        <v>10750</v>
      </c>
      <c r="E6836" t="s">
        <v>10751</v>
      </c>
      <c r="F6836" t="s">
        <v>15371</v>
      </c>
      <c r="G6836" s="59">
        <v>103298000</v>
      </c>
      <c r="H6836" s="122">
        <v>13.26</v>
      </c>
      <c r="I6836" s="97" t="b">
        <f>NOT(ISERROR(_xlfn.XLOOKUP(tblStocks2022[[#This Row],[Ticker]],tblTickers[Ticker],tblTickers[Ticker],NA(),0,1)))</f>
        <v>0</v>
      </c>
      <c r="K6836" t="s">
        <v>10928</v>
      </c>
      <c r="L6836" s="122">
        <v>5.41</v>
      </c>
    </row>
    <row r="6837" spans="4:12" x14ac:dyDescent="0.25">
      <c r="D6837" t="s">
        <v>6345</v>
      </c>
      <c r="E6837" t="s">
        <v>6346</v>
      </c>
      <c r="F6837" t="s">
        <v>15368</v>
      </c>
      <c r="G6837" s="59">
        <v>49727000</v>
      </c>
      <c r="H6837" s="122">
        <v>4.59</v>
      </c>
      <c r="I6837" s="97" t="b">
        <f>NOT(ISERROR(_xlfn.XLOOKUP(tblStocks2022[[#This Row],[Ticker]],tblTickers[Ticker],tblTickers[Ticker],NA(),0,1)))</f>
        <v>0</v>
      </c>
      <c r="K6837" t="s">
        <v>8793</v>
      </c>
      <c r="L6837" s="122">
        <v>11.07</v>
      </c>
    </row>
    <row r="6838" spans="4:12" x14ac:dyDescent="0.25">
      <c r="D6838" t="s">
        <v>8190</v>
      </c>
      <c r="E6838" t="s">
        <v>8191</v>
      </c>
      <c r="F6838" t="s">
        <v>15368</v>
      </c>
      <c r="G6838" s="59">
        <v>40509000</v>
      </c>
      <c r="H6838" s="122">
        <v>11.59</v>
      </c>
      <c r="I6838" s="97" t="b">
        <f>NOT(ISERROR(_xlfn.XLOOKUP(tblStocks2022[[#This Row],[Ticker]],tblTickers[Ticker],tblTickers[Ticker],NA(),0,1)))</f>
        <v>0</v>
      </c>
      <c r="K6838" t="s">
        <v>8959</v>
      </c>
      <c r="L6838" s="122">
        <v>3.65</v>
      </c>
    </row>
    <row r="6839" spans="4:12" x14ac:dyDescent="0.25">
      <c r="D6839" t="s">
        <v>4505</v>
      </c>
      <c r="E6839" t="s">
        <v>399</v>
      </c>
      <c r="F6839" t="s">
        <v>15375</v>
      </c>
      <c r="G6839" s="59">
        <v>8971000</v>
      </c>
      <c r="H6839" s="122">
        <v>36.18</v>
      </c>
      <c r="I6839" s="97" t="b">
        <f>NOT(ISERROR(_xlfn.XLOOKUP(tblStocks2022[[#This Row],[Ticker]],tblTickers[Ticker],tblTickers[Ticker],NA(),0,1)))</f>
        <v>0</v>
      </c>
      <c r="K6839" t="s">
        <v>11235</v>
      </c>
      <c r="L6839" s="122">
        <v>1.4</v>
      </c>
    </row>
    <row r="6840" spans="4:12" x14ac:dyDescent="0.25">
      <c r="D6840" t="s">
        <v>4506</v>
      </c>
      <c r="E6840" t="s">
        <v>399</v>
      </c>
      <c r="F6840" t="s">
        <v>15375</v>
      </c>
      <c r="G6840" s="59">
        <v>4411000</v>
      </c>
      <c r="H6840" s="122">
        <v>85.87</v>
      </c>
      <c r="I6840" s="97" t="b">
        <f>NOT(ISERROR(_xlfn.XLOOKUP(tblStocks2022[[#This Row],[Ticker]],tblTickers[Ticker],tblTickers[Ticker],NA(),0,1)))</f>
        <v>0</v>
      </c>
      <c r="K6840" t="s">
        <v>14803</v>
      </c>
      <c r="L6840" s="122">
        <v>49.2</v>
      </c>
    </row>
    <row r="6841" spans="4:12" x14ac:dyDescent="0.25">
      <c r="D6841" t="s">
        <v>4507</v>
      </c>
      <c r="E6841" t="s">
        <v>399</v>
      </c>
      <c r="F6841" t="s">
        <v>15375</v>
      </c>
      <c r="G6841" s="59">
        <v>21576000</v>
      </c>
      <c r="H6841" s="122">
        <v>73.94</v>
      </c>
      <c r="I6841" s="97" t="b">
        <f>NOT(ISERROR(_xlfn.XLOOKUP(tblStocks2022[[#This Row],[Ticker]],tblTickers[Ticker],tblTickers[Ticker],NA(),0,1)))</f>
        <v>0</v>
      </c>
      <c r="K6841" t="s">
        <v>12194</v>
      </c>
      <c r="L6841" s="122">
        <v>16.579999999999998</v>
      </c>
    </row>
    <row r="6842" spans="4:12" x14ac:dyDescent="0.25">
      <c r="D6842" t="s">
        <v>1839</v>
      </c>
      <c r="E6842" t="s">
        <v>1840</v>
      </c>
      <c r="F6842" t="s">
        <v>15382</v>
      </c>
      <c r="G6842" s="59">
        <v>59480000</v>
      </c>
      <c r="H6842" s="122">
        <v>0.76</v>
      </c>
      <c r="I6842" s="97" t="b">
        <f>NOT(ISERROR(_xlfn.XLOOKUP(tblStocks2022[[#This Row],[Ticker]],tblTickers[Ticker],tblTickers[Ticker],NA(),0,1)))</f>
        <v>0</v>
      </c>
      <c r="K6842" t="s">
        <v>9477</v>
      </c>
      <c r="L6842" s="122">
        <v>0.09</v>
      </c>
    </row>
    <row r="6843" spans="4:12" x14ac:dyDescent="0.25">
      <c r="D6843" t="s">
        <v>14518</v>
      </c>
      <c r="E6843" t="s">
        <v>498</v>
      </c>
      <c r="F6843" t="s">
        <v>11941</v>
      </c>
      <c r="G6843" s="59">
        <v>20467000</v>
      </c>
      <c r="H6843" s="122">
        <v>24.6</v>
      </c>
      <c r="I6843" s="97" t="b">
        <f>NOT(ISERROR(_xlfn.XLOOKUP(tblStocks2022[[#This Row],[Ticker]],tblTickers[Ticker],tblTickers[Ticker],NA(),0,1)))</f>
        <v>0</v>
      </c>
      <c r="K6843" t="s">
        <v>810</v>
      </c>
      <c r="L6843" s="122">
        <v>45.71</v>
      </c>
    </row>
    <row r="6844" spans="4:12" x14ac:dyDescent="0.25">
      <c r="D6844" t="s">
        <v>14949</v>
      </c>
      <c r="E6844" t="s">
        <v>300</v>
      </c>
      <c r="F6844" t="s">
        <v>14252</v>
      </c>
      <c r="G6844" s="59">
        <v>29350000</v>
      </c>
      <c r="H6844" s="122">
        <v>40.9</v>
      </c>
      <c r="I6844" s="97" t="b">
        <f>NOT(ISERROR(_xlfn.XLOOKUP(tblStocks2022[[#This Row],[Ticker]],tblTickers[Ticker],tblTickers[Ticker],NA(),0,1)))</f>
        <v>0</v>
      </c>
      <c r="K6844" t="s">
        <v>10259</v>
      </c>
      <c r="L6844" s="122">
        <v>15.3</v>
      </c>
    </row>
    <row r="6845" spans="4:12" x14ac:dyDescent="0.25">
      <c r="D6845" t="s">
        <v>9236</v>
      </c>
      <c r="E6845" t="s">
        <v>9237</v>
      </c>
      <c r="F6845" t="s">
        <v>15382</v>
      </c>
      <c r="G6845" s="59">
        <v>14905000</v>
      </c>
      <c r="H6845" s="122">
        <v>10.14</v>
      </c>
      <c r="I6845" s="97" t="b">
        <f>NOT(ISERROR(_xlfn.XLOOKUP(tblStocks2022[[#This Row],[Ticker]],tblTickers[Ticker],tblTickers[Ticker],NA(),0,1)))</f>
        <v>0</v>
      </c>
      <c r="K6845" t="s">
        <v>5465</v>
      </c>
      <c r="L6845" s="122">
        <v>30.63</v>
      </c>
    </row>
    <row r="6846" spans="4:12" x14ac:dyDescent="0.25">
      <c r="D6846" t="s">
        <v>13173</v>
      </c>
      <c r="E6846" t="s">
        <v>449</v>
      </c>
      <c r="F6846" t="s">
        <v>14252</v>
      </c>
      <c r="G6846" s="59">
        <v>17182000</v>
      </c>
      <c r="H6846" s="122">
        <v>87.15</v>
      </c>
      <c r="I6846" s="97" t="b">
        <f>NOT(ISERROR(_xlfn.XLOOKUP(tblStocks2022[[#This Row],[Ticker]],tblTickers[Ticker],tblTickers[Ticker],NA(),0,1)))</f>
        <v>0</v>
      </c>
      <c r="K6846" t="s">
        <v>11809</v>
      </c>
      <c r="L6846" s="122">
        <v>15.09</v>
      </c>
    </row>
    <row r="6847" spans="4:12" x14ac:dyDescent="0.25">
      <c r="D6847" t="s">
        <v>11931</v>
      </c>
      <c r="E6847" t="s">
        <v>11932</v>
      </c>
      <c r="F6847" t="s">
        <v>15368</v>
      </c>
      <c r="G6847" s="59">
        <v>113350000</v>
      </c>
      <c r="H6847" s="122">
        <v>6.76</v>
      </c>
      <c r="I6847" s="97" t="b">
        <f>NOT(ISERROR(_xlfn.XLOOKUP(tblStocks2022[[#This Row],[Ticker]],tblTickers[Ticker],tblTickers[Ticker],NA(),0,1)))</f>
        <v>0</v>
      </c>
      <c r="K6847" t="s">
        <v>10283</v>
      </c>
      <c r="L6847" s="122">
        <v>142.41999999999999</v>
      </c>
    </row>
    <row r="6848" spans="4:12" x14ac:dyDescent="0.25">
      <c r="D6848" t="s">
        <v>14476</v>
      </c>
      <c r="E6848" t="s">
        <v>300</v>
      </c>
      <c r="F6848" t="s">
        <v>14252</v>
      </c>
      <c r="G6848" s="59">
        <v>17235000</v>
      </c>
      <c r="H6848" s="122">
        <v>26.77</v>
      </c>
      <c r="I6848" s="97" t="b">
        <f>NOT(ISERROR(_xlfn.XLOOKUP(tblStocks2022[[#This Row],[Ticker]],tblTickers[Ticker],tblTickers[Ticker],NA(),0,1)))</f>
        <v>0</v>
      </c>
      <c r="K6848" t="s">
        <v>12008</v>
      </c>
      <c r="L6848" s="122">
        <v>17.079999999999998</v>
      </c>
    </row>
    <row r="6849" spans="4:12" x14ac:dyDescent="0.25">
      <c r="D6849" t="s">
        <v>14546</v>
      </c>
      <c r="E6849" t="s">
        <v>498</v>
      </c>
      <c r="F6849" t="s">
        <v>11941</v>
      </c>
      <c r="G6849" s="59">
        <v>130000</v>
      </c>
      <c r="H6849" s="122">
        <v>11.9</v>
      </c>
      <c r="I6849" s="97" t="b">
        <f>NOT(ISERROR(_xlfn.XLOOKUP(tblStocks2022[[#This Row],[Ticker]],tblTickers[Ticker],tblTickers[Ticker],NA(),0,1)))</f>
        <v>0</v>
      </c>
      <c r="K6849" t="s">
        <v>8356</v>
      </c>
      <c r="L6849" s="122">
        <v>10.86</v>
      </c>
    </row>
    <row r="6850" spans="4:12" x14ac:dyDescent="0.25">
      <c r="D6850" t="s">
        <v>6665</v>
      </c>
      <c r="E6850" t="s">
        <v>6666</v>
      </c>
      <c r="F6850" t="s">
        <v>15368</v>
      </c>
      <c r="G6850" s="59">
        <v>47789000</v>
      </c>
      <c r="H6850" s="122">
        <v>110</v>
      </c>
      <c r="I6850" s="97" t="b">
        <f>NOT(ISERROR(_xlfn.XLOOKUP(tblStocks2022[[#This Row],[Ticker]],tblTickers[Ticker],tblTickers[Ticker],NA(),0,1)))</f>
        <v>0</v>
      </c>
      <c r="K6850" t="s">
        <v>3563</v>
      </c>
      <c r="L6850" s="122">
        <v>9.73</v>
      </c>
    </row>
    <row r="6851" spans="4:12" x14ac:dyDescent="0.25">
      <c r="D6851" t="s">
        <v>14373</v>
      </c>
      <c r="E6851" t="s">
        <v>283</v>
      </c>
      <c r="F6851" t="s">
        <v>15368</v>
      </c>
      <c r="G6851" s="59">
        <v>2050000</v>
      </c>
      <c r="H6851" s="122">
        <v>125.98</v>
      </c>
      <c r="I6851" s="97" t="b">
        <f>NOT(ISERROR(_xlfn.XLOOKUP(tblStocks2022[[#This Row],[Ticker]],tblTickers[Ticker],tblTickers[Ticker],NA(),0,1)))</f>
        <v>0</v>
      </c>
      <c r="K6851" t="s">
        <v>10341</v>
      </c>
      <c r="L6851" s="122">
        <v>75.569999999999993</v>
      </c>
    </row>
    <row r="6852" spans="4:12" x14ac:dyDescent="0.25">
      <c r="D6852" t="s">
        <v>14557</v>
      </c>
      <c r="E6852" t="s">
        <v>498</v>
      </c>
      <c r="F6852" t="s">
        <v>11941</v>
      </c>
      <c r="G6852" s="59">
        <v>1025000</v>
      </c>
      <c r="H6852" s="122">
        <v>94.55</v>
      </c>
      <c r="I6852" s="97" t="b">
        <f>NOT(ISERROR(_xlfn.XLOOKUP(tblStocks2022[[#This Row],[Ticker]],tblTickers[Ticker],tblTickers[Ticker],NA(),0,1)))</f>
        <v>0</v>
      </c>
      <c r="K6852" t="s">
        <v>9634</v>
      </c>
      <c r="L6852" s="122">
        <v>1.75</v>
      </c>
    </row>
    <row r="6853" spans="4:12" x14ac:dyDescent="0.25">
      <c r="D6853" t="s">
        <v>9645</v>
      </c>
      <c r="E6853" t="s">
        <v>9646</v>
      </c>
      <c r="F6853" t="s">
        <v>9954</v>
      </c>
      <c r="G6853" s="59">
        <v>116303000</v>
      </c>
      <c r="H6853" s="122">
        <v>17.2</v>
      </c>
      <c r="I6853" s="97" t="b">
        <f>NOT(ISERROR(_xlfn.XLOOKUP(tblStocks2022[[#This Row],[Ticker]],tblTickers[Ticker],tblTickers[Ticker],NA(),0,1)))</f>
        <v>0</v>
      </c>
      <c r="K6853" t="s">
        <v>7767</v>
      </c>
      <c r="L6853" s="122">
        <v>10.220000000000001</v>
      </c>
    </row>
    <row r="6854" spans="4:12" x14ac:dyDescent="0.25">
      <c r="D6854" t="s">
        <v>6699</v>
      </c>
      <c r="E6854" t="s">
        <v>6700</v>
      </c>
      <c r="F6854" t="s">
        <v>15374</v>
      </c>
      <c r="G6854" s="59">
        <v>183210000</v>
      </c>
      <c r="H6854" s="122">
        <v>7.71</v>
      </c>
      <c r="I6854" s="97" t="b">
        <f>NOT(ISERROR(_xlfn.XLOOKUP(tblStocks2022[[#This Row],[Ticker]],tblTickers[Ticker],tblTickers[Ticker],NA(),0,1)))</f>
        <v>0</v>
      </c>
      <c r="K6854" t="s">
        <v>14920</v>
      </c>
      <c r="L6854" s="122">
        <v>63.86</v>
      </c>
    </row>
    <row r="6855" spans="4:12" x14ac:dyDescent="0.25">
      <c r="D6855" t="s">
        <v>7600</v>
      </c>
      <c r="E6855" t="s">
        <v>7601</v>
      </c>
      <c r="F6855" t="s">
        <v>15368</v>
      </c>
      <c r="G6855" s="59">
        <v>28268000</v>
      </c>
      <c r="H6855" s="122">
        <v>12.67</v>
      </c>
      <c r="I6855" s="97" t="b">
        <f>NOT(ISERROR(_xlfn.XLOOKUP(tblStocks2022[[#This Row],[Ticker]],tblTickers[Ticker],tblTickers[Ticker],NA(),0,1)))</f>
        <v>0</v>
      </c>
      <c r="K6855" t="s">
        <v>11195</v>
      </c>
      <c r="L6855" s="122">
        <v>43.03</v>
      </c>
    </row>
    <row r="6856" spans="4:12" x14ac:dyDescent="0.25">
      <c r="D6856" t="s">
        <v>5424</v>
      </c>
      <c r="E6856" t="s">
        <v>5425</v>
      </c>
      <c r="F6856" t="s">
        <v>14201</v>
      </c>
      <c r="G6856" s="59">
        <v>211200000</v>
      </c>
      <c r="H6856" s="122">
        <v>2.95</v>
      </c>
      <c r="I6856" s="97" t="b">
        <f>NOT(ISERROR(_xlfn.XLOOKUP(tblStocks2022[[#This Row],[Ticker]],tblTickers[Ticker],tblTickers[Ticker],NA(),0,1)))</f>
        <v>0</v>
      </c>
      <c r="K6856" t="s">
        <v>11948</v>
      </c>
      <c r="L6856" s="122">
        <v>121.42</v>
      </c>
    </row>
    <row r="6857" spans="4:12" x14ac:dyDescent="0.25">
      <c r="D6857" t="s">
        <v>12004</v>
      </c>
      <c r="E6857" t="s">
        <v>12005</v>
      </c>
      <c r="F6857" t="s">
        <v>12944</v>
      </c>
      <c r="G6857" s="59">
        <v>1385591000</v>
      </c>
      <c r="H6857" s="122">
        <v>94.02</v>
      </c>
      <c r="I6857" s="97" t="b">
        <f>NOT(ISERROR(_xlfn.XLOOKUP(tblStocks2022[[#This Row],[Ticker]],tblTickers[Ticker],tblTickers[Ticker],NA(),0,1)))</f>
        <v>0</v>
      </c>
      <c r="K6857" t="s">
        <v>9588</v>
      </c>
      <c r="L6857" s="122">
        <v>25.42</v>
      </c>
    </row>
    <row r="6858" spans="4:12" x14ac:dyDescent="0.25">
      <c r="D6858" t="s">
        <v>12328</v>
      </c>
      <c r="E6858" t="s">
        <v>12329</v>
      </c>
      <c r="F6858" t="s">
        <v>15382</v>
      </c>
      <c r="G6858" s="59">
        <v>97673000</v>
      </c>
      <c r="H6858" s="122">
        <v>74.760000000000005</v>
      </c>
      <c r="I6858" s="97" t="b">
        <f>NOT(ISERROR(_xlfn.XLOOKUP(tblStocks2022[[#This Row],[Ticker]],tblTickers[Ticker],tblTickers[Ticker],NA(),0,1)))</f>
        <v>0</v>
      </c>
      <c r="K6858" t="s">
        <v>14760</v>
      </c>
      <c r="L6858" s="122">
        <v>0.57999999999999996</v>
      </c>
    </row>
    <row r="6859" spans="4:12" x14ac:dyDescent="0.25">
      <c r="D6859" t="s">
        <v>1673</v>
      </c>
      <c r="E6859" t="s">
        <v>1674</v>
      </c>
      <c r="F6859" t="s">
        <v>2235</v>
      </c>
      <c r="G6859" s="59">
        <v>63971000</v>
      </c>
      <c r="H6859" s="122">
        <v>9.6</v>
      </c>
      <c r="I6859" s="97" t="b">
        <f>NOT(ISERROR(_xlfn.XLOOKUP(tblStocks2022[[#This Row],[Ticker]],tblTickers[Ticker],tblTickers[Ticker],NA(),0,1)))</f>
        <v>0</v>
      </c>
      <c r="K6859" t="s">
        <v>152</v>
      </c>
      <c r="L6859" s="122">
        <v>0.6</v>
      </c>
    </row>
    <row r="6860" spans="4:12" x14ac:dyDescent="0.25">
      <c r="D6860" t="s">
        <v>7406</v>
      </c>
      <c r="E6860" t="s">
        <v>7407</v>
      </c>
      <c r="F6860" t="s">
        <v>15375</v>
      </c>
      <c r="G6860" s="59">
        <v>112365000</v>
      </c>
      <c r="H6860" s="122">
        <v>41.51</v>
      </c>
      <c r="I6860" s="97" t="b">
        <f>NOT(ISERROR(_xlfn.XLOOKUP(tblStocks2022[[#This Row],[Ticker]],tblTickers[Ticker],tblTickers[Ticker],NA(),0,1)))</f>
        <v>0</v>
      </c>
      <c r="K6860" t="s">
        <v>5193</v>
      </c>
      <c r="L6860" s="122">
        <v>41.24</v>
      </c>
    </row>
    <row r="6861" spans="4:12" x14ac:dyDescent="0.25">
      <c r="D6861" t="s">
        <v>3777</v>
      </c>
      <c r="E6861" t="s">
        <v>583</v>
      </c>
      <c r="F6861" t="s">
        <v>15375</v>
      </c>
      <c r="G6861" s="59">
        <v>7970000</v>
      </c>
      <c r="H6861" s="122">
        <v>72.69</v>
      </c>
      <c r="I6861" s="97" t="b">
        <f>NOT(ISERROR(_xlfn.XLOOKUP(tblStocks2022[[#This Row],[Ticker]],tblTickers[Ticker],tblTickers[Ticker],NA(),0,1)))</f>
        <v>0</v>
      </c>
      <c r="K6861" t="s">
        <v>10988</v>
      </c>
      <c r="L6861" s="122">
        <v>118.25</v>
      </c>
    </row>
    <row r="6862" spans="4:12" x14ac:dyDescent="0.25">
      <c r="D6862" t="s">
        <v>3775</v>
      </c>
      <c r="E6862" t="s">
        <v>583</v>
      </c>
      <c r="F6862" t="s">
        <v>15375</v>
      </c>
      <c r="G6862" s="59">
        <v>7330000</v>
      </c>
      <c r="H6862" s="122">
        <v>56.41</v>
      </c>
      <c r="I6862" s="97" t="b">
        <f>NOT(ISERROR(_xlfn.XLOOKUP(tblStocks2022[[#This Row],[Ticker]],tblTickers[Ticker],tblTickers[Ticker],NA(),0,1)))</f>
        <v>0</v>
      </c>
      <c r="K6862" t="s">
        <v>1731</v>
      </c>
      <c r="L6862" s="122">
        <v>18.11</v>
      </c>
    </row>
    <row r="6863" spans="4:12" x14ac:dyDescent="0.25">
      <c r="D6863" t="s">
        <v>3774</v>
      </c>
      <c r="E6863" t="s">
        <v>583</v>
      </c>
      <c r="F6863" t="s">
        <v>15375</v>
      </c>
      <c r="G6863" s="59">
        <v>3410000</v>
      </c>
      <c r="H6863" s="122">
        <v>28.85</v>
      </c>
      <c r="I6863" s="97" t="b">
        <f>NOT(ISERROR(_xlfn.XLOOKUP(tblStocks2022[[#This Row],[Ticker]],tblTickers[Ticker],tblTickers[Ticker],NA(),0,1)))</f>
        <v>0</v>
      </c>
      <c r="K6863" t="s">
        <v>554</v>
      </c>
      <c r="L6863" s="122">
        <v>32.57</v>
      </c>
    </row>
    <row r="6864" spans="4:12" x14ac:dyDescent="0.25">
      <c r="D6864" t="s">
        <v>1791</v>
      </c>
      <c r="E6864" t="s">
        <v>1792</v>
      </c>
      <c r="F6864" t="s">
        <v>15375</v>
      </c>
      <c r="G6864" s="59">
        <v>37013000</v>
      </c>
      <c r="H6864" s="122">
        <v>30.26</v>
      </c>
      <c r="I6864" s="97" t="b">
        <f>NOT(ISERROR(_xlfn.XLOOKUP(tblStocks2022[[#This Row],[Ticker]],tblTickers[Ticker],tblTickers[Ticker],NA(),0,1)))</f>
        <v>0</v>
      </c>
      <c r="K6864" t="s">
        <v>9636</v>
      </c>
      <c r="L6864" s="122">
        <v>10.97</v>
      </c>
    </row>
    <row r="6865" spans="4:12" x14ac:dyDescent="0.25">
      <c r="D6865" t="s">
        <v>3851</v>
      </c>
      <c r="E6865" t="s">
        <v>583</v>
      </c>
      <c r="F6865" t="s">
        <v>15375</v>
      </c>
      <c r="G6865" s="59">
        <v>2173000</v>
      </c>
      <c r="H6865" s="122">
        <v>54.19</v>
      </c>
      <c r="I6865" s="97" t="b">
        <f>NOT(ISERROR(_xlfn.XLOOKUP(tblStocks2022[[#This Row],[Ticker]],tblTickers[Ticker],tblTickers[Ticker],NA(),0,1)))</f>
        <v>0</v>
      </c>
      <c r="K6865" t="s">
        <v>11497</v>
      </c>
      <c r="L6865" s="122">
        <v>52.36</v>
      </c>
    </row>
    <row r="6866" spans="4:12" x14ac:dyDescent="0.25">
      <c r="D6866" t="s">
        <v>4437</v>
      </c>
      <c r="E6866" t="s">
        <v>161</v>
      </c>
      <c r="F6866" t="s">
        <v>15371</v>
      </c>
      <c r="G6866" s="59">
        <v>72170000</v>
      </c>
      <c r="H6866" s="122">
        <v>18.809999999999999</v>
      </c>
      <c r="I6866" s="97" t="b">
        <f>NOT(ISERROR(_xlfn.XLOOKUP(tblStocks2022[[#This Row],[Ticker]],tblTickers[Ticker],tblTickers[Ticker],NA(),0,1)))</f>
        <v>0</v>
      </c>
      <c r="K6866" t="s">
        <v>8196</v>
      </c>
      <c r="L6866" s="122">
        <v>4.05</v>
      </c>
    </row>
    <row r="6867" spans="4:12" x14ac:dyDescent="0.25">
      <c r="D6867" t="s">
        <v>9684</v>
      </c>
      <c r="E6867" t="s">
        <v>161</v>
      </c>
      <c r="F6867" t="s">
        <v>15371</v>
      </c>
      <c r="G6867" s="59">
        <v>100000</v>
      </c>
      <c r="H6867" s="122">
        <v>24.81</v>
      </c>
      <c r="I6867" s="97" t="b">
        <f>NOT(ISERROR(_xlfn.XLOOKUP(tblStocks2022[[#This Row],[Ticker]],tblTickers[Ticker],tblTickers[Ticker],NA(),0,1)))</f>
        <v>0</v>
      </c>
      <c r="K6867" t="s">
        <v>5807</v>
      </c>
      <c r="L6867" s="122">
        <v>20.350000000000001</v>
      </c>
    </row>
    <row r="6868" spans="4:12" x14ac:dyDescent="0.25">
      <c r="D6868" t="s">
        <v>11675</v>
      </c>
      <c r="E6868" t="s">
        <v>11676</v>
      </c>
      <c r="F6868" t="s">
        <v>2235</v>
      </c>
      <c r="G6868" s="59">
        <v>146424000</v>
      </c>
      <c r="H6868" s="122">
        <v>32.96</v>
      </c>
      <c r="I6868" s="97" t="b">
        <f>NOT(ISERROR(_xlfn.XLOOKUP(tblStocks2022[[#This Row],[Ticker]],tblTickers[Ticker],tblTickers[Ticker],NA(),0,1)))</f>
        <v>0</v>
      </c>
      <c r="K6868" t="s">
        <v>14036</v>
      </c>
      <c r="L6868" s="122">
        <v>41.45</v>
      </c>
    </row>
    <row r="6869" spans="4:12" x14ac:dyDescent="0.25">
      <c r="D6869" t="s">
        <v>3768</v>
      </c>
      <c r="E6869" t="s">
        <v>583</v>
      </c>
      <c r="F6869" t="s">
        <v>15375</v>
      </c>
      <c r="G6869" s="59">
        <v>8280000</v>
      </c>
      <c r="H6869" s="122">
        <v>24.3</v>
      </c>
      <c r="I6869" s="97" t="b">
        <f>NOT(ISERROR(_xlfn.XLOOKUP(tblStocks2022[[#This Row],[Ticker]],tblTickers[Ticker],tblTickers[Ticker],NA(),0,1)))</f>
        <v>0</v>
      </c>
      <c r="K6869" t="s">
        <v>591</v>
      </c>
      <c r="L6869" s="122">
        <v>1.62</v>
      </c>
    </row>
    <row r="6870" spans="4:12" x14ac:dyDescent="0.25">
      <c r="D6870" t="s">
        <v>3272</v>
      </c>
      <c r="E6870" t="s">
        <v>3273</v>
      </c>
      <c r="F6870" t="s">
        <v>14252</v>
      </c>
      <c r="G6870" s="59">
        <v>56612000</v>
      </c>
      <c r="H6870" s="122">
        <v>29.12</v>
      </c>
      <c r="I6870" s="97" t="b">
        <f>NOT(ISERROR(_xlfn.XLOOKUP(tblStocks2022[[#This Row],[Ticker]],tblTickers[Ticker],tblTickers[Ticker],NA(),0,1)))</f>
        <v>0</v>
      </c>
      <c r="K6870" t="s">
        <v>2241</v>
      </c>
      <c r="L6870" s="122">
        <v>11.67</v>
      </c>
    </row>
    <row r="6871" spans="4:12" x14ac:dyDescent="0.25">
      <c r="D6871" t="s">
        <v>3767</v>
      </c>
      <c r="E6871" t="s">
        <v>583</v>
      </c>
      <c r="F6871" t="s">
        <v>15375</v>
      </c>
      <c r="G6871" s="59">
        <v>3600000</v>
      </c>
      <c r="H6871" s="122">
        <v>58.17</v>
      </c>
      <c r="I6871" s="97" t="b">
        <f>NOT(ISERROR(_xlfn.XLOOKUP(tblStocks2022[[#This Row],[Ticker]],tblTickers[Ticker],tblTickers[Ticker],NA(),0,1)))</f>
        <v>0</v>
      </c>
      <c r="K6871" t="s">
        <v>11631</v>
      </c>
      <c r="L6871" s="122">
        <v>18</v>
      </c>
    </row>
    <row r="6872" spans="4:12" x14ac:dyDescent="0.25">
      <c r="D6872" t="s">
        <v>3756</v>
      </c>
      <c r="E6872" t="s">
        <v>583</v>
      </c>
      <c r="F6872" t="s">
        <v>15375</v>
      </c>
      <c r="G6872" s="59">
        <v>770000</v>
      </c>
      <c r="H6872" s="122">
        <v>38.83</v>
      </c>
      <c r="I6872" s="97" t="b">
        <f>NOT(ISERROR(_xlfn.XLOOKUP(tblStocks2022[[#This Row],[Ticker]],tblTickers[Ticker],tblTickers[Ticker],NA(),0,1)))</f>
        <v>0</v>
      </c>
      <c r="K6872" t="s">
        <v>4417</v>
      </c>
      <c r="L6872" s="122">
        <v>4.42</v>
      </c>
    </row>
    <row r="6873" spans="4:12" x14ac:dyDescent="0.25">
      <c r="D6873" t="s">
        <v>5922</v>
      </c>
      <c r="E6873" t="s">
        <v>5923</v>
      </c>
      <c r="F6873" t="s">
        <v>15368</v>
      </c>
      <c r="G6873" s="59">
        <v>36827000</v>
      </c>
      <c r="H6873" s="122">
        <v>2.0699999999999998</v>
      </c>
      <c r="I6873" s="97" t="b">
        <f>NOT(ISERROR(_xlfn.XLOOKUP(tblStocks2022[[#This Row],[Ticker]],tblTickers[Ticker],tblTickers[Ticker],NA(),0,1)))</f>
        <v>0</v>
      </c>
      <c r="K6873" t="s">
        <v>6423</v>
      </c>
      <c r="L6873" s="122">
        <v>7.62</v>
      </c>
    </row>
    <row r="6874" spans="4:12" x14ac:dyDescent="0.25">
      <c r="D6874" t="s">
        <v>3755</v>
      </c>
      <c r="E6874" t="s">
        <v>583</v>
      </c>
      <c r="F6874" t="s">
        <v>15375</v>
      </c>
      <c r="G6874" s="59">
        <v>3180000</v>
      </c>
      <c r="H6874" s="122">
        <v>88.38</v>
      </c>
      <c r="I6874" s="97" t="b">
        <f>NOT(ISERROR(_xlfn.XLOOKUP(tblStocks2022[[#This Row],[Ticker]],tblTickers[Ticker],tblTickers[Ticker],NA(),0,1)))</f>
        <v>0</v>
      </c>
      <c r="K6874" t="s">
        <v>10196</v>
      </c>
      <c r="L6874" s="122">
        <v>12.62</v>
      </c>
    </row>
    <row r="6875" spans="4:12" x14ac:dyDescent="0.25">
      <c r="D6875" t="s">
        <v>7254</v>
      </c>
      <c r="E6875" t="s">
        <v>7255</v>
      </c>
      <c r="F6875" t="s">
        <v>15368</v>
      </c>
      <c r="G6875" s="59">
        <v>214931000</v>
      </c>
      <c r="H6875" s="122">
        <v>14.59</v>
      </c>
      <c r="I6875" s="97" t="b">
        <f>NOT(ISERROR(_xlfn.XLOOKUP(tblStocks2022[[#This Row],[Ticker]],tblTickers[Ticker],tblTickers[Ticker],NA(),0,1)))</f>
        <v>0</v>
      </c>
      <c r="K6875" t="s">
        <v>9273</v>
      </c>
      <c r="L6875" s="122">
        <v>22.18</v>
      </c>
    </row>
    <row r="6876" spans="4:12" x14ac:dyDescent="0.25">
      <c r="D6876" t="s">
        <v>13721</v>
      </c>
      <c r="E6876" t="s">
        <v>13722</v>
      </c>
      <c r="F6876" t="s">
        <v>12944</v>
      </c>
      <c r="G6876" s="59">
        <v>80399000</v>
      </c>
      <c r="H6876" s="122">
        <v>12.58</v>
      </c>
      <c r="I6876" s="97" t="b">
        <f>NOT(ISERROR(_xlfn.XLOOKUP(tblStocks2022[[#This Row],[Ticker]],tblTickers[Ticker],tblTickers[Ticker],NA(),0,1)))</f>
        <v>0</v>
      </c>
      <c r="K6876" t="s">
        <v>616</v>
      </c>
      <c r="L6876" s="122">
        <v>182.48</v>
      </c>
    </row>
    <row r="6877" spans="4:12" x14ac:dyDescent="0.25">
      <c r="D6877" t="s">
        <v>14517</v>
      </c>
      <c r="E6877" t="s">
        <v>498</v>
      </c>
      <c r="F6877" t="s">
        <v>11941</v>
      </c>
      <c r="G6877" s="59">
        <v>1375000</v>
      </c>
      <c r="H6877" s="122">
        <v>20.77</v>
      </c>
      <c r="I6877" s="97" t="b">
        <f>NOT(ISERROR(_xlfn.XLOOKUP(tblStocks2022[[#This Row],[Ticker]],tblTickers[Ticker],tblTickers[Ticker],NA(),0,1)))</f>
        <v>0</v>
      </c>
      <c r="K6877" t="s">
        <v>5723</v>
      </c>
      <c r="L6877" s="122">
        <v>18.47</v>
      </c>
    </row>
    <row r="6878" spans="4:12" x14ac:dyDescent="0.25">
      <c r="D6878" t="s">
        <v>1605</v>
      </c>
      <c r="E6878" t="s">
        <v>1606</v>
      </c>
      <c r="F6878" t="s">
        <v>14201</v>
      </c>
      <c r="G6878" s="59">
        <v>328542000</v>
      </c>
      <c r="H6878" s="122">
        <v>6.18</v>
      </c>
      <c r="I6878" s="97" t="b">
        <f>NOT(ISERROR(_xlfn.XLOOKUP(tblStocks2022[[#This Row],[Ticker]],tblTickers[Ticker],tblTickers[Ticker],NA(),0,1)))</f>
        <v>0</v>
      </c>
      <c r="K6878" t="s">
        <v>8823</v>
      </c>
      <c r="L6878" s="122">
        <v>21</v>
      </c>
    </row>
    <row r="6879" spans="4:12" x14ac:dyDescent="0.25">
      <c r="D6879" t="s">
        <v>6307</v>
      </c>
      <c r="E6879" t="s">
        <v>6308</v>
      </c>
      <c r="F6879" t="s">
        <v>2810</v>
      </c>
      <c r="G6879" s="59">
        <v>50394000</v>
      </c>
      <c r="H6879" s="122">
        <v>0.59</v>
      </c>
      <c r="I6879" s="97" t="b">
        <f>NOT(ISERROR(_xlfn.XLOOKUP(tblStocks2022[[#This Row],[Ticker]],tblTickers[Ticker],tblTickers[Ticker],NA(),0,1)))</f>
        <v>0</v>
      </c>
      <c r="K6879" t="s">
        <v>8064</v>
      </c>
      <c r="L6879" s="122">
        <v>34.06</v>
      </c>
    </row>
    <row r="6880" spans="4:12" x14ac:dyDescent="0.25">
      <c r="D6880" t="s">
        <v>2919</v>
      </c>
      <c r="E6880" t="s">
        <v>2920</v>
      </c>
      <c r="F6880" t="s">
        <v>15381</v>
      </c>
      <c r="G6880" s="59">
        <v>40796000</v>
      </c>
      <c r="H6880" s="122">
        <v>3.3</v>
      </c>
      <c r="I6880" s="97" t="b">
        <f>NOT(ISERROR(_xlfn.XLOOKUP(tblStocks2022[[#This Row],[Ticker]],tblTickers[Ticker],tblTickers[Ticker],NA(),0,1)))</f>
        <v>0</v>
      </c>
      <c r="K6880" t="s">
        <v>8063</v>
      </c>
      <c r="L6880" s="122">
        <v>41.74</v>
      </c>
    </row>
    <row r="6881" spans="4:12" x14ac:dyDescent="0.25">
      <c r="D6881" t="s">
        <v>8412</v>
      </c>
      <c r="E6881" t="s">
        <v>452</v>
      </c>
      <c r="F6881" t="s">
        <v>15368</v>
      </c>
      <c r="G6881" s="59">
        <v>645000</v>
      </c>
      <c r="H6881" s="122">
        <v>19.899999999999999</v>
      </c>
      <c r="I6881" s="97" t="b">
        <f>NOT(ISERROR(_xlfn.XLOOKUP(tblStocks2022[[#This Row],[Ticker]],tblTickers[Ticker],tblTickers[Ticker],NA(),0,1)))</f>
        <v>0</v>
      </c>
      <c r="K6881" t="s">
        <v>14709</v>
      </c>
      <c r="L6881" s="122">
        <v>18.96</v>
      </c>
    </row>
    <row r="6882" spans="4:12" x14ac:dyDescent="0.25">
      <c r="D6882" t="s">
        <v>3074</v>
      </c>
      <c r="E6882" t="s">
        <v>3075</v>
      </c>
      <c r="F6882" t="s">
        <v>15371</v>
      </c>
      <c r="G6882" s="59">
        <v>62187000</v>
      </c>
      <c r="H6882" s="122">
        <v>28.62</v>
      </c>
      <c r="I6882" s="97" t="b">
        <f>NOT(ISERROR(_xlfn.XLOOKUP(tblStocks2022[[#This Row],[Ticker]],tblTickers[Ticker],tblTickers[Ticker],NA(),0,1)))</f>
        <v>0</v>
      </c>
      <c r="K6882" t="s">
        <v>6224</v>
      </c>
      <c r="L6882" s="122">
        <v>0.69</v>
      </c>
    </row>
    <row r="6883" spans="4:12" x14ac:dyDescent="0.25">
      <c r="D6883" t="s">
        <v>13445</v>
      </c>
      <c r="E6883" t="s">
        <v>13446</v>
      </c>
      <c r="F6883" t="s">
        <v>14252</v>
      </c>
      <c r="G6883" s="59">
        <v>14796000</v>
      </c>
      <c r="H6883" s="122">
        <v>84.26</v>
      </c>
      <c r="I6883" s="97" t="b">
        <f>NOT(ISERROR(_xlfn.XLOOKUP(tblStocks2022[[#This Row],[Ticker]],tblTickers[Ticker],tblTickers[Ticker],NA(),0,1)))</f>
        <v>0</v>
      </c>
      <c r="K6883" t="s">
        <v>10656</v>
      </c>
      <c r="L6883" s="122">
        <v>6.6</v>
      </c>
    </row>
    <row r="6884" spans="4:12" x14ac:dyDescent="0.25">
      <c r="D6884" t="s">
        <v>8943</v>
      </c>
      <c r="E6884" t="s">
        <v>8944</v>
      </c>
      <c r="F6884" t="s">
        <v>15382</v>
      </c>
      <c r="G6884" s="59">
        <v>1986000</v>
      </c>
      <c r="H6884" s="122">
        <v>10.28</v>
      </c>
      <c r="I6884" s="97" t="b">
        <f>NOT(ISERROR(_xlfn.XLOOKUP(tblStocks2022[[#This Row],[Ticker]],tblTickers[Ticker],tblTickers[Ticker],NA(),0,1)))</f>
        <v>0</v>
      </c>
      <c r="K6884" t="s">
        <v>14851</v>
      </c>
      <c r="L6884" s="122">
        <v>28.88</v>
      </c>
    </row>
    <row r="6885" spans="4:12" x14ac:dyDescent="0.25">
      <c r="D6885" t="s">
        <v>1780</v>
      </c>
      <c r="E6885" t="s">
        <v>1781</v>
      </c>
      <c r="F6885" t="s">
        <v>14252</v>
      </c>
      <c r="G6885" s="59">
        <v>59509000</v>
      </c>
      <c r="H6885" s="122">
        <v>38.14</v>
      </c>
      <c r="I6885" s="97" t="b">
        <f>NOT(ISERROR(_xlfn.XLOOKUP(tblStocks2022[[#This Row],[Ticker]],tblTickers[Ticker],tblTickers[Ticker],NA(),0,1)))</f>
        <v>0</v>
      </c>
      <c r="K6885" t="s">
        <v>8358</v>
      </c>
      <c r="L6885" s="122">
        <v>1.8</v>
      </c>
    </row>
    <row r="6886" spans="4:12" x14ac:dyDescent="0.25">
      <c r="D6886" t="s">
        <v>8816</v>
      </c>
      <c r="E6886" t="s">
        <v>5889</v>
      </c>
      <c r="F6886" t="s">
        <v>15371</v>
      </c>
      <c r="G6886" s="59">
        <v>850000</v>
      </c>
      <c r="H6886" s="122">
        <v>23.58</v>
      </c>
      <c r="I6886" s="97" t="b">
        <f>NOT(ISERROR(_xlfn.XLOOKUP(tblStocks2022[[#This Row],[Ticker]],tblTickers[Ticker],tblTickers[Ticker],NA(),0,1)))</f>
        <v>0</v>
      </c>
      <c r="K6886" t="s">
        <v>6280</v>
      </c>
      <c r="L6886" s="122">
        <v>8.58</v>
      </c>
    </row>
    <row r="6887" spans="4:12" x14ac:dyDescent="0.25">
      <c r="D6887" t="s">
        <v>12474</v>
      </c>
      <c r="E6887" t="s">
        <v>12475</v>
      </c>
      <c r="F6887" t="s">
        <v>9954</v>
      </c>
      <c r="G6887" s="59">
        <v>24548000</v>
      </c>
      <c r="H6887" s="122">
        <v>49.27</v>
      </c>
      <c r="I6887" s="97" t="b">
        <f>NOT(ISERROR(_xlfn.XLOOKUP(tblStocks2022[[#This Row],[Ticker]],tblTickers[Ticker],tblTickers[Ticker],NA(),0,1)))</f>
        <v>0</v>
      </c>
      <c r="K6887" t="s">
        <v>10134</v>
      </c>
      <c r="L6887" s="122">
        <v>93.81</v>
      </c>
    </row>
    <row r="6888" spans="4:12" x14ac:dyDescent="0.25">
      <c r="D6888" t="s">
        <v>7377</v>
      </c>
      <c r="E6888" t="s">
        <v>7378</v>
      </c>
      <c r="F6888" t="s">
        <v>15382</v>
      </c>
      <c r="G6888" s="59">
        <v>13316000</v>
      </c>
      <c r="H6888" s="122">
        <v>2.0099999999999998</v>
      </c>
      <c r="I6888" s="97" t="b">
        <f>NOT(ISERROR(_xlfn.XLOOKUP(tblStocks2022[[#This Row],[Ticker]],tblTickers[Ticker],tblTickers[Ticker],NA(),0,1)))</f>
        <v>0</v>
      </c>
      <c r="K6888" t="s">
        <v>11907</v>
      </c>
      <c r="L6888" s="122">
        <v>7.15</v>
      </c>
    </row>
    <row r="6889" spans="4:12" x14ac:dyDescent="0.25">
      <c r="D6889" t="s">
        <v>13399</v>
      </c>
      <c r="E6889" t="s">
        <v>13400</v>
      </c>
      <c r="F6889" t="s">
        <v>15372</v>
      </c>
      <c r="G6889" s="59">
        <v>26464000</v>
      </c>
      <c r="H6889" s="122">
        <v>209.68</v>
      </c>
      <c r="I6889" s="97" t="b">
        <f>NOT(ISERROR(_xlfn.XLOOKUP(tblStocks2022[[#This Row],[Ticker]],tblTickers[Ticker],tblTickers[Ticker],NA(),0,1)))</f>
        <v>0</v>
      </c>
      <c r="K6889" t="s">
        <v>13034</v>
      </c>
      <c r="L6889" s="122">
        <v>4.8099999999999996</v>
      </c>
    </row>
    <row r="6890" spans="4:12" x14ac:dyDescent="0.25">
      <c r="D6890" t="s">
        <v>1271</v>
      </c>
      <c r="E6890" t="s">
        <v>1272</v>
      </c>
      <c r="F6890" t="s">
        <v>15370</v>
      </c>
      <c r="G6890" s="59">
        <v>54629000</v>
      </c>
      <c r="H6890" s="122">
        <v>110.93</v>
      </c>
      <c r="I6890" s="97" t="b">
        <f>NOT(ISERROR(_xlfn.XLOOKUP(tblStocks2022[[#This Row],[Ticker]],tblTickers[Ticker],tblTickers[Ticker],NA(),0,1)))</f>
        <v>0</v>
      </c>
      <c r="K6890" t="s">
        <v>8795</v>
      </c>
      <c r="L6890" s="122">
        <v>0.7</v>
      </c>
    </row>
    <row r="6891" spans="4:12" x14ac:dyDescent="0.25">
      <c r="D6891" t="s">
        <v>12633</v>
      </c>
      <c r="E6891" t="s">
        <v>12634</v>
      </c>
      <c r="F6891" t="s">
        <v>15381</v>
      </c>
      <c r="G6891" s="59">
        <v>5799000</v>
      </c>
      <c r="H6891" s="122">
        <v>31.4</v>
      </c>
      <c r="I6891" s="97" t="b">
        <f>NOT(ISERROR(_xlfn.XLOOKUP(tblStocks2022[[#This Row],[Ticker]],tblTickers[Ticker],tblTickers[Ticker],NA(),0,1)))</f>
        <v>0</v>
      </c>
      <c r="K6891" t="s">
        <v>7373</v>
      </c>
      <c r="L6891" s="122">
        <v>3.73</v>
      </c>
    </row>
    <row r="6892" spans="4:12" x14ac:dyDescent="0.25">
      <c r="D6892" t="s">
        <v>12801</v>
      </c>
      <c r="E6892" t="s">
        <v>12802</v>
      </c>
      <c r="F6892" t="s">
        <v>14201</v>
      </c>
      <c r="G6892" s="59">
        <v>21663000</v>
      </c>
      <c r="H6892" s="122">
        <v>1.05</v>
      </c>
      <c r="I6892" s="97" t="b">
        <f>NOT(ISERROR(_xlfn.XLOOKUP(tblStocks2022[[#This Row],[Ticker]],tblTickers[Ticker],tblTickers[Ticker],NA(),0,1)))</f>
        <v>0</v>
      </c>
      <c r="K6892" t="s">
        <v>1749</v>
      </c>
      <c r="L6892" s="122">
        <v>80.150000000000006</v>
      </c>
    </row>
    <row r="6893" spans="4:12" x14ac:dyDescent="0.25">
      <c r="D6893" t="s">
        <v>11990</v>
      </c>
      <c r="E6893" t="s">
        <v>11991</v>
      </c>
      <c r="F6893" t="s">
        <v>14252</v>
      </c>
      <c r="G6893" s="59">
        <v>10227000</v>
      </c>
      <c r="H6893" s="122">
        <v>329.52</v>
      </c>
      <c r="I6893" s="97" t="b">
        <f>NOT(ISERROR(_xlfn.XLOOKUP(tblStocks2022[[#This Row],[Ticker]],tblTickers[Ticker],tblTickers[Ticker],NA(),0,1)))</f>
        <v>0</v>
      </c>
      <c r="K6893" t="s">
        <v>11565</v>
      </c>
      <c r="L6893" s="122">
        <v>4.26</v>
      </c>
    </row>
    <row r="6894" spans="4:12" x14ac:dyDescent="0.25">
      <c r="D6894" t="s">
        <v>8340</v>
      </c>
      <c r="E6894" t="s">
        <v>8341</v>
      </c>
      <c r="F6894" t="s">
        <v>15382</v>
      </c>
      <c r="G6894" s="59">
        <v>16500000</v>
      </c>
      <c r="H6894" s="122">
        <v>10.1</v>
      </c>
      <c r="I6894" s="97" t="b">
        <f>NOT(ISERROR(_xlfn.XLOOKUP(tblStocks2022[[#This Row],[Ticker]],tblTickers[Ticker],tblTickers[Ticker],NA(),0,1)))</f>
        <v>0</v>
      </c>
      <c r="K6894" t="s">
        <v>6498</v>
      </c>
      <c r="L6894" s="122">
        <v>0.32</v>
      </c>
    </row>
    <row r="6895" spans="4:12" x14ac:dyDescent="0.25">
      <c r="D6895" t="s">
        <v>1165</v>
      </c>
      <c r="E6895" t="s">
        <v>1166</v>
      </c>
      <c r="F6895" t="s">
        <v>15371</v>
      </c>
      <c r="G6895" s="59">
        <v>9560000</v>
      </c>
      <c r="H6895" s="122">
        <v>18.77</v>
      </c>
      <c r="I6895" s="97" t="b">
        <f>NOT(ISERROR(_xlfn.XLOOKUP(tblStocks2022[[#This Row],[Ticker]],tblTickers[Ticker],tblTickers[Ticker],NA(),0,1)))</f>
        <v>0</v>
      </c>
      <c r="K6895" t="s">
        <v>8797</v>
      </c>
      <c r="L6895" s="122">
        <v>11.1</v>
      </c>
    </row>
    <row r="6896" spans="4:12" x14ac:dyDescent="0.25">
      <c r="D6896" t="s">
        <v>8815</v>
      </c>
      <c r="E6896" t="s">
        <v>5889</v>
      </c>
      <c r="F6896" t="s">
        <v>15371</v>
      </c>
      <c r="G6896" s="59">
        <v>3360000</v>
      </c>
      <c r="H6896" s="122">
        <v>23.1</v>
      </c>
      <c r="I6896" s="97" t="b">
        <f>NOT(ISERROR(_xlfn.XLOOKUP(tblStocks2022[[#This Row],[Ticker]],tblTickers[Ticker],tblTickers[Ticker],NA(),0,1)))</f>
        <v>0</v>
      </c>
      <c r="K6896" t="s">
        <v>6391</v>
      </c>
      <c r="L6896" s="122">
        <v>7.45</v>
      </c>
    </row>
    <row r="6897" spans="4:12" x14ac:dyDescent="0.25">
      <c r="D6897" t="s">
        <v>10828</v>
      </c>
      <c r="E6897" t="s">
        <v>10829</v>
      </c>
      <c r="F6897" t="s">
        <v>15382</v>
      </c>
      <c r="G6897" s="59">
        <v>626846000</v>
      </c>
      <c r="H6897" s="122">
        <v>2.95</v>
      </c>
      <c r="I6897" s="97" t="b">
        <f>NOT(ISERROR(_xlfn.XLOOKUP(tblStocks2022[[#This Row],[Ticker]],tblTickers[Ticker],tblTickers[Ticker],NA(),0,1)))</f>
        <v>0</v>
      </c>
      <c r="K6897" t="s">
        <v>11998</v>
      </c>
      <c r="L6897" s="122">
        <v>25.76</v>
      </c>
    </row>
    <row r="6898" spans="4:12" x14ac:dyDescent="0.25">
      <c r="D6898" t="s">
        <v>6236</v>
      </c>
      <c r="E6898" t="s">
        <v>6237</v>
      </c>
      <c r="F6898" t="s">
        <v>15369</v>
      </c>
      <c r="G6898" s="59">
        <v>191022000</v>
      </c>
      <c r="H6898" s="122">
        <v>3.95</v>
      </c>
      <c r="I6898" s="97" t="b">
        <f>NOT(ISERROR(_xlfn.XLOOKUP(tblStocks2022[[#This Row],[Ticker]],tblTickers[Ticker],tblTickers[Ticker],NA(),0,1)))</f>
        <v>0</v>
      </c>
      <c r="K6898" t="s">
        <v>3991</v>
      </c>
      <c r="L6898" s="122">
        <v>2.2999999999999998</v>
      </c>
    </row>
    <row r="6899" spans="4:12" x14ac:dyDescent="0.25">
      <c r="D6899" t="s">
        <v>865</v>
      </c>
      <c r="E6899" t="s">
        <v>866</v>
      </c>
      <c r="F6899" t="s">
        <v>96</v>
      </c>
      <c r="G6899" s="59">
        <v>298180000</v>
      </c>
      <c r="H6899" s="122">
        <v>5.26</v>
      </c>
      <c r="I6899" s="97" t="b">
        <f>NOT(ISERROR(_xlfn.XLOOKUP(tblStocks2022[[#This Row],[Ticker]],tblTickers[Ticker],tblTickers[Ticker],NA(),0,1)))</f>
        <v>0</v>
      </c>
      <c r="K6899" t="s">
        <v>5928</v>
      </c>
      <c r="L6899" s="122">
        <v>3.65</v>
      </c>
    </row>
    <row r="6900" spans="4:12" x14ac:dyDescent="0.25">
      <c r="D6900" t="s">
        <v>9802</v>
      </c>
      <c r="E6900" t="s">
        <v>8853</v>
      </c>
      <c r="F6900" t="s">
        <v>15382</v>
      </c>
      <c r="G6900" s="59">
        <v>25000</v>
      </c>
      <c r="H6900" s="122">
        <v>24.81</v>
      </c>
      <c r="I6900" s="97" t="b">
        <f>NOT(ISERROR(_xlfn.XLOOKUP(tblStocks2022[[#This Row],[Ticker]],tblTickers[Ticker],tblTickers[Ticker],NA(),0,1)))</f>
        <v>0</v>
      </c>
      <c r="K6900" t="s">
        <v>8226</v>
      </c>
      <c r="L6900" s="122">
        <v>0.56000000000000005</v>
      </c>
    </row>
    <row r="6901" spans="4:12" x14ac:dyDescent="0.25">
      <c r="D6901" t="s">
        <v>8663</v>
      </c>
      <c r="E6901" t="s">
        <v>8664</v>
      </c>
      <c r="F6901" t="s">
        <v>12944</v>
      </c>
      <c r="G6901" s="59">
        <v>23066000</v>
      </c>
      <c r="H6901" s="122">
        <v>4.8499999999999996</v>
      </c>
      <c r="I6901" s="97" t="b">
        <f>NOT(ISERROR(_xlfn.XLOOKUP(tblStocks2022[[#This Row],[Ticker]],tblTickers[Ticker],tblTickers[Ticker],NA(),0,1)))</f>
        <v>0</v>
      </c>
      <c r="K6901" t="s">
        <v>885</v>
      </c>
      <c r="L6901" s="122">
        <v>68.290000000000006</v>
      </c>
    </row>
    <row r="6902" spans="4:12" x14ac:dyDescent="0.25">
      <c r="D6902" t="s">
        <v>11465</v>
      </c>
      <c r="E6902" t="s">
        <v>11466</v>
      </c>
      <c r="F6902" t="s">
        <v>15368</v>
      </c>
      <c r="G6902" s="59">
        <v>57600000</v>
      </c>
      <c r="H6902" s="122">
        <v>57.29</v>
      </c>
      <c r="I6902" s="97" t="b">
        <f>NOT(ISERROR(_xlfn.XLOOKUP(tblStocks2022[[#This Row],[Ticker]],tblTickers[Ticker],tblTickers[Ticker],NA(),0,1)))</f>
        <v>0</v>
      </c>
      <c r="K6902" t="s">
        <v>884</v>
      </c>
      <c r="L6902" s="122">
        <v>51.03</v>
      </c>
    </row>
    <row r="6903" spans="4:12" x14ac:dyDescent="0.25">
      <c r="D6903" t="s">
        <v>15361</v>
      </c>
      <c r="E6903" t="s">
        <v>15362</v>
      </c>
      <c r="F6903" t="s">
        <v>15367</v>
      </c>
      <c r="G6903" s="59">
        <v>42763000</v>
      </c>
      <c r="H6903" s="122">
        <v>1.49</v>
      </c>
      <c r="I6903" s="97" t="b">
        <f>NOT(ISERROR(_xlfn.XLOOKUP(tblStocks2022[[#This Row],[Ticker]],tblTickers[Ticker],tblTickers[Ticker],NA(),0,1)))</f>
        <v>0</v>
      </c>
      <c r="K6903" t="s">
        <v>806</v>
      </c>
      <c r="L6903" s="122">
        <v>7.54</v>
      </c>
    </row>
    <row r="6904" spans="4:12" x14ac:dyDescent="0.25">
      <c r="D6904" t="s">
        <v>13340</v>
      </c>
      <c r="E6904" t="s">
        <v>13341</v>
      </c>
      <c r="F6904" t="s">
        <v>15382</v>
      </c>
      <c r="G6904" s="59">
        <v>60474000</v>
      </c>
      <c r="H6904" s="122">
        <v>103.19</v>
      </c>
      <c r="I6904" s="97" t="b">
        <f>NOT(ISERROR(_xlfn.XLOOKUP(tblStocks2022[[#This Row],[Ticker]],tblTickers[Ticker],tblTickers[Ticker],NA(),0,1)))</f>
        <v>0</v>
      </c>
      <c r="K6904" t="s">
        <v>11061</v>
      </c>
      <c r="L6904" s="122">
        <v>183.38</v>
      </c>
    </row>
    <row r="6905" spans="4:12" x14ac:dyDescent="0.25">
      <c r="D6905" t="s">
        <v>14596</v>
      </c>
      <c r="E6905" t="s">
        <v>14597</v>
      </c>
      <c r="F6905" t="s">
        <v>15371</v>
      </c>
      <c r="G6905" s="59">
        <v>11900000</v>
      </c>
      <c r="H6905" s="122">
        <v>25.49</v>
      </c>
      <c r="I6905" s="97" t="b">
        <f>NOT(ISERROR(_xlfn.XLOOKUP(tblStocks2022[[#This Row],[Ticker]],tblTickers[Ticker],tblTickers[Ticker],NA(),0,1)))</f>
        <v>0</v>
      </c>
      <c r="K6905" t="s">
        <v>6146</v>
      </c>
      <c r="L6905" s="122">
        <v>16.38</v>
      </c>
    </row>
    <row r="6906" spans="4:12" x14ac:dyDescent="0.25">
      <c r="D6906" t="s">
        <v>9540</v>
      </c>
      <c r="E6906" t="s">
        <v>8484</v>
      </c>
      <c r="F6906" t="s">
        <v>15371</v>
      </c>
      <c r="G6906" s="59">
        <v>4725000</v>
      </c>
      <c r="H6906" s="122">
        <v>54.51</v>
      </c>
      <c r="I6906" s="97" t="b">
        <f>NOT(ISERROR(_xlfn.XLOOKUP(tblStocks2022[[#This Row],[Ticker]],tblTickers[Ticker],tblTickers[Ticker],NA(),0,1)))</f>
        <v>0</v>
      </c>
      <c r="K6906" t="s">
        <v>5270</v>
      </c>
      <c r="L6906" s="122">
        <v>1.1000000000000001</v>
      </c>
    </row>
    <row r="6907" spans="4:12" x14ac:dyDescent="0.25">
      <c r="D6907" t="s">
        <v>2926</v>
      </c>
      <c r="E6907" t="s">
        <v>2927</v>
      </c>
      <c r="F6907" t="s">
        <v>14121</v>
      </c>
      <c r="G6907" s="59">
        <v>10499000</v>
      </c>
      <c r="H6907" s="122">
        <v>8</v>
      </c>
      <c r="I6907" s="97" t="b">
        <f>NOT(ISERROR(_xlfn.XLOOKUP(tblStocks2022[[#This Row],[Ticker]],tblTickers[Ticker],tblTickers[Ticker],NA(),0,1)))</f>
        <v>0</v>
      </c>
      <c r="K6907" t="s">
        <v>6948</v>
      </c>
      <c r="L6907" s="122">
        <v>12.75</v>
      </c>
    </row>
    <row r="6908" spans="4:12" x14ac:dyDescent="0.25">
      <c r="D6908" t="s">
        <v>12098</v>
      </c>
      <c r="E6908" t="s">
        <v>12099</v>
      </c>
      <c r="F6908" t="s">
        <v>11941</v>
      </c>
      <c r="G6908" s="59">
        <v>44657000</v>
      </c>
      <c r="H6908" s="122">
        <v>35.229999999999997</v>
      </c>
      <c r="I6908" s="97" t="b">
        <f>NOT(ISERROR(_xlfn.XLOOKUP(tblStocks2022[[#This Row],[Ticker]],tblTickers[Ticker],tblTickers[Ticker],NA(),0,1)))</f>
        <v>0</v>
      </c>
      <c r="K6908" t="s">
        <v>4905</v>
      </c>
      <c r="L6908" s="122">
        <v>46.86</v>
      </c>
    </row>
    <row r="6909" spans="4:12" x14ac:dyDescent="0.25">
      <c r="D6909" t="s">
        <v>8790</v>
      </c>
      <c r="E6909" t="s">
        <v>8791</v>
      </c>
      <c r="F6909" t="s">
        <v>15382</v>
      </c>
      <c r="G6909" s="59">
        <v>75613000</v>
      </c>
      <c r="H6909" s="122">
        <v>3.05</v>
      </c>
      <c r="I6909" s="97" t="b">
        <f>NOT(ISERROR(_xlfn.XLOOKUP(tblStocks2022[[#This Row],[Ticker]],tblTickers[Ticker],tblTickers[Ticker],NA(),0,1)))</f>
        <v>0</v>
      </c>
      <c r="K6909" t="s">
        <v>4554</v>
      </c>
      <c r="L6909" s="122">
        <v>78.930000000000007</v>
      </c>
    </row>
    <row r="6910" spans="4:12" x14ac:dyDescent="0.25">
      <c r="D6910" t="s">
        <v>8045</v>
      </c>
      <c r="E6910" t="s">
        <v>399</v>
      </c>
      <c r="F6910" t="s">
        <v>15375</v>
      </c>
      <c r="G6910" s="59">
        <v>450000</v>
      </c>
      <c r="H6910" s="122">
        <v>3.95</v>
      </c>
      <c r="I6910" s="97" t="b">
        <f>NOT(ISERROR(_xlfn.XLOOKUP(tblStocks2022[[#This Row],[Ticker]],tblTickers[Ticker],tblTickers[Ticker],NA(),0,1)))</f>
        <v>0</v>
      </c>
      <c r="K6910" t="s">
        <v>4268</v>
      </c>
      <c r="L6910" s="122">
        <v>9.01</v>
      </c>
    </row>
    <row r="6911" spans="4:12" x14ac:dyDescent="0.25">
      <c r="D6911" t="s">
        <v>14847</v>
      </c>
      <c r="E6911" t="s">
        <v>14848</v>
      </c>
      <c r="F6911" t="s">
        <v>15367</v>
      </c>
      <c r="G6911" s="59">
        <v>35292000</v>
      </c>
      <c r="H6911" s="122">
        <v>16.68</v>
      </c>
      <c r="I6911" s="97" t="b">
        <f>NOT(ISERROR(_xlfn.XLOOKUP(tblStocks2022[[#This Row],[Ticker]],tblTickers[Ticker],tblTickers[Ticker],NA(),0,1)))</f>
        <v>0</v>
      </c>
      <c r="K6911" t="s">
        <v>3680</v>
      </c>
      <c r="L6911" s="122">
        <v>44.65</v>
      </c>
    </row>
    <row r="6912" spans="4:12" x14ac:dyDescent="0.25">
      <c r="D6912" t="s">
        <v>9703</v>
      </c>
      <c r="E6912" t="s">
        <v>9704</v>
      </c>
      <c r="F6912" t="s">
        <v>15382</v>
      </c>
      <c r="G6912" s="59">
        <v>76514000</v>
      </c>
      <c r="H6912" s="122">
        <v>7.77</v>
      </c>
      <c r="I6912" s="97" t="b">
        <f>NOT(ISERROR(_xlfn.XLOOKUP(tblStocks2022[[#This Row],[Ticker]],tblTickers[Ticker],tblTickers[Ticker],NA(),0,1)))</f>
        <v>0</v>
      </c>
      <c r="K6912" t="s">
        <v>8502</v>
      </c>
      <c r="L6912" s="122">
        <v>20.68</v>
      </c>
    </row>
    <row r="6913" spans="4:12" x14ac:dyDescent="0.25">
      <c r="D6913" t="s">
        <v>13048</v>
      </c>
      <c r="E6913" t="s">
        <v>13049</v>
      </c>
      <c r="F6913" t="s">
        <v>14201</v>
      </c>
      <c r="G6913" s="59">
        <v>41736000</v>
      </c>
      <c r="H6913" s="122">
        <v>28.11</v>
      </c>
      <c r="I6913" s="97" t="b">
        <f>NOT(ISERROR(_xlfn.XLOOKUP(tblStocks2022[[#This Row],[Ticker]],tblTickers[Ticker],tblTickers[Ticker],NA(),0,1)))</f>
        <v>0</v>
      </c>
      <c r="K6913" t="s">
        <v>4174</v>
      </c>
      <c r="L6913" s="122">
        <v>30.66</v>
      </c>
    </row>
    <row r="6914" spans="4:12" x14ac:dyDescent="0.25">
      <c r="D6914" t="s">
        <v>562</v>
      </c>
      <c r="E6914" t="s">
        <v>563</v>
      </c>
      <c r="F6914" t="s">
        <v>2235</v>
      </c>
      <c r="G6914" s="59">
        <v>108857000</v>
      </c>
      <c r="H6914" s="122">
        <v>19.48</v>
      </c>
      <c r="I6914" s="97" t="b">
        <f>NOT(ISERROR(_xlfn.XLOOKUP(tblStocks2022[[#This Row],[Ticker]],tblTickers[Ticker],tblTickers[Ticker],NA(),0,1)))</f>
        <v>0</v>
      </c>
      <c r="K6914" t="s">
        <v>8503</v>
      </c>
      <c r="L6914" s="122">
        <v>16.84</v>
      </c>
    </row>
    <row r="6915" spans="4:12" x14ac:dyDescent="0.25">
      <c r="D6915" t="s">
        <v>7956</v>
      </c>
      <c r="E6915" t="s">
        <v>7668</v>
      </c>
      <c r="F6915" t="s">
        <v>15368</v>
      </c>
      <c r="G6915" s="59">
        <v>300000</v>
      </c>
      <c r="H6915" s="122">
        <v>8.6999999999999993</v>
      </c>
      <c r="I6915" s="97" t="b">
        <f>NOT(ISERROR(_xlfn.XLOOKUP(tblStocks2022[[#This Row],[Ticker]],tblTickers[Ticker],tblTickers[Ticker],NA(),0,1)))</f>
        <v>0</v>
      </c>
      <c r="K6915" t="s">
        <v>1094</v>
      </c>
      <c r="L6915" s="122">
        <v>53.35</v>
      </c>
    </row>
    <row r="6916" spans="4:12" x14ac:dyDescent="0.25">
      <c r="D6916" t="s">
        <v>14952</v>
      </c>
      <c r="E6916" t="s">
        <v>14953</v>
      </c>
      <c r="F6916" t="s">
        <v>15382</v>
      </c>
      <c r="G6916" s="59">
        <v>120663000</v>
      </c>
      <c r="H6916" s="122">
        <v>2.91</v>
      </c>
      <c r="I6916" s="97" t="b">
        <f>NOT(ISERROR(_xlfn.XLOOKUP(tblStocks2022[[#This Row],[Ticker]],tblTickers[Ticker],tblTickers[Ticker],NA(),0,1)))</f>
        <v>0</v>
      </c>
      <c r="K6916" t="s">
        <v>6677</v>
      </c>
      <c r="L6916" s="122">
        <v>11.03</v>
      </c>
    </row>
    <row r="6917" spans="4:12" x14ac:dyDescent="0.25">
      <c r="D6917" t="s">
        <v>12763</v>
      </c>
      <c r="E6917" t="s">
        <v>12764</v>
      </c>
      <c r="F6917" t="s">
        <v>2235</v>
      </c>
      <c r="G6917" s="59">
        <v>107997000</v>
      </c>
      <c r="H6917" s="122">
        <v>280.31</v>
      </c>
      <c r="I6917" s="97" t="b">
        <f>NOT(ISERROR(_xlfn.XLOOKUP(tblStocks2022[[#This Row],[Ticker]],tblTickers[Ticker],tblTickers[Ticker],NA(),0,1)))</f>
        <v>1</v>
      </c>
      <c r="K6917" t="s">
        <v>10564</v>
      </c>
      <c r="L6917" s="122">
        <v>530.79</v>
      </c>
    </row>
    <row r="6918" spans="4:12" x14ac:dyDescent="0.25">
      <c r="D6918" t="s">
        <v>14515</v>
      </c>
      <c r="E6918" t="s">
        <v>498</v>
      </c>
      <c r="F6918" t="s">
        <v>11941</v>
      </c>
      <c r="G6918" s="59">
        <v>1319000</v>
      </c>
      <c r="H6918" s="122">
        <v>18.559999999999999</v>
      </c>
      <c r="I6918" s="97" t="b">
        <f>NOT(ISERROR(_xlfn.XLOOKUP(tblStocks2022[[#This Row],[Ticker]],tblTickers[Ticker],tblTickers[Ticker],NA(),0,1)))</f>
        <v>0</v>
      </c>
      <c r="K6918" t="s">
        <v>38</v>
      </c>
      <c r="L6918" s="122">
        <v>60.23</v>
      </c>
    </row>
    <row r="6919" spans="4:12" x14ac:dyDescent="0.25">
      <c r="D6919" t="s">
        <v>10718</v>
      </c>
      <c r="E6919" t="s">
        <v>10719</v>
      </c>
      <c r="F6919" t="s">
        <v>2235</v>
      </c>
      <c r="G6919" s="59">
        <v>71618000</v>
      </c>
      <c r="H6919" s="122">
        <v>31.19</v>
      </c>
      <c r="I6919" s="97" t="b">
        <f>NOT(ISERROR(_xlfn.XLOOKUP(tblStocks2022[[#This Row],[Ticker]],tblTickers[Ticker],tblTickers[Ticker],NA(),0,1)))</f>
        <v>0</v>
      </c>
      <c r="K6919" t="s">
        <v>783</v>
      </c>
      <c r="L6919" s="122">
        <v>0.43</v>
      </c>
    </row>
    <row r="6920" spans="4:12" x14ac:dyDescent="0.25">
      <c r="D6920" t="s">
        <v>12320</v>
      </c>
      <c r="E6920" t="s">
        <v>12321</v>
      </c>
      <c r="F6920" t="s">
        <v>15377</v>
      </c>
      <c r="G6920" s="59">
        <v>26880000</v>
      </c>
      <c r="H6920" s="122">
        <v>3.14</v>
      </c>
      <c r="I6920" s="97" t="b">
        <f>NOT(ISERROR(_xlfn.XLOOKUP(tblStocks2022[[#This Row],[Ticker]],tblTickers[Ticker],tblTickers[Ticker],NA(),0,1)))</f>
        <v>0</v>
      </c>
      <c r="K6920" t="s">
        <v>1675</v>
      </c>
      <c r="L6920" s="122">
        <v>23.45</v>
      </c>
    </row>
    <row r="6921" spans="4:12" x14ac:dyDescent="0.25">
      <c r="D6921" t="s">
        <v>7258</v>
      </c>
      <c r="E6921" t="s">
        <v>7259</v>
      </c>
      <c r="F6921" t="s">
        <v>15382</v>
      </c>
      <c r="G6921" s="59">
        <v>40101000</v>
      </c>
      <c r="H6921" s="122">
        <v>0.96</v>
      </c>
      <c r="I6921" s="97" t="b">
        <f>NOT(ISERROR(_xlfn.XLOOKUP(tblStocks2022[[#This Row],[Ticker]],tblTickers[Ticker],tblTickers[Ticker],NA(),0,1)))</f>
        <v>0</v>
      </c>
      <c r="K6921" t="s">
        <v>14627</v>
      </c>
      <c r="L6921" s="122">
        <v>160.33000000000001</v>
      </c>
    </row>
    <row r="6922" spans="4:12" x14ac:dyDescent="0.25">
      <c r="D6922" t="s">
        <v>13270</v>
      </c>
      <c r="E6922" t="s">
        <v>13271</v>
      </c>
      <c r="F6922" t="s">
        <v>15376</v>
      </c>
      <c r="G6922" s="59">
        <v>6935000</v>
      </c>
      <c r="H6922" s="122">
        <v>16.95</v>
      </c>
      <c r="I6922" s="97" t="b">
        <f>NOT(ISERROR(_xlfn.XLOOKUP(tblStocks2022[[#This Row],[Ticker]],tblTickers[Ticker],tblTickers[Ticker],NA(),0,1)))</f>
        <v>0</v>
      </c>
      <c r="K6922" t="s">
        <v>15062</v>
      </c>
      <c r="L6922" s="122">
        <v>29.61</v>
      </c>
    </row>
    <row r="6923" spans="4:12" x14ac:dyDescent="0.25">
      <c r="D6923" t="s">
        <v>8945</v>
      </c>
      <c r="E6923" t="s">
        <v>8946</v>
      </c>
      <c r="F6923" t="s">
        <v>15371</v>
      </c>
      <c r="G6923" s="59">
        <v>22586000</v>
      </c>
      <c r="H6923" s="122">
        <v>0.64</v>
      </c>
      <c r="I6923" s="97" t="b">
        <f>NOT(ISERROR(_xlfn.XLOOKUP(tblStocks2022[[#This Row],[Ticker]],tblTickers[Ticker],tblTickers[Ticker],NA(),0,1)))</f>
        <v>0</v>
      </c>
      <c r="K6923" t="s">
        <v>15019</v>
      </c>
      <c r="L6923" s="122">
        <v>39.450000000000003</v>
      </c>
    </row>
    <row r="6924" spans="4:12" x14ac:dyDescent="0.25">
      <c r="D6924" t="s">
        <v>11899</v>
      </c>
      <c r="E6924" t="s">
        <v>11900</v>
      </c>
      <c r="F6924" t="s">
        <v>11941</v>
      </c>
      <c r="G6924" s="59">
        <v>45848000</v>
      </c>
      <c r="H6924" s="122">
        <v>15.51</v>
      </c>
      <c r="I6924" s="97" t="b">
        <f>NOT(ISERROR(_xlfn.XLOOKUP(tblStocks2022[[#This Row],[Ticker]],tblTickers[Ticker],tblTickers[Ticker],NA(),0,1)))</f>
        <v>0</v>
      </c>
      <c r="K6924" t="s">
        <v>10896</v>
      </c>
      <c r="L6924" s="122">
        <v>92.69</v>
      </c>
    </row>
    <row r="6925" spans="4:12" x14ac:dyDescent="0.25">
      <c r="D6925" t="s">
        <v>14495</v>
      </c>
      <c r="E6925" t="s">
        <v>14496</v>
      </c>
      <c r="F6925" t="s">
        <v>14201</v>
      </c>
      <c r="G6925" s="59">
        <v>107045000</v>
      </c>
      <c r="H6925" s="122">
        <v>12.52</v>
      </c>
      <c r="I6925" s="97" t="b">
        <f>NOT(ISERROR(_xlfn.XLOOKUP(tblStocks2022[[#This Row],[Ticker]],tblTickers[Ticker],tblTickers[Ticker],NA(),0,1)))</f>
        <v>0</v>
      </c>
      <c r="K6925" t="s">
        <v>1409</v>
      </c>
      <c r="L6925" s="122">
        <v>29.58</v>
      </c>
    </row>
    <row r="6926" spans="4:12" x14ac:dyDescent="0.25">
      <c r="D6926" t="s">
        <v>11193</v>
      </c>
      <c r="E6926" t="s">
        <v>11194</v>
      </c>
      <c r="F6926" t="s">
        <v>15371</v>
      </c>
      <c r="G6926" s="59">
        <v>14057000</v>
      </c>
      <c r="H6926" s="122">
        <v>7.59</v>
      </c>
      <c r="I6926" s="97" t="b">
        <f>NOT(ISERROR(_xlfn.XLOOKUP(tblStocks2022[[#This Row],[Ticker]],tblTickers[Ticker],tblTickers[Ticker],NA(),0,1)))</f>
        <v>0</v>
      </c>
      <c r="K6926" t="s">
        <v>1525</v>
      </c>
      <c r="L6926" s="122">
        <v>118.93</v>
      </c>
    </row>
    <row r="6927" spans="4:12" x14ac:dyDescent="0.25">
      <c r="D6927" t="s">
        <v>6944</v>
      </c>
      <c r="E6927" t="s">
        <v>6945</v>
      </c>
      <c r="F6927" t="s">
        <v>15382</v>
      </c>
      <c r="G6927" s="59">
        <v>26660000</v>
      </c>
      <c r="H6927" s="122">
        <v>0.5</v>
      </c>
      <c r="I6927" s="97" t="b">
        <f>NOT(ISERROR(_xlfn.XLOOKUP(tblStocks2022[[#This Row],[Ticker]],tblTickers[Ticker],tblTickers[Ticker],NA(),0,1)))</f>
        <v>0</v>
      </c>
      <c r="K6927" t="s">
        <v>5612</v>
      </c>
      <c r="L6927" s="122">
        <v>9.9</v>
      </c>
    </row>
    <row r="6928" spans="4:12" x14ac:dyDescent="0.25">
      <c r="D6928" t="s">
        <v>1967</v>
      </c>
      <c r="E6928" t="s">
        <v>247</v>
      </c>
      <c r="F6928" t="s">
        <v>15367</v>
      </c>
      <c r="G6928" s="59">
        <v>3650000</v>
      </c>
      <c r="H6928" s="122">
        <v>30.38</v>
      </c>
      <c r="I6928" s="97" t="b">
        <f>NOT(ISERROR(_xlfn.XLOOKUP(tblStocks2022[[#This Row],[Ticker]],tblTickers[Ticker],tblTickers[Ticker],NA(),0,1)))</f>
        <v>0</v>
      </c>
      <c r="K6928" t="s">
        <v>14878</v>
      </c>
      <c r="L6928" s="122">
        <v>49.97</v>
      </c>
    </row>
    <row r="6929" spans="4:12" x14ac:dyDescent="0.25">
      <c r="D6929" t="s">
        <v>14849</v>
      </c>
      <c r="E6929" t="s">
        <v>14850</v>
      </c>
      <c r="F6929" t="s">
        <v>15382</v>
      </c>
      <c r="G6929" s="59">
        <v>102857000</v>
      </c>
      <c r="H6929" s="122">
        <v>19.23</v>
      </c>
      <c r="I6929" s="97" t="b">
        <f>NOT(ISERROR(_xlfn.XLOOKUP(tblStocks2022[[#This Row],[Ticker]],tblTickers[Ticker],tblTickers[Ticker],NA(),0,1)))</f>
        <v>0</v>
      </c>
      <c r="K6929" t="s">
        <v>14347</v>
      </c>
      <c r="L6929" s="122">
        <v>39.090000000000003</v>
      </c>
    </row>
    <row r="6930" spans="4:12" x14ac:dyDescent="0.25">
      <c r="D6930" t="s">
        <v>13703</v>
      </c>
      <c r="E6930" t="s">
        <v>13704</v>
      </c>
      <c r="F6930" t="s">
        <v>15371</v>
      </c>
      <c r="G6930" s="59">
        <v>62929000</v>
      </c>
      <c r="H6930" s="122">
        <v>115.22</v>
      </c>
      <c r="I6930" s="97" t="b">
        <f>NOT(ISERROR(_xlfn.XLOOKUP(tblStocks2022[[#This Row],[Ticker]],tblTickers[Ticker],tblTickers[Ticker],NA(),0,1)))</f>
        <v>0</v>
      </c>
      <c r="K6930" t="s">
        <v>9248</v>
      </c>
      <c r="L6930" s="122">
        <v>1.58</v>
      </c>
    </row>
    <row r="6931" spans="4:12" x14ac:dyDescent="0.25">
      <c r="D6931" t="s">
        <v>10676</v>
      </c>
      <c r="E6931" t="s">
        <v>10677</v>
      </c>
      <c r="F6931" t="s">
        <v>14201</v>
      </c>
      <c r="G6931" s="59">
        <v>22310000</v>
      </c>
      <c r="H6931" s="122">
        <v>28.28</v>
      </c>
      <c r="I6931" s="97" t="b">
        <f>NOT(ISERROR(_xlfn.XLOOKUP(tblStocks2022[[#This Row],[Ticker]],tblTickers[Ticker],tblTickers[Ticker],NA(),0,1)))</f>
        <v>0</v>
      </c>
      <c r="K6931" t="s">
        <v>13330</v>
      </c>
      <c r="L6931" s="122">
        <v>22.22</v>
      </c>
    </row>
    <row r="6932" spans="4:12" x14ac:dyDescent="0.25">
      <c r="D6932" t="s">
        <v>10624</v>
      </c>
      <c r="E6932" t="s">
        <v>10625</v>
      </c>
      <c r="F6932" t="s">
        <v>14201</v>
      </c>
      <c r="G6932" s="59">
        <v>14579000</v>
      </c>
      <c r="H6932" s="122">
        <v>85.45</v>
      </c>
      <c r="I6932" s="97" t="b">
        <f>NOT(ISERROR(_xlfn.XLOOKUP(tblStocks2022[[#This Row],[Ticker]],tblTickers[Ticker],tblTickers[Ticker],NA(),0,1)))</f>
        <v>0</v>
      </c>
      <c r="K6932" t="s">
        <v>1252</v>
      </c>
      <c r="L6932" s="122">
        <v>0.4</v>
      </c>
    </row>
    <row r="6933" spans="4:12" x14ac:dyDescent="0.25">
      <c r="D6933" t="s">
        <v>13705</v>
      </c>
      <c r="E6933" t="s">
        <v>13706</v>
      </c>
      <c r="F6933" t="s">
        <v>15368</v>
      </c>
      <c r="G6933" s="59">
        <v>231009000</v>
      </c>
      <c r="H6933" s="122">
        <v>12.43</v>
      </c>
      <c r="I6933" s="97" t="b">
        <f>NOT(ISERROR(_xlfn.XLOOKUP(tblStocks2022[[#This Row],[Ticker]],tblTickers[Ticker],tblTickers[Ticker],NA(),0,1)))</f>
        <v>0</v>
      </c>
      <c r="K6933" t="s">
        <v>7626</v>
      </c>
      <c r="L6933" s="122">
        <v>3.24</v>
      </c>
    </row>
    <row r="6934" spans="4:12" x14ac:dyDescent="0.25">
      <c r="D6934" t="s">
        <v>13352</v>
      </c>
      <c r="E6934" t="s">
        <v>13353</v>
      </c>
      <c r="F6934" t="s">
        <v>15382</v>
      </c>
      <c r="G6934" s="59">
        <v>176310000</v>
      </c>
      <c r="H6934" s="122">
        <v>10.66</v>
      </c>
      <c r="I6934" s="97" t="b">
        <f>NOT(ISERROR(_xlfn.XLOOKUP(tblStocks2022[[#This Row],[Ticker]],tblTickers[Ticker],tblTickers[Ticker],NA(),0,1)))</f>
        <v>0</v>
      </c>
      <c r="K6934" t="s">
        <v>5217</v>
      </c>
      <c r="L6934" s="122">
        <v>2.04</v>
      </c>
    </row>
    <row r="6935" spans="4:12" x14ac:dyDescent="0.25">
      <c r="D6935" t="s">
        <v>12584</v>
      </c>
      <c r="E6935" t="s">
        <v>12585</v>
      </c>
      <c r="F6935" t="s">
        <v>14201</v>
      </c>
      <c r="G6935" s="59">
        <v>31547000</v>
      </c>
      <c r="H6935" s="122">
        <v>35.99</v>
      </c>
      <c r="I6935" s="97" t="b">
        <f>NOT(ISERROR(_xlfn.XLOOKUP(tblStocks2022[[#This Row],[Ticker]],tblTickers[Ticker],tblTickers[Ticker],NA(),0,1)))</f>
        <v>0</v>
      </c>
      <c r="K6935" t="s">
        <v>14860</v>
      </c>
      <c r="L6935" s="122">
        <v>98.72</v>
      </c>
    </row>
    <row r="6936" spans="4:12" x14ac:dyDescent="0.25">
      <c r="D6936" t="s">
        <v>1039</v>
      </c>
      <c r="E6936" t="s">
        <v>1040</v>
      </c>
      <c r="F6936" t="s">
        <v>15382</v>
      </c>
      <c r="G6936" s="59">
        <v>77947000</v>
      </c>
      <c r="H6936" s="122">
        <v>10.66</v>
      </c>
      <c r="I6936" s="97" t="b">
        <f>NOT(ISERROR(_xlfn.XLOOKUP(tblStocks2022[[#This Row],[Ticker]],tblTickers[Ticker],tblTickers[Ticker],NA(),0,1)))</f>
        <v>0</v>
      </c>
      <c r="K6936" t="s">
        <v>4658</v>
      </c>
      <c r="L6936" s="122">
        <v>5.82</v>
      </c>
    </row>
    <row r="6937" spans="4:12" x14ac:dyDescent="0.25">
      <c r="D6937" t="s">
        <v>3385</v>
      </c>
      <c r="E6937" t="s">
        <v>3386</v>
      </c>
      <c r="F6937" t="s">
        <v>15386</v>
      </c>
      <c r="G6937" s="59">
        <v>50796000</v>
      </c>
      <c r="H6937" s="122">
        <v>6.09</v>
      </c>
      <c r="I6937" s="97" t="b">
        <f>NOT(ISERROR(_xlfn.XLOOKUP(tblStocks2022[[#This Row],[Ticker]],tblTickers[Ticker],tblTickers[Ticker],NA(),0,1)))</f>
        <v>0</v>
      </c>
      <c r="K6937" t="s">
        <v>10736</v>
      </c>
      <c r="L6937" s="122">
        <v>102.79</v>
      </c>
    </row>
    <row r="6938" spans="4:12" x14ac:dyDescent="0.25">
      <c r="D6938" t="s">
        <v>11275</v>
      </c>
      <c r="E6938" t="s">
        <v>11276</v>
      </c>
      <c r="F6938" t="s">
        <v>15369</v>
      </c>
      <c r="G6938" s="59">
        <v>1148500000</v>
      </c>
      <c r="H6938" s="122">
        <v>99.2</v>
      </c>
      <c r="I6938" s="97" t="b">
        <f>NOT(ISERROR(_xlfn.XLOOKUP(tblStocks2022[[#This Row],[Ticker]],tblTickers[Ticker],tblTickers[Ticker],NA(),0,1)))</f>
        <v>1</v>
      </c>
      <c r="K6938" t="s">
        <v>1520</v>
      </c>
      <c r="L6938" s="122">
        <v>45.63</v>
      </c>
    </row>
    <row r="6939" spans="4:12" x14ac:dyDescent="0.25">
      <c r="D6939" t="s">
        <v>7156</v>
      </c>
      <c r="E6939" t="s">
        <v>7157</v>
      </c>
      <c r="F6939" t="s">
        <v>15382</v>
      </c>
      <c r="G6939" s="59">
        <v>25000000</v>
      </c>
      <c r="H6939" s="122">
        <v>10.02</v>
      </c>
      <c r="I6939" s="97" t="b">
        <f>NOT(ISERROR(_xlfn.XLOOKUP(tblStocks2022[[#This Row],[Ticker]],tblTickers[Ticker],tblTickers[Ticker],NA(),0,1)))</f>
        <v>0</v>
      </c>
      <c r="K6939" t="s">
        <v>5809</v>
      </c>
      <c r="L6939" s="122">
        <v>1.01</v>
      </c>
    </row>
    <row r="6940" spans="4:12" x14ac:dyDescent="0.25">
      <c r="D6940" t="s">
        <v>14548</v>
      </c>
      <c r="E6940" t="s">
        <v>498</v>
      </c>
      <c r="F6940" t="s">
        <v>11941</v>
      </c>
      <c r="G6940" s="59">
        <v>172000</v>
      </c>
      <c r="H6940" s="122">
        <v>28.65</v>
      </c>
      <c r="I6940" s="97" t="b">
        <f>NOT(ISERROR(_xlfn.XLOOKUP(tblStocks2022[[#This Row],[Ticker]],tblTickers[Ticker],tblTickers[Ticker],NA(),0,1)))</f>
        <v>0</v>
      </c>
      <c r="K6940" t="s">
        <v>9398</v>
      </c>
      <c r="L6940" s="122">
        <v>3.78</v>
      </c>
    </row>
    <row r="6941" spans="4:12" x14ac:dyDescent="0.25">
      <c r="D6941" t="s">
        <v>12026</v>
      </c>
      <c r="E6941" t="s">
        <v>12027</v>
      </c>
      <c r="F6941" t="s">
        <v>8710</v>
      </c>
      <c r="G6941" s="59">
        <v>773098000</v>
      </c>
      <c r="H6941" s="122">
        <v>60.39</v>
      </c>
      <c r="I6941" s="97" t="b">
        <f>NOT(ISERROR(_xlfn.XLOOKUP(tblStocks2022[[#This Row],[Ticker]],tblTickers[Ticker],tblTickers[Ticker],NA(),0,1)))</f>
        <v>0</v>
      </c>
      <c r="K6941" t="s">
        <v>13801</v>
      </c>
      <c r="L6941" s="122">
        <v>15.62</v>
      </c>
    </row>
    <row r="6942" spans="4:12" x14ac:dyDescent="0.25">
      <c r="D6942" t="s">
        <v>13683</v>
      </c>
      <c r="E6942" t="s">
        <v>13684</v>
      </c>
      <c r="F6942" t="s">
        <v>15371</v>
      </c>
      <c r="G6942" s="59">
        <v>17567000</v>
      </c>
      <c r="H6942" s="122">
        <v>12.04</v>
      </c>
      <c r="I6942" s="97" t="b">
        <f>NOT(ISERROR(_xlfn.XLOOKUP(tblStocks2022[[#This Row],[Ticker]],tblTickers[Ticker],tblTickers[Ticker],NA(),0,1)))</f>
        <v>0</v>
      </c>
      <c r="K6942" t="s">
        <v>7793</v>
      </c>
      <c r="L6942" s="122">
        <v>18.260000000000002</v>
      </c>
    </row>
    <row r="6943" spans="4:12" x14ac:dyDescent="0.25">
      <c r="D6943" t="s">
        <v>15172</v>
      </c>
      <c r="E6943" t="s">
        <v>452</v>
      </c>
      <c r="F6943" t="s">
        <v>15368</v>
      </c>
      <c r="G6943" s="59">
        <v>329050000</v>
      </c>
      <c r="H6943" s="122">
        <v>40.51</v>
      </c>
      <c r="I6943" s="97" t="b">
        <f>NOT(ISERROR(_xlfn.XLOOKUP(tblStocks2022[[#This Row],[Ticker]],tblTickers[Ticker],tblTickers[Ticker],NA(),0,1)))</f>
        <v>0</v>
      </c>
      <c r="K6943" t="s">
        <v>7965</v>
      </c>
      <c r="L6943" s="122">
        <v>41.13</v>
      </c>
    </row>
    <row r="6944" spans="4:12" x14ac:dyDescent="0.25">
      <c r="D6944" t="s">
        <v>15170</v>
      </c>
      <c r="E6944" t="s">
        <v>452</v>
      </c>
      <c r="F6944" t="s">
        <v>15368</v>
      </c>
      <c r="G6944" s="59">
        <v>448950000</v>
      </c>
      <c r="H6944" s="122">
        <v>44.81</v>
      </c>
      <c r="I6944" s="97" t="b">
        <f>NOT(ISERROR(_xlfn.XLOOKUP(tblStocks2022[[#This Row],[Ticker]],tblTickers[Ticker],tblTickers[Ticker],NA(),0,1)))</f>
        <v>0</v>
      </c>
      <c r="K6944" t="s">
        <v>1668</v>
      </c>
      <c r="L6944" s="122">
        <v>0.67</v>
      </c>
    </row>
    <row r="6945" spans="4:12" x14ac:dyDescent="0.25">
      <c r="D6945" t="s">
        <v>15220</v>
      </c>
      <c r="E6945" t="s">
        <v>452</v>
      </c>
      <c r="F6945" t="s">
        <v>15368</v>
      </c>
      <c r="G6945" s="59">
        <v>108000000</v>
      </c>
      <c r="H6945" s="122">
        <v>31.47</v>
      </c>
      <c r="I6945" s="97" t="b">
        <f>NOT(ISERROR(_xlfn.XLOOKUP(tblStocks2022[[#This Row],[Ticker]],tblTickers[Ticker],tblTickers[Ticker],NA(),0,1)))</f>
        <v>0</v>
      </c>
      <c r="K6945" t="s">
        <v>14718</v>
      </c>
      <c r="L6945" s="122">
        <v>0.43</v>
      </c>
    </row>
    <row r="6946" spans="4:12" x14ac:dyDescent="0.25">
      <c r="D6946" t="s">
        <v>651</v>
      </c>
      <c r="E6946" t="s">
        <v>452</v>
      </c>
      <c r="F6946" t="s">
        <v>15368</v>
      </c>
      <c r="G6946" s="59">
        <v>590000000</v>
      </c>
      <c r="H6946" s="122">
        <v>75.540000000000006</v>
      </c>
      <c r="I6946" s="97" t="b">
        <f>NOT(ISERROR(_xlfn.XLOOKUP(tblStocks2022[[#This Row],[Ticker]],tblTickers[Ticker],tblTickers[Ticker],NA(),0,1)))</f>
        <v>0</v>
      </c>
      <c r="K6946" t="s">
        <v>14783</v>
      </c>
      <c r="L6946" s="122">
        <v>29.76</v>
      </c>
    </row>
    <row r="6947" spans="4:12" x14ac:dyDescent="0.25">
      <c r="D6947" t="s">
        <v>15219</v>
      </c>
      <c r="E6947" t="s">
        <v>452</v>
      </c>
      <c r="F6947" t="s">
        <v>15368</v>
      </c>
      <c r="G6947" s="59">
        <v>351600000</v>
      </c>
      <c r="H6947" s="122">
        <v>23.67</v>
      </c>
      <c r="I6947" s="97" t="b">
        <f>NOT(ISERROR(_xlfn.XLOOKUP(tblStocks2022[[#This Row],[Ticker]],tblTickers[Ticker],tblTickers[Ticker],NA(),0,1)))</f>
        <v>0</v>
      </c>
      <c r="K6947" t="s">
        <v>2606</v>
      </c>
      <c r="L6947" s="122">
        <v>26.32</v>
      </c>
    </row>
    <row r="6948" spans="4:12" x14ac:dyDescent="0.25">
      <c r="D6948" t="s">
        <v>15173</v>
      </c>
      <c r="E6948" t="s">
        <v>452</v>
      </c>
      <c r="F6948" t="s">
        <v>15368</v>
      </c>
      <c r="G6948" s="59">
        <v>877100000</v>
      </c>
      <c r="H6948" s="122">
        <v>32.21</v>
      </c>
      <c r="I6948" s="97" t="b">
        <f>NOT(ISERROR(_xlfn.XLOOKUP(tblStocks2022[[#This Row],[Ticker]],tblTickers[Ticker],tblTickers[Ticker],NA(),0,1)))</f>
        <v>0</v>
      </c>
      <c r="K6948" t="s">
        <v>10303</v>
      </c>
      <c r="L6948" s="122">
        <v>9.1</v>
      </c>
    </row>
    <row r="6949" spans="4:12" x14ac:dyDescent="0.25">
      <c r="D6949" t="s">
        <v>15207</v>
      </c>
      <c r="E6949" t="s">
        <v>452</v>
      </c>
      <c r="F6949" t="s">
        <v>15368</v>
      </c>
      <c r="G6949" s="59">
        <v>244300000</v>
      </c>
      <c r="H6949" s="122">
        <v>55.56</v>
      </c>
      <c r="I6949" s="97" t="b">
        <f>NOT(ISERROR(_xlfn.XLOOKUP(tblStocks2022[[#This Row],[Ticker]],tblTickers[Ticker],tblTickers[Ticker],NA(),0,1)))</f>
        <v>0</v>
      </c>
      <c r="K6949" t="s">
        <v>8692</v>
      </c>
      <c r="L6949" s="122">
        <v>43.17</v>
      </c>
    </row>
    <row r="6950" spans="4:12" x14ac:dyDescent="0.25">
      <c r="D6950" t="s">
        <v>453</v>
      </c>
      <c r="E6950" t="s">
        <v>452</v>
      </c>
      <c r="F6950" t="s">
        <v>15368</v>
      </c>
      <c r="G6950" s="59">
        <v>289200000</v>
      </c>
      <c r="H6950" s="122">
        <v>19.29</v>
      </c>
      <c r="I6950" s="97" t="b">
        <f>NOT(ISERROR(_xlfn.XLOOKUP(tblStocks2022[[#This Row],[Ticker]],tblTickers[Ticker],tblTickers[Ticker],NA(),0,1)))</f>
        <v>0</v>
      </c>
      <c r="K6950" t="s">
        <v>1000</v>
      </c>
      <c r="L6950" s="122">
        <v>35.4</v>
      </c>
    </row>
    <row r="6951" spans="4:12" x14ac:dyDescent="0.25">
      <c r="D6951" t="s">
        <v>3283</v>
      </c>
      <c r="E6951" t="s">
        <v>452</v>
      </c>
      <c r="F6951" t="s">
        <v>15368</v>
      </c>
      <c r="G6951" s="59">
        <v>62900000</v>
      </c>
      <c r="H6951" s="122">
        <v>36.93</v>
      </c>
      <c r="I6951" s="97" t="b">
        <f>NOT(ISERROR(_xlfn.XLOOKUP(tblStocks2022[[#This Row],[Ticker]],tblTickers[Ticker],tblTickers[Ticker],NA(),0,1)))</f>
        <v>0</v>
      </c>
      <c r="K6951" t="s">
        <v>4577</v>
      </c>
      <c r="L6951" s="122">
        <v>33.119999999999997</v>
      </c>
    </row>
    <row r="6952" spans="4:12" x14ac:dyDescent="0.25">
      <c r="D6952" t="s">
        <v>11185</v>
      </c>
      <c r="E6952" t="s">
        <v>11186</v>
      </c>
      <c r="F6952" t="s">
        <v>15371</v>
      </c>
      <c r="G6952" s="59">
        <v>32749000</v>
      </c>
      <c r="H6952" s="122">
        <v>39.46</v>
      </c>
      <c r="I6952" s="97" t="b">
        <f>NOT(ISERROR(_xlfn.XLOOKUP(tblStocks2022[[#This Row],[Ticker]],tblTickers[Ticker],tblTickers[Ticker],NA(),0,1)))</f>
        <v>0</v>
      </c>
      <c r="K6952" t="s">
        <v>7482</v>
      </c>
      <c r="L6952" s="122">
        <v>22.62</v>
      </c>
    </row>
    <row r="6953" spans="4:12" x14ac:dyDescent="0.25">
      <c r="D6953" t="s">
        <v>451</v>
      </c>
      <c r="E6953" t="s">
        <v>452</v>
      </c>
      <c r="F6953" t="s">
        <v>15368</v>
      </c>
      <c r="G6953" s="59">
        <v>140550000</v>
      </c>
      <c r="H6953" s="122">
        <v>65.61</v>
      </c>
      <c r="I6953" s="97" t="b">
        <f>NOT(ISERROR(_xlfn.XLOOKUP(tblStocks2022[[#This Row],[Ticker]],tblTickers[Ticker],tblTickers[Ticker],NA(),0,1)))</f>
        <v>0</v>
      </c>
      <c r="K6953" t="s">
        <v>10650</v>
      </c>
      <c r="L6953" s="122">
        <v>0.11</v>
      </c>
    </row>
    <row r="6954" spans="4:12" x14ac:dyDescent="0.25">
      <c r="D6954" t="s">
        <v>11613</v>
      </c>
      <c r="E6954" t="s">
        <v>11614</v>
      </c>
      <c r="F6954" t="s">
        <v>2662</v>
      </c>
      <c r="G6954" s="59">
        <v>27165000</v>
      </c>
      <c r="H6954" s="122">
        <v>30.65</v>
      </c>
      <c r="I6954" s="97" t="b">
        <f>NOT(ISERROR(_xlfn.XLOOKUP(tblStocks2022[[#This Row],[Ticker]],tblTickers[Ticker],tblTickers[Ticker],NA(),0,1)))</f>
        <v>0</v>
      </c>
      <c r="K6954" t="s">
        <v>2685</v>
      </c>
      <c r="L6954" s="122">
        <v>4.1399999999999997</v>
      </c>
    </row>
    <row r="6955" spans="4:12" x14ac:dyDescent="0.25">
      <c r="D6955" t="s">
        <v>15208</v>
      </c>
      <c r="E6955" t="s">
        <v>452</v>
      </c>
      <c r="F6955" t="s">
        <v>15368</v>
      </c>
      <c r="G6955" s="59">
        <v>150750000</v>
      </c>
      <c r="H6955" s="122">
        <v>66.02</v>
      </c>
      <c r="I6955" s="97" t="b">
        <f>NOT(ISERROR(_xlfn.XLOOKUP(tblStocks2022[[#This Row],[Ticker]],tblTickers[Ticker],tblTickers[Ticker],NA(),0,1)))</f>
        <v>0</v>
      </c>
      <c r="K6955" t="s">
        <v>4970</v>
      </c>
      <c r="L6955" s="122">
        <v>26.45</v>
      </c>
    </row>
    <row r="6956" spans="4:12" x14ac:dyDescent="0.25">
      <c r="D6956" t="s">
        <v>10842</v>
      </c>
      <c r="E6956" t="s">
        <v>10843</v>
      </c>
      <c r="F6956" t="s">
        <v>14201</v>
      </c>
      <c r="G6956" s="59">
        <v>1815846000</v>
      </c>
      <c r="H6956" s="122">
        <v>83.26</v>
      </c>
      <c r="I6956" s="97" t="b">
        <f>NOT(ISERROR(_xlfn.XLOOKUP(tblStocks2022[[#This Row],[Ticker]],tblTickers[Ticker],tblTickers[Ticker],NA(),0,1)))</f>
        <v>1</v>
      </c>
      <c r="K6956" t="s">
        <v>6151</v>
      </c>
      <c r="L6956" s="122">
        <v>1572.45</v>
      </c>
    </row>
    <row r="6957" spans="4:12" x14ac:dyDescent="0.25">
      <c r="D6957" t="s">
        <v>15171</v>
      </c>
      <c r="E6957" t="s">
        <v>452</v>
      </c>
      <c r="F6957" t="s">
        <v>15368</v>
      </c>
      <c r="G6957" s="59">
        <v>647200000</v>
      </c>
      <c r="H6957" s="122">
        <v>45.15</v>
      </c>
      <c r="I6957" s="97" t="b">
        <f>NOT(ISERROR(_xlfn.XLOOKUP(tblStocks2022[[#This Row],[Ticker]],tblTickers[Ticker],tblTickers[Ticker],NA(),0,1)))</f>
        <v>0</v>
      </c>
      <c r="K6957" t="s">
        <v>4579</v>
      </c>
      <c r="L6957" s="122">
        <v>38.21</v>
      </c>
    </row>
    <row r="6958" spans="4:12" x14ac:dyDescent="0.25">
      <c r="D6958" t="s">
        <v>6769</v>
      </c>
      <c r="E6958" t="s">
        <v>452</v>
      </c>
      <c r="F6958" t="s">
        <v>15368</v>
      </c>
      <c r="G6958" s="59">
        <v>23800000</v>
      </c>
      <c r="H6958" s="122">
        <v>22.42</v>
      </c>
      <c r="I6958" s="97" t="b">
        <f>NOT(ISERROR(_xlfn.XLOOKUP(tblStocks2022[[#This Row],[Ticker]],tblTickers[Ticker],tblTickers[Ticker],NA(),0,1)))</f>
        <v>0</v>
      </c>
      <c r="K6958" t="s">
        <v>7483</v>
      </c>
      <c r="L6958" s="122">
        <v>22.79</v>
      </c>
    </row>
    <row r="6959" spans="4:12" x14ac:dyDescent="0.25">
      <c r="D6959" t="s">
        <v>10327</v>
      </c>
      <c r="E6959" t="s">
        <v>10328</v>
      </c>
      <c r="F6959" t="s">
        <v>14201</v>
      </c>
      <c r="G6959" s="59">
        <v>154738000</v>
      </c>
      <c r="H6959" s="122">
        <v>69.14</v>
      </c>
      <c r="I6959" s="97" t="b">
        <f>NOT(ISERROR(_xlfn.XLOOKUP(tblStocks2022[[#This Row],[Ticker]],tblTickers[Ticker],tblTickers[Ticker],NA(),0,1)))</f>
        <v>0</v>
      </c>
      <c r="K6959" t="s">
        <v>3048</v>
      </c>
      <c r="L6959" s="122">
        <v>32.770000000000003</v>
      </c>
    </row>
    <row r="6960" spans="4:12" x14ac:dyDescent="0.25">
      <c r="D6960" t="s">
        <v>14859</v>
      </c>
      <c r="E6960" t="s">
        <v>612</v>
      </c>
      <c r="F6960" t="s">
        <v>15368</v>
      </c>
      <c r="G6960" s="59">
        <v>1000000</v>
      </c>
      <c r="H6960" s="122">
        <v>64.930000000000007</v>
      </c>
      <c r="I6960" s="97" t="b">
        <f>NOT(ISERROR(_xlfn.XLOOKUP(tblStocks2022[[#This Row],[Ticker]],tblTickers[Ticker],tblTickers[Ticker],NA(),0,1)))</f>
        <v>0</v>
      </c>
      <c r="K6960" t="s">
        <v>13104</v>
      </c>
      <c r="L6960" s="122">
        <v>36.81</v>
      </c>
    </row>
    <row r="6961" spans="4:12" x14ac:dyDescent="0.25">
      <c r="D6961" t="s">
        <v>11901</v>
      </c>
      <c r="E6961" t="s">
        <v>11902</v>
      </c>
      <c r="F6961" t="s">
        <v>15368</v>
      </c>
      <c r="G6961" s="59">
        <v>7090000</v>
      </c>
      <c r="H6961" s="122">
        <v>1.93</v>
      </c>
      <c r="I6961" s="97" t="b">
        <f>NOT(ISERROR(_xlfn.XLOOKUP(tblStocks2022[[#This Row],[Ticker]],tblTickers[Ticker],tblTickers[Ticker],NA(),0,1)))</f>
        <v>0</v>
      </c>
      <c r="K6961" t="s">
        <v>4971</v>
      </c>
      <c r="L6961" s="122">
        <v>35.380000000000003</v>
      </c>
    </row>
    <row r="6962" spans="4:12" x14ac:dyDescent="0.25">
      <c r="D6962" t="s">
        <v>10082</v>
      </c>
      <c r="E6962" t="s">
        <v>10083</v>
      </c>
      <c r="F6962" t="s">
        <v>15375</v>
      </c>
      <c r="G6962" s="59">
        <v>22228000</v>
      </c>
      <c r="H6962" s="122">
        <v>106.46</v>
      </c>
      <c r="I6962" s="97" t="b">
        <f>NOT(ISERROR(_xlfn.XLOOKUP(tblStocks2022[[#This Row],[Ticker]],tblTickers[Ticker],tblTickers[Ticker],NA(),0,1)))</f>
        <v>0</v>
      </c>
      <c r="K6962" t="s">
        <v>1108</v>
      </c>
      <c r="L6962" s="122">
        <v>4.4000000000000004</v>
      </c>
    </row>
    <row r="6963" spans="4:12" x14ac:dyDescent="0.25">
      <c r="D6963" t="s">
        <v>6685</v>
      </c>
      <c r="E6963" t="s">
        <v>6686</v>
      </c>
      <c r="F6963" t="s">
        <v>15368</v>
      </c>
      <c r="G6963" s="59">
        <v>141349000</v>
      </c>
      <c r="H6963" s="122">
        <v>3.99</v>
      </c>
      <c r="I6963" s="97" t="b">
        <f>NOT(ISERROR(_xlfn.XLOOKUP(tblStocks2022[[#This Row],[Ticker]],tblTickers[Ticker],tblTickers[Ticker],NA(),0,1)))</f>
        <v>0</v>
      </c>
      <c r="K6963" t="s">
        <v>13645</v>
      </c>
      <c r="L6963" s="122">
        <v>50.97</v>
      </c>
    </row>
    <row r="6964" spans="4:12" x14ac:dyDescent="0.25">
      <c r="D6964" t="s">
        <v>8665</v>
      </c>
      <c r="E6964" t="s">
        <v>8666</v>
      </c>
      <c r="F6964" t="s">
        <v>15382</v>
      </c>
      <c r="G6964" s="59">
        <v>13000000</v>
      </c>
      <c r="H6964" s="122">
        <v>10.23</v>
      </c>
      <c r="I6964" s="97" t="b">
        <f>NOT(ISERROR(_xlfn.XLOOKUP(tblStocks2022[[#This Row],[Ticker]],tblTickers[Ticker],tblTickers[Ticker],NA(),0,1)))</f>
        <v>0</v>
      </c>
      <c r="K6964" t="s">
        <v>2943</v>
      </c>
      <c r="L6964" s="122">
        <v>25.94</v>
      </c>
    </row>
    <row r="6965" spans="4:12" x14ac:dyDescent="0.25">
      <c r="D6965" t="s">
        <v>15029</v>
      </c>
      <c r="E6965" t="s">
        <v>446</v>
      </c>
      <c r="F6965" t="s">
        <v>11941</v>
      </c>
      <c r="G6965" s="59">
        <v>9355000</v>
      </c>
      <c r="H6965" s="122">
        <v>23.85</v>
      </c>
      <c r="I6965" s="97" t="b">
        <f>NOT(ISERROR(_xlfn.XLOOKUP(tblStocks2022[[#This Row],[Ticker]],tblTickers[Ticker],tblTickers[Ticker],NA(),0,1)))</f>
        <v>0</v>
      </c>
      <c r="K6965" t="s">
        <v>15104</v>
      </c>
      <c r="L6965" s="122">
        <v>14.01</v>
      </c>
    </row>
    <row r="6966" spans="4:12" x14ac:dyDescent="0.25">
      <c r="D6966" t="s">
        <v>6936</v>
      </c>
      <c r="E6966" t="s">
        <v>6937</v>
      </c>
      <c r="F6966" t="s">
        <v>15382</v>
      </c>
      <c r="G6966" s="59">
        <v>34500000</v>
      </c>
      <c r="H6966" s="122">
        <v>10.119999999999999</v>
      </c>
      <c r="I6966" s="97" t="b">
        <f>NOT(ISERROR(_xlfn.XLOOKUP(tblStocks2022[[#This Row],[Ticker]],tblTickers[Ticker],tblTickers[Ticker],NA(),0,1)))</f>
        <v>0</v>
      </c>
      <c r="K6966" t="s">
        <v>15249</v>
      </c>
      <c r="L6966" s="122">
        <v>50.7</v>
      </c>
    </row>
    <row r="6967" spans="4:12" x14ac:dyDescent="0.25">
      <c r="D6967" t="s">
        <v>14705</v>
      </c>
      <c r="E6967" t="s">
        <v>14706</v>
      </c>
      <c r="F6967" t="s">
        <v>15370</v>
      </c>
      <c r="G6967" s="59">
        <v>92105000</v>
      </c>
      <c r="H6967" s="122">
        <v>23.2</v>
      </c>
      <c r="I6967" s="97" t="b">
        <f>NOT(ISERROR(_xlfn.XLOOKUP(tblStocks2022[[#This Row],[Ticker]],tblTickers[Ticker],tblTickers[Ticker],NA(),0,1)))</f>
        <v>0</v>
      </c>
      <c r="K6967" t="s">
        <v>1768</v>
      </c>
      <c r="L6967" s="122">
        <v>33.24</v>
      </c>
    </row>
    <row r="6968" spans="4:12" x14ac:dyDescent="0.25">
      <c r="D6968" t="s">
        <v>3387</v>
      </c>
      <c r="E6968" t="s">
        <v>3388</v>
      </c>
      <c r="F6968" t="s">
        <v>14252</v>
      </c>
      <c r="G6968" s="59">
        <v>34258000</v>
      </c>
      <c r="H6968" s="122">
        <v>7.17</v>
      </c>
      <c r="I6968" s="97" t="b">
        <f>NOT(ISERROR(_xlfn.XLOOKUP(tblStocks2022[[#This Row],[Ticker]],tblTickers[Ticker],tblTickers[Ticker],NA(),0,1)))</f>
        <v>0</v>
      </c>
      <c r="K6968" t="s">
        <v>10429</v>
      </c>
      <c r="L6968" s="122">
        <v>17.2</v>
      </c>
    </row>
    <row r="6969" spans="4:12" x14ac:dyDescent="0.25">
      <c r="D6969" t="s">
        <v>4492</v>
      </c>
      <c r="E6969" t="s">
        <v>4493</v>
      </c>
      <c r="F6969" t="s">
        <v>15388</v>
      </c>
      <c r="G6969" s="59">
        <v>22200000</v>
      </c>
      <c r="H6969" s="122">
        <v>16.079999999999998</v>
      </c>
      <c r="I6969" s="97" t="b">
        <f>NOT(ISERROR(_xlfn.XLOOKUP(tblStocks2022[[#This Row],[Ticker]],tblTickers[Ticker],tblTickers[Ticker],NA(),0,1)))</f>
        <v>0</v>
      </c>
      <c r="K6969" t="s">
        <v>8200</v>
      </c>
      <c r="L6969" s="122">
        <v>15.09</v>
      </c>
    </row>
    <row r="6970" spans="4:12" x14ac:dyDescent="0.25">
      <c r="D6970" t="s">
        <v>8947</v>
      </c>
      <c r="E6970" t="s">
        <v>8948</v>
      </c>
      <c r="F6970" t="s">
        <v>15382</v>
      </c>
      <c r="G6970" s="59">
        <v>75000000</v>
      </c>
      <c r="H6970" s="122">
        <v>9.94</v>
      </c>
      <c r="I6970" s="97" t="b">
        <f>NOT(ISERROR(_xlfn.XLOOKUP(tblStocks2022[[#This Row],[Ticker]],tblTickers[Ticker],tblTickers[Ticker],NA(),0,1)))</f>
        <v>0</v>
      </c>
      <c r="K6970" t="s">
        <v>14991</v>
      </c>
      <c r="L6970" s="122">
        <v>30.32</v>
      </c>
    </row>
    <row r="6971" spans="4:12" x14ac:dyDescent="0.25">
      <c r="D6971" t="s">
        <v>12526</v>
      </c>
      <c r="E6971" t="s">
        <v>12527</v>
      </c>
      <c r="F6971" t="s">
        <v>15386</v>
      </c>
      <c r="G6971" s="59">
        <v>92531000</v>
      </c>
      <c r="H6971" s="122">
        <v>7.07</v>
      </c>
      <c r="I6971" s="97" t="b">
        <f>NOT(ISERROR(_xlfn.XLOOKUP(tblStocks2022[[#This Row],[Ticker]],tblTickers[Ticker],tblTickers[Ticker],NA(),0,1)))</f>
        <v>0</v>
      </c>
      <c r="K6971" t="s">
        <v>12711</v>
      </c>
      <c r="L6971" s="122">
        <v>82.79</v>
      </c>
    </row>
    <row r="6972" spans="4:12" x14ac:dyDescent="0.25">
      <c r="D6972" t="s">
        <v>11701</v>
      </c>
      <c r="E6972" t="s">
        <v>11702</v>
      </c>
      <c r="F6972" t="s">
        <v>15379</v>
      </c>
      <c r="G6972" s="59">
        <v>25343000</v>
      </c>
      <c r="H6972" s="122">
        <v>29.22</v>
      </c>
      <c r="I6972" s="97" t="b">
        <f>NOT(ISERROR(_xlfn.XLOOKUP(tblStocks2022[[#This Row],[Ticker]],tblTickers[Ticker],tblTickers[Ticker],NA(),0,1)))</f>
        <v>0</v>
      </c>
      <c r="K6972" t="s">
        <v>9339</v>
      </c>
      <c r="L6972" s="122">
        <v>36.69</v>
      </c>
    </row>
    <row r="6973" spans="4:12" x14ac:dyDescent="0.25">
      <c r="D6973" t="s">
        <v>1562</v>
      </c>
      <c r="E6973" t="s">
        <v>1563</v>
      </c>
      <c r="F6973" t="s">
        <v>15378</v>
      </c>
      <c r="G6973" s="59">
        <v>84589000</v>
      </c>
      <c r="H6973" s="122">
        <v>1.49</v>
      </c>
      <c r="I6973" s="97" t="b">
        <f>NOT(ISERROR(_xlfn.XLOOKUP(tblStocks2022[[#This Row],[Ticker]],tblTickers[Ticker],tblTickers[Ticker],NA(),0,1)))</f>
        <v>0</v>
      </c>
      <c r="K6973" t="s">
        <v>9406</v>
      </c>
      <c r="L6973" s="122">
        <v>31.64</v>
      </c>
    </row>
    <row r="6974" spans="4:12" x14ac:dyDescent="0.25">
      <c r="D6974" t="s">
        <v>14817</v>
      </c>
      <c r="E6974" t="s">
        <v>14818</v>
      </c>
      <c r="F6974" t="s">
        <v>15371</v>
      </c>
      <c r="G6974" s="59">
        <v>23923000</v>
      </c>
      <c r="H6974" s="122">
        <v>8.66</v>
      </c>
      <c r="I6974" s="97" t="b">
        <f>NOT(ISERROR(_xlfn.XLOOKUP(tblStocks2022[[#This Row],[Ticker]],tblTickers[Ticker],tblTickers[Ticker],NA(),0,1)))</f>
        <v>0</v>
      </c>
      <c r="K6974" t="s">
        <v>406</v>
      </c>
      <c r="L6974" s="122">
        <v>86.87</v>
      </c>
    </row>
    <row r="6975" spans="4:12" x14ac:dyDescent="0.25">
      <c r="D6975" t="s">
        <v>8876</v>
      </c>
      <c r="E6975" t="s">
        <v>8877</v>
      </c>
      <c r="F6975" t="s">
        <v>15382</v>
      </c>
      <c r="G6975" s="59">
        <v>23000000</v>
      </c>
      <c r="H6975" s="122">
        <v>10.26</v>
      </c>
      <c r="I6975" s="97" t="b">
        <f>NOT(ISERROR(_xlfn.XLOOKUP(tblStocks2022[[#This Row],[Ticker]],tblTickers[Ticker],tblTickers[Ticker],NA(),0,1)))</f>
        <v>0</v>
      </c>
      <c r="K6975" t="s">
        <v>13374</v>
      </c>
      <c r="L6975" s="122">
        <v>146.22</v>
      </c>
    </row>
    <row r="6976" spans="4:12" x14ac:dyDescent="0.25">
      <c r="D6976" t="s">
        <v>11435</v>
      </c>
      <c r="E6976" t="s">
        <v>11436</v>
      </c>
      <c r="F6976" t="s">
        <v>15385</v>
      </c>
      <c r="G6976" s="59">
        <v>27166000</v>
      </c>
      <c r="H6976" s="122">
        <v>23.91</v>
      </c>
      <c r="I6976" s="97" t="b">
        <f>NOT(ISERROR(_xlfn.XLOOKUP(tblStocks2022[[#This Row],[Ticker]],tblTickers[Ticker],tblTickers[Ticker],NA(),0,1)))</f>
        <v>0</v>
      </c>
      <c r="K6976" t="s">
        <v>11317</v>
      </c>
      <c r="L6976" s="122">
        <v>0.43</v>
      </c>
    </row>
    <row r="6977" spans="4:12" x14ac:dyDescent="0.25">
      <c r="D6977" t="s">
        <v>12116</v>
      </c>
      <c r="E6977" t="s">
        <v>12117</v>
      </c>
      <c r="F6977" t="s">
        <v>9954</v>
      </c>
      <c r="G6977" s="59">
        <v>126703000</v>
      </c>
      <c r="H6977" s="122">
        <v>2.86</v>
      </c>
      <c r="I6977" s="97" t="b">
        <f>NOT(ISERROR(_xlfn.XLOOKUP(tblStocks2022[[#This Row],[Ticker]],tblTickers[Ticker],tblTickers[Ticker],NA(),0,1)))</f>
        <v>0</v>
      </c>
      <c r="K6977" t="s">
        <v>689</v>
      </c>
      <c r="L6977" s="122">
        <v>21.53</v>
      </c>
    </row>
    <row r="6978" spans="4:12" x14ac:dyDescent="0.25">
      <c r="D6978" t="s">
        <v>2563</v>
      </c>
      <c r="E6978" t="s">
        <v>2564</v>
      </c>
      <c r="F6978" t="s">
        <v>15372</v>
      </c>
      <c r="G6978" s="59">
        <v>14650000</v>
      </c>
      <c r="H6978" s="122">
        <v>6.39</v>
      </c>
      <c r="I6978" s="97" t="b">
        <f>NOT(ISERROR(_xlfn.XLOOKUP(tblStocks2022[[#This Row],[Ticker]],tblTickers[Ticker],tblTickers[Ticker],NA(),0,1)))</f>
        <v>0</v>
      </c>
      <c r="K6978" t="s">
        <v>8527</v>
      </c>
      <c r="L6978" s="122">
        <v>10.78</v>
      </c>
    </row>
    <row r="6979" spans="4:12" x14ac:dyDescent="0.25">
      <c r="D6979" t="s">
        <v>4391</v>
      </c>
      <c r="E6979" t="s">
        <v>4392</v>
      </c>
      <c r="F6979" t="s">
        <v>14252</v>
      </c>
      <c r="G6979" s="59">
        <v>6787000</v>
      </c>
      <c r="H6979" s="122">
        <v>7.36</v>
      </c>
      <c r="I6979" s="97" t="b">
        <f>NOT(ISERROR(_xlfn.XLOOKUP(tblStocks2022[[#This Row],[Ticker]],tblTickers[Ticker],tblTickers[Ticker],NA(),0,1)))</f>
        <v>0</v>
      </c>
      <c r="K6979" t="s">
        <v>11017</v>
      </c>
      <c r="L6979" s="122">
        <v>53.2</v>
      </c>
    </row>
    <row r="6980" spans="4:12" x14ac:dyDescent="0.25">
      <c r="D6980" t="s">
        <v>1662</v>
      </c>
      <c r="E6980" t="s">
        <v>1663</v>
      </c>
      <c r="F6980" t="s">
        <v>15365</v>
      </c>
      <c r="G6980" s="59">
        <v>32682000</v>
      </c>
      <c r="H6980" s="122">
        <v>1.56</v>
      </c>
      <c r="I6980" s="97" t="b">
        <f>NOT(ISERROR(_xlfn.XLOOKUP(tblStocks2022[[#This Row],[Ticker]],tblTickers[Ticker],tblTickers[Ticker],NA(),0,1)))</f>
        <v>0</v>
      </c>
      <c r="K6980" t="s">
        <v>3429</v>
      </c>
      <c r="L6980" s="122">
        <v>30.41</v>
      </c>
    </row>
    <row r="6981" spans="4:12" x14ac:dyDescent="0.25">
      <c r="D6981" t="s">
        <v>14861</v>
      </c>
      <c r="E6981" t="s">
        <v>283</v>
      </c>
      <c r="F6981" t="s">
        <v>15368</v>
      </c>
      <c r="G6981" s="59">
        <v>190600000</v>
      </c>
      <c r="H6981" s="122">
        <v>56.48</v>
      </c>
      <c r="I6981" s="97" t="b">
        <f>NOT(ISERROR(_xlfn.XLOOKUP(tblStocks2022[[#This Row],[Ticker]],tblTickers[Ticker],tblTickers[Ticker],NA(),0,1)))</f>
        <v>0</v>
      </c>
      <c r="K6981" t="s">
        <v>10062</v>
      </c>
      <c r="L6981" s="122">
        <v>27.88</v>
      </c>
    </row>
    <row r="6982" spans="4:12" x14ac:dyDescent="0.25">
      <c r="D6982" t="s">
        <v>2810</v>
      </c>
      <c r="E6982" t="s">
        <v>2811</v>
      </c>
      <c r="F6982" t="s">
        <v>15391</v>
      </c>
      <c r="G6982" s="59">
        <v>36868000</v>
      </c>
      <c r="H6982" s="122">
        <v>17.03</v>
      </c>
      <c r="I6982" s="97" t="b">
        <f>NOT(ISERROR(_xlfn.XLOOKUP(tblStocks2022[[#This Row],[Ticker]],tblTickers[Ticker],tblTickers[Ticker],NA(),0,1)))</f>
        <v>0</v>
      </c>
      <c r="K6982" t="s">
        <v>7375</v>
      </c>
      <c r="L6982" s="122">
        <v>5.0599999999999996</v>
      </c>
    </row>
    <row r="6983" spans="4:12" x14ac:dyDescent="0.25">
      <c r="D6983" t="s">
        <v>6667</v>
      </c>
      <c r="E6983" t="s">
        <v>6668</v>
      </c>
      <c r="F6983" t="s">
        <v>15382</v>
      </c>
      <c r="G6983" s="59">
        <v>31625000</v>
      </c>
      <c r="H6983" s="122">
        <v>10.06</v>
      </c>
      <c r="I6983" s="97" t="b">
        <f>NOT(ISERROR(_xlfn.XLOOKUP(tblStocks2022[[#This Row],[Ticker]],tblTickers[Ticker],tblTickers[Ticker],NA(),0,1)))</f>
        <v>0</v>
      </c>
      <c r="K6983" t="s">
        <v>10393</v>
      </c>
      <c r="L6983" s="122">
        <v>26.59</v>
      </c>
    </row>
    <row r="6984" spans="4:12" x14ac:dyDescent="0.25">
      <c r="D6984" t="s">
        <v>4756</v>
      </c>
      <c r="E6984" t="s">
        <v>4757</v>
      </c>
      <c r="F6984" t="s">
        <v>15373</v>
      </c>
      <c r="G6984" s="59">
        <v>124786000</v>
      </c>
      <c r="H6984" s="122">
        <v>0.35</v>
      </c>
      <c r="I6984" s="97" t="b">
        <f>NOT(ISERROR(_xlfn.XLOOKUP(tblStocks2022[[#This Row],[Ticker]],tblTickers[Ticker],tblTickers[Ticker],NA(),0,1)))</f>
        <v>0</v>
      </c>
      <c r="K6984" t="s">
        <v>4572</v>
      </c>
      <c r="L6984" s="122">
        <v>29.66</v>
      </c>
    </row>
    <row r="6985" spans="4:12" x14ac:dyDescent="0.25">
      <c r="D6985" t="s">
        <v>14516</v>
      </c>
      <c r="E6985" t="s">
        <v>498</v>
      </c>
      <c r="F6985" t="s">
        <v>11941</v>
      </c>
      <c r="G6985" s="59">
        <v>234000</v>
      </c>
      <c r="H6985" s="122">
        <v>25.72</v>
      </c>
      <c r="I6985" s="97" t="b">
        <f>NOT(ISERROR(_xlfn.XLOOKUP(tblStocks2022[[#This Row],[Ticker]],tblTickers[Ticker],tblTickers[Ticker],NA(),0,1)))</f>
        <v>0</v>
      </c>
      <c r="K6985" t="s">
        <v>15236</v>
      </c>
      <c r="L6985" s="122">
        <v>62.67</v>
      </c>
    </row>
    <row r="6986" spans="4:12" x14ac:dyDescent="0.25">
      <c r="D6986" t="s">
        <v>2558</v>
      </c>
      <c r="E6986" t="s">
        <v>283</v>
      </c>
      <c r="F6986" t="s">
        <v>15368</v>
      </c>
      <c r="G6986" s="59">
        <v>5450000</v>
      </c>
      <c r="H6986" s="122">
        <v>78.91</v>
      </c>
      <c r="I6986" s="97" t="b">
        <f>NOT(ISERROR(_xlfn.XLOOKUP(tblStocks2022[[#This Row],[Ticker]],tblTickers[Ticker],tblTickers[Ticker],NA(),0,1)))</f>
        <v>0</v>
      </c>
      <c r="K6986" t="s">
        <v>11123</v>
      </c>
      <c r="L6986" s="122">
        <v>109.33</v>
      </c>
    </row>
    <row r="6987" spans="4:12" x14ac:dyDescent="0.25">
      <c r="D6987" t="s">
        <v>5063</v>
      </c>
      <c r="E6987" t="s">
        <v>5064</v>
      </c>
      <c r="F6987" t="s">
        <v>15371</v>
      </c>
      <c r="G6987" s="59">
        <v>62164000</v>
      </c>
      <c r="H6987" s="122">
        <v>18.690000000000001</v>
      </c>
      <c r="I6987" s="97" t="b">
        <f>NOT(ISERROR(_xlfn.XLOOKUP(tblStocks2022[[#This Row],[Ticker]],tblTickers[Ticker],tblTickers[Ticker],NA(),0,1)))</f>
        <v>0</v>
      </c>
      <c r="K6987" t="s">
        <v>7769</v>
      </c>
      <c r="L6987" s="122">
        <v>11.34</v>
      </c>
    </row>
    <row r="6988" spans="4:12" x14ac:dyDescent="0.25">
      <c r="D6988" t="s">
        <v>9590</v>
      </c>
      <c r="E6988" t="s">
        <v>4448</v>
      </c>
      <c r="F6988" t="s">
        <v>15366</v>
      </c>
      <c r="G6988" s="59">
        <v>75000</v>
      </c>
      <c r="H6988" s="122">
        <v>19.059999999999999</v>
      </c>
      <c r="I6988" s="97" t="b">
        <f>NOT(ISERROR(_xlfn.XLOOKUP(tblStocks2022[[#This Row],[Ticker]],tblTickers[Ticker],tblTickers[Ticker],NA(),0,1)))</f>
        <v>0</v>
      </c>
      <c r="K6988" t="s">
        <v>418</v>
      </c>
      <c r="L6988" s="122">
        <v>2.99</v>
      </c>
    </row>
    <row r="6989" spans="4:12" x14ac:dyDescent="0.25">
      <c r="D6989" t="s">
        <v>8192</v>
      </c>
      <c r="E6989" t="s">
        <v>8193</v>
      </c>
      <c r="F6989" t="s">
        <v>15371</v>
      </c>
      <c r="G6989" s="59">
        <v>31710000</v>
      </c>
      <c r="H6989" s="122">
        <v>4.79</v>
      </c>
      <c r="I6989" s="97" t="b">
        <f>NOT(ISERROR(_xlfn.XLOOKUP(tblStocks2022[[#This Row],[Ticker]],tblTickers[Ticker],tblTickers[Ticker],NA(),0,1)))</f>
        <v>0</v>
      </c>
      <c r="K6989" t="s">
        <v>18</v>
      </c>
      <c r="L6989" s="122">
        <v>107.69</v>
      </c>
    </row>
    <row r="6990" spans="4:12" x14ac:dyDescent="0.25">
      <c r="D6990" t="s">
        <v>822</v>
      </c>
      <c r="E6990" t="s">
        <v>247</v>
      </c>
      <c r="F6990" t="s">
        <v>15367</v>
      </c>
      <c r="G6990" s="59">
        <v>24359000</v>
      </c>
      <c r="H6990" s="122">
        <v>51.44</v>
      </c>
      <c r="I6990" s="97" t="b">
        <f>NOT(ISERROR(_xlfn.XLOOKUP(tblStocks2022[[#This Row],[Ticker]],tblTickers[Ticker],tblTickers[Ticker],NA(),0,1)))</f>
        <v>0</v>
      </c>
      <c r="K6990" t="s">
        <v>836</v>
      </c>
      <c r="L6990" s="122">
        <v>14.16</v>
      </c>
    </row>
    <row r="6991" spans="4:12" x14ac:dyDescent="0.25">
      <c r="D6991" t="s">
        <v>15230</v>
      </c>
      <c r="E6991" t="s">
        <v>498</v>
      </c>
      <c r="F6991" t="s">
        <v>11941</v>
      </c>
      <c r="G6991" s="59">
        <v>26542000</v>
      </c>
      <c r="H6991" s="122">
        <v>26.95</v>
      </c>
      <c r="I6991" s="97" t="b">
        <f>NOT(ISERROR(_xlfn.XLOOKUP(tblStocks2022[[#This Row],[Ticker]],tblTickers[Ticker],tblTickers[Ticker],NA(),0,1)))</f>
        <v>0</v>
      </c>
      <c r="K6991" t="s">
        <v>10690</v>
      </c>
      <c r="L6991" s="122">
        <v>39.090000000000003</v>
      </c>
    </row>
    <row r="6992" spans="4:12" x14ac:dyDescent="0.25">
      <c r="D6992" t="s">
        <v>14542</v>
      </c>
      <c r="E6992" t="s">
        <v>498</v>
      </c>
      <c r="F6992" t="s">
        <v>11941</v>
      </c>
      <c r="G6992" s="59">
        <v>169000</v>
      </c>
      <c r="H6992" s="122">
        <v>10.83</v>
      </c>
      <c r="I6992" s="97" t="b">
        <f>NOT(ISERROR(_xlfn.XLOOKUP(tblStocks2022[[#This Row],[Ticker]],tblTickers[Ticker],tblTickers[Ticker],NA(),0,1)))</f>
        <v>0</v>
      </c>
      <c r="K6992" t="s">
        <v>7470</v>
      </c>
      <c r="L6992" s="122">
        <v>40.14</v>
      </c>
    </row>
    <row r="6993" spans="4:12" x14ac:dyDescent="0.25">
      <c r="D6993" t="s">
        <v>1632</v>
      </c>
      <c r="E6993" t="s">
        <v>1633</v>
      </c>
      <c r="F6993" t="s">
        <v>15374</v>
      </c>
      <c r="G6993" s="59">
        <v>29245000</v>
      </c>
      <c r="H6993" s="122">
        <v>0.92</v>
      </c>
      <c r="I6993" s="97" t="b">
        <f>NOT(ISERROR(_xlfn.XLOOKUP(tblStocks2022[[#This Row],[Ticker]],tblTickers[Ticker],tblTickers[Ticker],NA(),0,1)))</f>
        <v>0</v>
      </c>
      <c r="K6993" t="s">
        <v>14671</v>
      </c>
      <c r="L6993" s="122">
        <v>25.33</v>
      </c>
    </row>
    <row r="6994" spans="4:12" x14ac:dyDescent="0.25">
      <c r="D6994" t="s">
        <v>15291</v>
      </c>
      <c r="E6994" t="s">
        <v>15292</v>
      </c>
      <c r="F6994" t="s">
        <v>15382</v>
      </c>
      <c r="G6994" s="59">
        <v>50000000</v>
      </c>
      <c r="H6994" s="122">
        <v>32.64</v>
      </c>
      <c r="I6994" s="97" t="b">
        <f>NOT(ISERROR(_xlfn.XLOOKUP(tblStocks2022[[#This Row],[Ticker]],tblTickers[Ticker],tblTickers[Ticker],NA(),0,1)))</f>
        <v>0</v>
      </c>
      <c r="K6994" t="s">
        <v>11225</v>
      </c>
      <c r="L6994" s="122">
        <v>31.05</v>
      </c>
    </row>
    <row r="6995" spans="4:12" x14ac:dyDescent="0.25">
      <c r="D6995" t="s">
        <v>14344</v>
      </c>
      <c r="E6995" t="s">
        <v>498</v>
      </c>
      <c r="F6995" t="s">
        <v>11941</v>
      </c>
      <c r="G6995" s="59">
        <v>21056000</v>
      </c>
      <c r="H6995" s="122">
        <v>45.97</v>
      </c>
      <c r="I6995" s="97" t="b">
        <f>NOT(ISERROR(_xlfn.XLOOKUP(tblStocks2022[[#This Row],[Ticker]],tblTickers[Ticker],tblTickers[Ticker],NA(),0,1)))</f>
        <v>0</v>
      </c>
      <c r="K6995" t="s">
        <v>14904</v>
      </c>
      <c r="L6995" s="122">
        <v>5.07</v>
      </c>
    </row>
    <row r="6996" spans="4:12" x14ac:dyDescent="0.25">
      <c r="D6996" t="s">
        <v>3389</v>
      </c>
      <c r="E6996" t="s">
        <v>872</v>
      </c>
      <c r="F6996" t="s">
        <v>15375</v>
      </c>
      <c r="G6996" s="59">
        <v>37550000</v>
      </c>
      <c r="H6996" s="122">
        <v>26.05</v>
      </c>
      <c r="I6996" s="97" t="b">
        <f>NOT(ISERROR(_xlfn.XLOOKUP(tblStocks2022[[#This Row],[Ticker]],tblTickers[Ticker],tblTickers[Ticker],NA(),0,1)))</f>
        <v>0</v>
      </c>
      <c r="K6996" t="s">
        <v>7977</v>
      </c>
      <c r="L6996" s="122">
        <v>10.62</v>
      </c>
    </row>
    <row r="6997" spans="4:12" x14ac:dyDescent="0.25">
      <c r="D6997" t="s">
        <v>14146</v>
      </c>
      <c r="E6997" t="s">
        <v>449</v>
      </c>
      <c r="F6997" t="s">
        <v>14252</v>
      </c>
      <c r="G6997" s="59">
        <v>187904000</v>
      </c>
      <c r="H6997" s="122">
        <v>125.11</v>
      </c>
      <c r="I6997" s="97" t="b">
        <f>NOT(ISERROR(_xlfn.XLOOKUP(tblStocks2022[[#This Row],[Ticker]],tblTickers[Ticker],tblTickers[Ticker],NA(),0,1)))</f>
        <v>0</v>
      </c>
      <c r="K6997" t="s">
        <v>3120</v>
      </c>
      <c r="L6997" s="122">
        <v>6.5</v>
      </c>
    </row>
    <row r="6998" spans="4:12" x14ac:dyDescent="0.25">
      <c r="D6998" t="s">
        <v>3284</v>
      </c>
      <c r="E6998" t="s">
        <v>3285</v>
      </c>
      <c r="F6998" t="s">
        <v>15382</v>
      </c>
      <c r="G6998" s="59">
        <v>49690000</v>
      </c>
      <c r="H6998" s="122">
        <v>52.03</v>
      </c>
      <c r="I6998" s="97" t="b">
        <f>NOT(ISERROR(_xlfn.XLOOKUP(tblStocks2022[[#This Row],[Ticker]],tblTickers[Ticker],tblTickers[Ticker],NA(),0,1)))</f>
        <v>0</v>
      </c>
      <c r="K6998" t="s">
        <v>2243</v>
      </c>
      <c r="L6998" s="122">
        <v>68.709999999999994</v>
      </c>
    </row>
    <row r="6999" spans="4:12" x14ac:dyDescent="0.25">
      <c r="D6999" t="s">
        <v>8833</v>
      </c>
      <c r="E6999" t="s">
        <v>1369</v>
      </c>
      <c r="F6999" t="s">
        <v>14201</v>
      </c>
      <c r="G6999" s="59">
        <v>350000</v>
      </c>
      <c r="H6999" s="122">
        <v>13.85</v>
      </c>
      <c r="I6999" s="97" t="b">
        <f>NOT(ISERROR(_xlfn.XLOOKUP(tblStocks2022[[#This Row],[Ticker]],tblTickers[Ticker],tblTickers[Ticker],NA(),0,1)))</f>
        <v>0</v>
      </c>
      <c r="K6999" t="s">
        <v>1670</v>
      </c>
      <c r="L6999" s="122">
        <v>3.46</v>
      </c>
    </row>
    <row r="7000" spans="4:12" x14ac:dyDescent="0.25">
      <c r="D7000" t="s">
        <v>12226</v>
      </c>
      <c r="E7000" t="s">
        <v>12227</v>
      </c>
      <c r="F7000" t="s">
        <v>14252</v>
      </c>
      <c r="G7000" s="59">
        <v>50189000</v>
      </c>
      <c r="H7000" s="122">
        <v>9.42</v>
      </c>
      <c r="I7000" s="97" t="b">
        <f>NOT(ISERROR(_xlfn.XLOOKUP(tblStocks2022[[#This Row],[Ticker]],tblTickers[Ticker],tblTickers[Ticker],NA(),0,1)))</f>
        <v>0</v>
      </c>
      <c r="K7000" t="s">
        <v>1735</v>
      </c>
      <c r="L7000" s="122">
        <v>30.51</v>
      </c>
    </row>
    <row r="7001" spans="4:12" x14ac:dyDescent="0.25">
      <c r="D7001" t="s">
        <v>1092</v>
      </c>
      <c r="E7001" t="s">
        <v>1093</v>
      </c>
      <c r="F7001" t="s">
        <v>2235</v>
      </c>
      <c r="G7001" s="59">
        <v>63887000</v>
      </c>
      <c r="H7001" s="122">
        <v>53.51</v>
      </c>
      <c r="I7001" s="97" t="b">
        <f>NOT(ISERROR(_xlfn.XLOOKUP(tblStocks2022[[#This Row],[Ticker]],tblTickers[Ticker],tblTickers[Ticker],NA(),0,1)))</f>
        <v>0</v>
      </c>
      <c r="K7001" t="s">
        <v>10489</v>
      </c>
      <c r="L7001" s="122">
        <v>190.49</v>
      </c>
    </row>
    <row r="7002" spans="4:12" x14ac:dyDescent="0.25">
      <c r="D7002" t="s">
        <v>8194</v>
      </c>
      <c r="E7002" t="s">
        <v>8195</v>
      </c>
      <c r="F7002" t="s">
        <v>15375</v>
      </c>
      <c r="G7002" s="59">
        <v>82411000</v>
      </c>
      <c r="H7002" s="122">
        <v>7.3</v>
      </c>
      <c r="I7002" s="97" t="b">
        <f>NOT(ISERROR(_xlfn.XLOOKUP(tblStocks2022[[#This Row],[Ticker]],tblTickers[Ticker],tblTickers[Ticker],NA(),0,1)))</f>
        <v>0</v>
      </c>
      <c r="K7002" t="s">
        <v>2870</v>
      </c>
      <c r="L7002" s="122">
        <v>2.44</v>
      </c>
    </row>
    <row r="7003" spans="4:12" x14ac:dyDescent="0.25">
      <c r="D7003" t="s">
        <v>10072</v>
      </c>
      <c r="E7003" t="s">
        <v>10073</v>
      </c>
      <c r="F7003" t="s">
        <v>15389</v>
      </c>
      <c r="G7003" s="59">
        <v>1161000</v>
      </c>
      <c r="H7003" s="122">
        <v>3775.21</v>
      </c>
      <c r="I7003" s="97" t="b">
        <f>NOT(ISERROR(_xlfn.XLOOKUP(tblStocks2022[[#This Row],[Ticker]],tblTickers[Ticker],tblTickers[Ticker],NA(),0,1)))</f>
        <v>0</v>
      </c>
      <c r="K7003" t="s">
        <v>4556</v>
      </c>
      <c r="L7003" s="122">
        <v>1.34</v>
      </c>
    </row>
    <row r="7004" spans="4:12" x14ac:dyDescent="0.25">
      <c r="D7004" t="s">
        <v>9805</v>
      </c>
      <c r="E7004" t="s">
        <v>9608</v>
      </c>
      <c r="F7004" t="s">
        <v>15366</v>
      </c>
      <c r="G7004" s="59">
        <v>25000</v>
      </c>
      <c r="H7004" s="122">
        <v>19.91</v>
      </c>
      <c r="I7004" s="97" t="b">
        <f>NOT(ISERROR(_xlfn.XLOOKUP(tblStocks2022[[#This Row],[Ticker]],tblTickers[Ticker],tblTickers[Ticker],NA(),0,1)))</f>
        <v>0</v>
      </c>
      <c r="K7004" t="s">
        <v>1469</v>
      </c>
      <c r="L7004" s="122">
        <v>0.72</v>
      </c>
    </row>
    <row r="7005" spans="4:12" x14ac:dyDescent="0.25">
      <c r="D7005" t="s">
        <v>3212</v>
      </c>
      <c r="E7005" t="s">
        <v>3213</v>
      </c>
      <c r="F7005" t="s">
        <v>15382</v>
      </c>
      <c r="G7005" s="59">
        <v>1776000</v>
      </c>
      <c r="H7005" s="122">
        <v>1.86</v>
      </c>
      <c r="I7005" s="97" t="b">
        <f>NOT(ISERROR(_xlfn.XLOOKUP(tblStocks2022[[#This Row],[Ticker]],tblTickers[Ticker],tblTickers[Ticker],NA(),0,1)))</f>
        <v>0</v>
      </c>
      <c r="K7005" t="s">
        <v>13992</v>
      </c>
      <c r="L7005" s="122">
        <v>0.38</v>
      </c>
    </row>
    <row r="7006" spans="4:12" x14ac:dyDescent="0.25">
      <c r="D7006" t="s">
        <v>3644</v>
      </c>
      <c r="E7006" t="s">
        <v>2917</v>
      </c>
      <c r="F7006" t="s">
        <v>15368</v>
      </c>
      <c r="G7006" s="59">
        <v>25550000</v>
      </c>
      <c r="H7006" s="122">
        <v>38.79</v>
      </c>
      <c r="I7006" s="97" t="b">
        <f>NOT(ISERROR(_xlfn.XLOOKUP(tblStocks2022[[#This Row],[Ticker]],tblTickers[Ticker],tblTickers[Ticker],NA(),0,1)))</f>
        <v>0</v>
      </c>
      <c r="K7006" t="s">
        <v>13471</v>
      </c>
      <c r="L7006" s="122">
        <v>34.76</v>
      </c>
    </row>
    <row r="7007" spans="4:12" x14ac:dyDescent="0.25">
      <c r="D7007" t="s">
        <v>8521</v>
      </c>
      <c r="E7007" t="s">
        <v>8522</v>
      </c>
      <c r="F7007" t="s">
        <v>15382</v>
      </c>
      <c r="G7007" s="59">
        <v>19995000</v>
      </c>
      <c r="H7007" s="122">
        <v>10.06</v>
      </c>
      <c r="I7007" s="97" t="b">
        <f>NOT(ISERROR(_xlfn.XLOOKUP(tblStocks2022[[#This Row],[Ticker]],tblTickers[Ticker],tblTickers[Ticker],NA(),0,1)))</f>
        <v>0</v>
      </c>
      <c r="K7007" t="s">
        <v>8360</v>
      </c>
      <c r="L7007" s="122">
        <v>10.43</v>
      </c>
    </row>
    <row r="7008" spans="4:12" x14ac:dyDescent="0.25">
      <c r="D7008" t="s">
        <v>2078</v>
      </c>
      <c r="E7008" t="s">
        <v>2079</v>
      </c>
      <c r="F7008" t="s">
        <v>15382</v>
      </c>
      <c r="G7008" s="59">
        <v>56133000</v>
      </c>
      <c r="H7008" s="122">
        <v>283.27</v>
      </c>
      <c r="I7008" s="97" t="b">
        <f>NOT(ISERROR(_xlfn.XLOOKUP(tblStocks2022[[#This Row],[Ticker]],tblTickers[Ticker],tblTickers[Ticker],NA(),0,1)))</f>
        <v>1</v>
      </c>
      <c r="K7008" t="s">
        <v>12510</v>
      </c>
      <c r="L7008" s="122">
        <v>31.46</v>
      </c>
    </row>
    <row r="7009" spans="4:12" x14ac:dyDescent="0.25">
      <c r="D7009" t="s">
        <v>12552</v>
      </c>
      <c r="E7009" t="s">
        <v>12553</v>
      </c>
      <c r="F7009" t="s">
        <v>9954</v>
      </c>
      <c r="G7009" s="59">
        <v>144658000</v>
      </c>
      <c r="H7009" s="122">
        <v>49.88</v>
      </c>
      <c r="I7009" s="97" t="b">
        <f>NOT(ISERROR(_xlfn.XLOOKUP(tblStocks2022[[#This Row],[Ticker]],tblTickers[Ticker],tblTickers[Ticker],NA(),0,1)))</f>
        <v>1</v>
      </c>
      <c r="K7009" t="s">
        <v>11683</v>
      </c>
      <c r="L7009" s="122">
        <v>215.03</v>
      </c>
    </row>
    <row r="7010" spans="4:12" x14ac:dyDescent="0.25">
      <c r="D7010" t="s">
        <v>14127</v>
      </c>
      <c r="E7010" t="s">
        <v>14128</v>
      </c>
      <c r="F7010" t="s">
        <v>15382</v>
      </c>
      <c r="G7010" s="59">
        <v>5991000</v>
      </c>
      <c r="H7010" s="122">
        <v>6.95</v>
      </c>
      <c r="I7010" s="97" t="b">
        <f>NOT(ISERROR(_xlfn.XLOOKUP(tblStocks2022[[#This Row],[Ticker]],tblTickers[Ticker],tblTickers[Ticker],NA(),0,1)))</f>
        <v>0</v>
      </c>
      <c r="K7010" t="s">
        <v>8089</v>
      </c>
      <c r="L7010" s="122">
        <v>8.3699999999999992</v>
      </c>
    </row>
    <row r="7011" spans="4:12" x14ac:dyDescent="0.25">
      <c r="D7011" t="s">
        <v>12940</v>
      </c>
      <c r="E7011" t="s">
        <v>12941</v>
      </c>
      <c r="F7011" t="s">
        <v>15371</v>
      </c>
      <c r="G7011" s="59">
        <v>107168000</v>
      </c>
      <c r="H7011" s="122">
        <v>20.37</v>
      </c>
      <c r="I7011" s="97" t="b">
        <f>NOT(ISERROR(_xlfn.XLOOKUP(tblStocks2022[[#This Row],[Ticker]],tblTickers[Ticker],tblTickers[Ticker],NA(),0,1)))</f>
        <v>0</v>
      </c>
      <c r="K7011" t="s">
        <v>11789</v>
      </c>
      <c r="L7011" s="122">
        <v>30.52</v>
      </c>
    </row>
    <row r="7012" spans="4:12" x14ac:dyDescent="0.25">
      <c r="D7012" t="s">
        <v>5940</v>
      </c>
      <c r="E7012" t="s">
        <v>5941</v>
      </c>
      <c r="F7012" t="s">
        <v>15368</v>
      </c>
      <c r="G7012" s="59">
        <v>59366000</v>
      </c>
      <c r="H7012" s="122">
        <v>5.8</v>
      </c>
      <c r="I7012" s="97" t="b">
        <f>NOT(ISERROR(_xlfn.XLOOKUP(tblStocks2022[[#This Row],[Ticker]],tblTickers[Ticker],tblTickers[Ticker],NA(),0,1)))</f>
        <v>0</v>
      </c>
      <c r="K7012" t="s">
        <v>5656</v>
      </c>
      <c r="L7012" s="122">
        <v>1.77</v>
      </c>
    </row>
    <row r="7013" spans="4:12" x14ac:dyDescent="0.25">
      <c r="D7013" t="s">
        <v>14972</v>
      </c>
      <c r="E7013" t="s">
        <v>498</v>
      </c>
      <c r="F7013" t="s">
        <v>11941</v>
      </c>
      <c r="G7013" s="59">
        <v>2325000</v>
      </c>
      <c r="H7013" s="122">
        <v>12.98</v>
      </c>
      <c r="I7013" s="97" t="b">
        <f>NOT(ISERROR(_xlfn.XLOOKUP(tblStocks2022[[#This Row],[Ticker]],tblTickers[Ticker],tblTickers[Ticker],NA(),0,1)))</f>
        <v>0</v>
      </c>
      <c r="K7013" t="s">
        <v>6133</v>
      </c>
      <c r="L7013" s="122">
        <v>29.06</v>
      </c>
    </row>
    <row r="7014" spans="4:12" x14ac:dyDescent="0.25">
      <c r="D7014" t="s">
        <v>10696</v>
      </c>
      <c r="E7014" t="s">
        <v>10697</v>
      </c>
      <c r="F7014" t="s">
        <v>15378</v>
      </c>
      <c r="G7014" s="59">
        <v>134162000</v>
      </c>
      <c r="H7014" s="122">
        <v>58.3</v>
      </c>
      <c r="I7014" s="97" t="b">
        <f>NOT(ISERROR(_xlfn.XLOOKUP(tblStocks2022[[#This Row],[Ticker]],tblTickers[Ticker],tblTickers[Ticker],NA(),0,1)))</f>
        <v>0</v>
      </c>
      <c r="K7014" t="s">
        <v>9546</v>
      </c>
      <c r="L7014" s="122">
        <v>11.01</v>
      </c>
    </row>
    <row r="7015" spans="4:12" x14ac:dyDescent="0.25">
      <c r="D7015" t="s">
        <v>9279</v>
      </c>
      <c r="E7015" t="s">
        <v>9278</v>
      </c>
      <c r="F7015" t="s">
        <v>15378</v>
      </c>
      <c r="G7015" s="59">
        <v>825000</v>
      </c>
      <c r="H7015" s="122">
        <v>24.23</v>
      </c>
      <c r="I7015" s="97" t="b">
        <f>NOT(ISERROR(_xlfn.XLOOKUP(tblStocks2022[[#This Row],[Ticker]],tblTickers[Ticker],tblTickers[Ticker],NA(),0,1)))</f>
        <v>0</v>
      </c>
      <c r="K7015" t="s">
        <v>15363</v>
      </c>
      <c r="L7015" s="122">
        <v>248.48</v>
      </c>
    </row>
    <row r="7016" spans="4:12" x14ac:dyDescent="0.25">
      <c r="D7016" t="s">
        <v>9277</v>
      </c>
      <c r="E7016" t="s">
        <v>9278</v>
      </c>
      <c r="F7016" t="s">
        <v>15378</v>
      </c>
      <c r="G7016" s="59">
        <v>475000</v>
      </c>
      <c r="H7016" s="122">
        <v>25.05</v>
      </c>
      <c r="I7016" s="97" t="b">
        <f>NOT(ISERROR(_xlfn.XLOOKUP(tblStocks2022[[#This Row],[Ticker]],tblTickers[Ticker],tblTickers[Ticker],NA(),0,1)))</f>
        <v>0</v>
      </c>
      <c r="K7016" t="s">
        <v>9412</v>
      </c>
      <c r="L7016" s="122">
        <v>25.32</v>
      </c>
    </row>
    <row r="7017" spans="4:12" x14ac:dyDescent="0.25">
      <c r="D7017" t="s">
        <v>9280</v>
      </c>
      <c r="E7017" t="s">
        <v>9278</v>
      </c>
      <c r="F7017" t="s">
        <v>15378</v>
      </c>
      <c r="G7017" s="59">
        <v>800000</v>
      </c>
      <c r="H7017" s="122">
        <v>23.61</v>
      </c>
      <c r="I7017" s="97" t="b">
        <f>NOT(ISERROR(_xlfn.XLOOKUP(tblStocks2022[[#This Row],[Ticker]],tblTickers[Ticker],tblTickers[Ticker],NA(),0,1)))</f>
        <v>0</v>
      </c>
      <c r="K7017" t="s">
        <v>1523</v>
      </c>
      <c r="L7017" s="122">
        <v>21.6</v>
      </c>
    </row>
    <row r="7018" spans="4:12" x14ac:dyDescent="0.25">
      <c r="D7018" t="s">
        <v>4452</v>
      </c>
      <c r="E7018" t="s">
        <v>2854</v>
      </c>
      <c r="F7018" t="s">
        <v>15371</v>
      </c>
      <c r="G7018" s="59">
        <v>3175000</v>
      </c>
      <c r="H7018" s="122">
        <v>23.23</v>
      </c>
      <c r="I7018" s="97" t="b">
        <f>NOT(ISERROR(_xlfn.XLOOKUP(tblStocks2022[[#This Row],[Ticker]],tblTickers[Ticker],tblTickers[Ticker],NA(),0,1)))</f>
        <v>0</v>
      </c>
      <c r="K7018" t="s">
        <v>9770</v>
      </c>
      <c r="L7018" s="122">
        <v>11.93</v>
      </c>
    </row>
    <row r="7019" spans="4:12" x14ac:dyDescent="0.25">
      <c r="D7019" t="s">
        <v>2627</v>
      </c>
      <c r="E7019" t="s">
        <v>2628</v>
      </c>
      <c r="F7019" t="s">
        <v>11941</v>
      </c>
      <c r="G7019" s="59">
        <v>153042000</v>
      </c>
      <c r="H7019" s="122">
        <v>1.1299999999999999</v>
      </c>
      <c r="I7019" s="97" t="b">
        <f>NOT(ISERROR(_xlfn.XLOOKUP(tblStocks2022[[#This Row],[Ticker]],tblTickers[Ticker],tblTickers[Ticker],NA(),0,1)))</f>
        <v>0</v>
      </c>
      <c r="K7019" t="s">
        <v>12434</v>
      </c>
      <c r="L7019" s="122">
        <v>104</v>
      </c>
    </row>
    <row r="7020" spans="4:12" x14ac:dyDescent="0.25">
      <c r="D7020" t="s">
        <v>2491</v>
      </c>
      <c r="E7020" t="s">
        <v>2492</v>
      </c>
      <c r="F7020" t="s">
        <v>15371</v>
      </c>
      <c r="G7020" s="59">
        <v>11109000</v>
      </c>
      <c r="H7020" s="122">
        <v>4.88</v>
      </c>
      <c r="I7020" s="97" t="b">
        <f>NOT(ISERROR(_xlfn.XLOOKUP(tblStocks2022[[#This Row],[Ticker]],tblTickers[Ticker],tblTickers[Ticker],NA(),0,1)))</f>
        <v>0</v>
      </c>
      <c r="K7020" t="s">
        <v>9693</v>
      </c>
      <c r="L7020" s="122">
        <v>30.92</v>
      </c>
    </row>
    <row r="7021" spans="4:12" x14ac:dyDescent="0.25">
      <c r="D7021" t="s">
        <v>9281</v>
      </c>
      <c r="E7021" t="s">
        <v>9278</v>
      </c>
      <c r="F7021" t="s">
        <v>15378</v>
      </c>
      <c r="G7021" s="59">
        <v>475000</v>
      </c>
      <c r="H7021" s="122">
        <v>24.79</v>
      </c>
      <c r="I7021" s="97" t="b">
        <f>NOT(ISERROR(_xlfn.XLOOKUP(tblStocks2022[[#This Row],[Ticker]],tblTickers[Ticker],tblTickers[Ticker],NA(),0,1)))</f>
        <v>0</v>
      </c>
      <c r="K7021" t="s">
        <v>11277</v>
      </c>
      <c r="L7021" s="122">
        <v>53.75</v>
      </c>
    </row>
    <row r="7022" spans="4:12" x14ac:dyDescent="0.25">
      <c r="D7022" t="s">
        <v>15134</v>
      </c>
      <c r="E7022" t="s">
        <v>15135</v>
      </c>
      <c r="F7022" t="s">
        <v>15378</v>
      </c>
      <c r="G7022" s="59">
        <v>126984000</v>
      </c>
      <c r="H7022" s="122">
        <v>24.83</v>
      </c>
      <c r="I7022" s="97" t="b">
        <f>NOT(ISERROR(_xlfn.XLOOKUP(tblStocks2022[[#This Row],[Ticker]],tblTickers[Ticker],tblTickers[Ticker],NA(),0,1)))</f>
        <v>0</v>
      </c>
      <c r="K7022" t="s">
        <v>6697</v>
      </c>
      <c r="L7022" s="122">
        <v>0.88</v>
      </c>
    </row>
    <row r="7023" spans="4:12" x14ac:dyDescent="0.25">
      <c r="D7023" t="s">
        <v>6494</v>
      </c>
      <c r="E7023" t="s">
        <v>6495</v>
      </c>
      <c r="F7023" t="s">
        <v>14252</v>
      </c>
      <c r="G7023" s="59">
        <v>43743000</v>
      </c>
      <c r="H7023" s="122">
        <v>8.14</v>
      </c>
      <c r="I7023" s="97" t="b">
        <f>NOT(ISERROR(_xlfn.XLOOKUP(tblStocks2022[[#This Row],[Ticker]],tblTickers[Ticker],tblTickers[Ticker],NA(),0,1)))</f>
        <v>0</v>
      </c>
      <c r="K7023" t="s">
        <v>1733</v>
      </c>
      <c r="L7023" s="122">
        <v>10.56</v>
      </c>
    </row>
    <row r="7024" spans="4:12" x14ac:dyDescent="0.25">
      <c r="D7024" t="s">
        <v>11945</v>
      </c>
      <c r="E7024" t="s">
        <v>10587</v>
      </c>
      <c r="F7024" t="s">
        <v>15371</v>
      </c>
      <c r="G7024" s="59">
        <v>5889000</v>
      </c>
      <c r="H7024" s="122">
        <v>60.95</v>
      </c>
      <c r="I7024" s="97" t="b">
        <f>NOT(ISERROR(_xlfn.XLOOKUP(tblStocks2022[[#This Row],[Ticker]],tblTickers[Ticker],tblTickers[Ticker],NA(),0,1)))</f>
        <v>0</v>
      </c>
      <c r="K7024" t="s">
        <v>10792</v>
      </c>
      <c r="L7024" s="122">
        <v>9.06</v>
      </c>
    </row>
    <row r="7025" spans="4:12" x14ac:dyDescent="0.25">
      <c r="D7025" t="s">
        <v>10586</v>
      </c>
      <c r="E7025" t="s">
        <v>10587</v>
      </c>
      <c r="F7025" t="s">
        <v>15382</v>
      </c>
      <c r="G7025" s="59">
        <v>1707000</v>
      </c>
      <c r="H7025" s="122">
        <v>60.53</v>
      </c>
      <c r="I7025" s="97" t="b">
        <f>NOT(ISERROR(_xlfn.XLOOKUP(tblStocks2022[[#This Row],[Ticker]],tblTickers[Ticker],tblTickers[Ticker],NA(),0,1)))</f>
        <v>0</v>
      </c>
      <c r="K7025" t="s">
        <v>8202</v>
      </c>
      <c r="L7025" s="122">
        <v>4.2699999999999996</v>
      </c>
    </row>
    <row r="7026" spans="4:12" x14ac:dyDescent="0.25">
      <c r="D7026" t="s">
        <v>2540</v>
      </c>
      <c r="E7026" t="s">
        <v>2541</v>
      </c>
      <c r="F7026" t="s">
        <v>11941</v>
      </c>
      <c r="G7026" s="59">
        <v>478256000</v>
      </c>
      <c r="H7026" s="122">
        <v>1.03</v>
      </c>
      <c r="I7026" s="97" t="b">
        <f>NOT(ISERROR(_xlfn.XLOOKUP(tblStocks2022[[#This Row],[Ticker]],tblTickers[Ticker],tblTickers[Ticker],NA(),0,1)))</f>
        <v>0</v>
      </c>
      <c r="K7026" t="s">
        <v>384</v>
      </c>
      <c r="L7026" s="122">
        <v>243.9</v>
      </c>
    </row>
    <row r="7027" spans="4:12" x14ac:dyDescent="0.25">
      <c r="D7027" t="s">
        <v>6248</v>
      </c>
      <c r="E7027" t="s">
        <v>17</v>
      </c>
      <c r="F7027" t="s">
        <v>11941</v>
      </c>
      <c r="G7027" s="59">
        <v>1970000</v>
      </c>
      <c r="H7027" s="122">
        <v>22.58</v>
      </c>
      <c r="I7027" s="97" t="b">
        <f>NOT(ISERROR(_xlfn.XLOOKUP(tblStocks2022[[#This Row],[Ticker]],tblTickers[Ticker],tblTickers[Ticker],NA(),0,1)))</f>
        <v>0</v>
      </c>
      <c r="K7027" t="s">
        <v>10521</v>
      </c>
      <c r="L7027" s="122">
        <v>95.99</v>
      </c>
    </row>
    <row r="7028" spans="4:12" x14ac:dyDescent="0.25">
      <c r="D7028" t="s">
        <v>5580</v>
      </c>
      <c r="E7028" t="s">
        <v>4616</v>
      </c>
      <c r="F7028" t="s">
        <v>15375</v>
      </c>
      <c r="G7028" s="59">
        <v>700000</v>
      </c>
      <c r="H7028" s="122">
        <v>29.34</v>
      </c>
      <c r="I7028" s="97" t="b">
        <f>NOT(ISERROR(_xlfn.XLOOKUP(tblStocks2022[[#This Row],[Ticker]],tblTickers[Ticker],tblTickers[Ticker],NA(),0,1)))</f>
        <v>0</v>
      </c>
      <c r="K7028" t="s">
        <v>2739</v>
      </c>
      <c r="L7028" s="122">
        <v>71.959999999999994</v>
      </c>
    </row>
    <row r="7029" spans="4:12" x14ac:dyDescent="0.25">
      <c r="D7029" t="s">
        <v>7602</v>
      </c>
      <c r="E7029" t="s">
        <v>7603</v>
      </c>
      <c r="F7029" t="s">
        <v>15374</v>
      </c>
      <c r="G7029" s="59">
        <v>29613000</v>
      </c>
      <c r="H7029" s="122">
        <v>1.26</v>
      </c>
      <c r="I7029" s="97" t="b">
        <f>NOT(ISERROR(_xlfn.XLOOKUP(tblStocks2022[[#This Row],[Ticker]],tblTickers[Ticker],tblTickers[Ticker],NA(),0,1)))</f>
        <v>0</v>
      </c>
      <c r="K7029" t="s">
        <v>12178</v>
      </c>
      <c r="L7029" s="122">
        <v>21.67</v>
      </c>
    </row>
    <row r="7030" spans="4:12" x14ac:dyDescent="0.25">
      <c r="D7030" t="s">
        <v>6533</v>
      </c>
      <c r="E7030" t="s">
        <v>6534</v>
      </c>
      <c r="F7030" t="s">
        <v>14252</v>
      </c>
      <c r="G7030" s="59">
        <v>305944000</v>
      </c>
      <c r="H7030" s="122">
        <v>3.15</v>
      </c>
      <c r="I7030" s="97" t="b">
        <f>NOT(ISERROR(_xlfn.XLOOKUP(tblStocks2022[[#This Row],[Ticker]],tblTickers[Ticker],tblTickers[Ticker],NA(),0,1)))</f>
        <v>0</v>
      </c>
      <c r="K7030" t="s">
        <v>11159</v>
      </c>
      <c r="L7030" s="122">
        <v>166.93</v>
      </c>
    </row>
    <row r="7031" spans="4:12" x14ac:dyDescent="0.25">
      <c r="D7031" t="s">
        <v>9512</v>
      </c>
      <c r="E7031" t="s">
        <v>9513</v>
      </c>
      <c r="F7031" t="s">
        <v>12944</v>
      </c>
      <c r="G7031" s="59">
        <v>350000</v>
      </c>
      <c r="H7031" s="122">
        <v>36.42</v>
      </c>
      <c r="I7031" s="97" t="b">
        <f>NOT(ISERROR(_xlfn.XLOOKUP(tblStocks2022[[#This Row],[Ticker]],tblTickers[Ticker],tblTickers[Ticker],NA(),0,1)))</f>
        <v>0</v>
      </c>
      <c r="K7031" t="s">
        <v>14685</v>
      </c>
      <c r="L7031" s="122">
        <v>34.86</v>
      </c>
    </row>
    <row r="7032" spans="4:12" x14ac:dyDescent="0.25">
      <c r="D7032" t="s">
        <v>1478</v>
      </c>
      <c r="E7032" t="s">
        <v>1479</v>
      </c>
      <c r="F7032" t="s">
        <v>15378</v>
      </c>
      <c r="G7032" s="59">
        <v>202759000</v>
      </c>
      <c r="H7032" s="122">
        <v>12.19</v>
      </c>
      <c r="I7032" s="97" t="b">
        <f>NOT(ISERROR(_xlfn.XLOOKUP(tblStocks2022[[#This Row],[Ticker]],tblTickers[Ticker],tblTickers[Ticker],NA(),0,1)))</f>
        <v>0</v>
      </c>
      <c r="K7032" t="s">
        <v>11002</v>
      </c>
      <c r="L7032" s="122">
        <v>4.5199999999999996</v>
      </c>
    </row>
    <row r="7033" spans="4:12" x14ac:dyDescent="0.25">
      <c r="D7033" t="s">
        <v>8342</v>
      </c>
      <c r="E7033" t="s">
        <v>8343</v>
      </c>
      <c r="F7033" t="s">
        <v>15382</v>
      </c>
      <c r="G7033" s="59">
        <v>70578000</v>
      </c>
      <c r="H7033" s="122">
        <v>0.98</v>
      </c>
      <c r="I7033" s="97" t="b">
        <f>NOT(ISERROR(_xlfn.XLOOKUP(tblStocks2022[[#This Row],[Ticker]],tblTickers[Ticker],tblTickers[Ticker],NA(),0,1)))</f>
        <v>0</v>
      </c>
      <c r="K7033" t="s">
        <v>13100</v>
      </c>
      <c r="L7033" s="122">
        <v>15.81</v>
      </c>
    </row>
    <row r="7034" spans="4:12" x14ac:dyDescent="0.25">
      <c r="D7034" t="s">
        <v>15092</v>
      </c>
      <c r="E7034" t="s">
        <v>15093</v>
      </c>
      <c r="F7034" t="s">
        <v>14252</v>
      </c>
      <c r="G7034" s="59">
        <v>14709000</v>
      </c>
      <c r="H7034" s="122">
        <v>9.09</v>
      </c>
      <c r="I7034" s="97" t="b">
        <f>NOT(ISERROR(_xlfn.XLOOKUP(tblStocks2022[[#This Row],[Ticker]],tblTickers[Ticker],tblTickers[Ticker],NA(),0,1)))</f>
        <v>0</v>
      </c>
      <c r="K7034" t="s">
        <v>12036</v>
      </c>
      <c r="L7034" s="122">
        <v>0.41</v>
      </c>
    </row>
    <row r="7035" spans="4:12" x14ac:dyDescent="0.25">
      <c r="D7035" t="s">
        <v>10786</v>
      </c>
      <c r="E7035" t="s">
        <v>10787</v>
      </c>
      <c r="F7035" t="s">
        <v>1114</v>
      </c>
      <c r="G7035" s="59">
        <v>106281000</v>
      </c>
      <c r="H7035" s="122">
        <v>58.37</v>
      </c>
      <c r="I7035" s="97" t="b">
        <f>NOT(ISERROR(_xlfn.XLOOKUP(tblStocks2022[[#This Row],[Ticker]],tblTickers[Ticker],tblTickers[Ticker],NA(),0,1)))</f>
        <v>0</v>
      </c>
      <c r="K7035" t="s">
        <v>1805</v>
      </c>
      <c r="L7035" s="122">
        <v>6.28</v>
      </c>
    </row>
    <row r="7036" spans="4:12" x14ac:dyDescent="0.25">
      <c r="D7036" t="s">
        <v>875</v>
      </c>
      <c r="E7036" t="s">
        <v>876</v>
      </c>
      <c r="F7036" t="s">
        <v>15369</v>
      </c>
      <c r="G7036" s="59">
        <v>2584000</v>
      </c>
      <c r="H7036" s="122">
        <v>39.270000000000003</v>
      </c>
      <c r="I7036" s="97" t="b">
        <f>NOT(ISERROR(_xlfn.XLOOKUP(tblStocks2022[[#This Row],[Ticker]],tblTickers[Ticker],tblTickers[Ticker],NA(),0,1)))</f>
        <v>0</v>
      </c>
      <c r="K7036" t="s">
        <v>652</v>
      </c>
      <c r="L7036" s="122">
        <v>28.11</v>
      </c>
    </row>
    <row r="7037" spans="4:12" x14ac:dyDescent="0.25">
      <c r="D7037" t="s">
        <v>1664</v>
      </c>
      <c r="E7037" t="s">
        <v>1665</v>
      </c>
      <c r="F7037" t="s">
        <v>499</v>
      </c>
      <c r="G7037" s="59">
        <v>54324000</v>
      </c>
      <c r="H7037" s="122">
        <v>68.91</v>
      </c>
      <c r="I7037" s="97" t="b">
        <f>NOT(ISERROR(_xlfn.XLOOKUP(tblStocks2022[[#This Row],[Ticker]],tblTickers[Ticker],tblTickers[Ticker],NA(),0,1)))</f>
        <v>0</v>
      </c>
      <c r="K7037" t="s">
        <v>878</v>
      </c>
      <c r="L7037" s="122">
        <v>7.36</v>
      </c>
    </row>
    <row r="7038" spans="4:12" x14ac:dyDescent="0.25">
      <c r="D7038" t="s">
        <v>10214</v>
      </c>
      <c r="E7038" t="s">
        <v>10215</v>
      </c>
      <c r="F7038" t="s">
        <v>15378</v>
      </c>
      <c r="G7038" s="59">
        <v>16095000</v>
      </c>
      <c r="H7038" s="122">
        <v>3.1</v>
      </c>
      <c r="I7038" s="97" t="b">
        <f>NOT(ISERROR(_xlfn.XLOOKUP(tblStocks2022[[#This Row],[Ticker]],tblTickers[Ticker],tblTickers[Ticker],NA(),0,1)))</f>
        <v>0</v>
      </c>
      <c r="K7038" t="s">
        <v>12312</v>
      </c>
      <c r="L7038" s="122">
        <v>160.94999999999999</v>
      </c>
    </row>
    <row r="7039" spans="4:12" x14ac:dyDescent="0.25">
      <c r="D7039" t="s">
        <v>4052</v>
      </c>
      <c r="E7039" t="s">
        <v>4053</v>
      </c>
      <c r="F7039" t="s">
        <v>15382</v>
      </c>
      <c r="G7039" s="59">
        <v>2347000</v>
      </c>
      <c r="H7039" s="122">
        <v>2.4</v>
      </c>
      <c r="I7039" s="97" t="b">
        <f>NOT(ISERROR(_xlfn.XLOOKUP(tblStocks2022[[#This Row],[Ticker]],tblTickers[Ticker],tblTickers[Ticker],NA(),0,1)))</f>
        <v>0</v>
      </c>
      <c r="K7039" t="s">
        <v>1041</v>
      </c>
      <c r="L7039" s="122">
        <v>17.79</v>
      </c>
    </row>
    <row r="7040" spans="4:12" x14ac:dyDescent="0.25">
      <c r="D7040" t="s">
        <v>3694</v>
      </c>
      <c r="E7040" t="s">
        <v>269</v>
      </c>
      <c r="F7040" t="s">
        <v>15371</v>
      </c>
      <c r="G7040" s="59">
        <v>800000</v>
      </c>
      <c r="H7040" s="122">
        <v>46.74</v>
      </c>
      <c r="I7040" s="97" t="b">
        <f>NOT(ISERROR(_xlfn.XLOOKUP(tblStocks2022[[#This Row],[Ticker]],tblTickers[Ticker],tblTickers[Ticker],NA(),0,1)))</f>
        <v>0</v>
      </c>
      <c r="K7040" t="s">
        <v>9765</v>
      </c>
      <c r="L7040" s="122">
        <v>23.15</v>
      </c>
    </row>
    <row r="7041" spans="4:12" x14ac:dyDescent="0.25">
      <c r="D7041" t="s">
        <v>3299</v>
      </c>
      <c r="E7041" t="s">
        <v>3300</v>
      </c>
      <c r="F7041" t="s">
        <v>15368</v>
      </c>
      <c r="G7041" s="59">
        <v>85403000</v>
      </c>
      <c r="H7041" s="122">
        <v>3.11</v>
      </c>
      <c r="I7041" s="97" t="b">
        <f>NOT(ISERROR(_xlfn.XLOOKUP(tblStocks2022[[#This Row],[Ticker]],tblTickers[Ticker],tblTickers[Ticker],NA(),0,1)))</f>
        <v>0</v>
      </c>
      <c r="K7041" t="s">
        <v>9316</v>
      </c>
      <c r="L7041" s="122">
        <v>29.43</v>
      </c>
    </row>
    <row r="7042" spans="4:12" x14ac:dyDescent="0.25">
      <c r="D7042" t="s">
        <v>13763</v>
      </c>
      <c r="E7042" t="s">
        <v>13764</v>
      </c>
      <c r="F7042" t="s">
        <v>15382</v>
      </c>
      <c r="G7042" s="59">
        <v>138551000</v>
      </c>
      <c r="H7042" s="122">
        <v>9.2200000000000006</v>
      </c>
      <c r="I7042" s="97" t="b">
        <f>NOT(ISERROR(_xlfn.XLOOKUP(tblStocks2022[[#This Row],[Ticker]],tblTickers[Ticker],tblTickers[Ticker],NA(),0,1)))</f>
        <v>0</v>
      </c>
      <c r="K7042" t="s">
        <v>9317</v>
      </c>
      <c r="L7042" s="122">
        <v>22.82</v>
      </c>
    </row>
    <row r="7043" spans="4:12" x14ac:dyDescent="0.25">
      <c r="D7043" t="s">
        <v>9761</v>
      </c>
      <c r="E7043" t="s">
        <v>2118</v>
      </c>
      <c r="F7043" t="s">
        <v>15375</v>
      </c>
      <c r="G7043" s="59">
        <v>950000</v>
      </c>
      <c r="H7043" s="122">
        <v>22.82</v>
      </c>
      <c r="I7043" s="97" t="b">
        <f>NOT(ISERROR(_xlfn.XLOOKUP(tblStocks2022[[#This Row],[Ticker]],tblTickers[Ticker],tblTickers[Ticker],NA(),0,1)))</f>
        <v>0</v>
      </c>
      <c r="K7043" t="s">
        <v>12102</v>
      </c>
      <c r="L7043" s="122">
        <v>2</v>
      </c>
    </row>
    <row r="7044" spans="4:12" x14ac:dyDescent="0.25">
      <c r="D7044" t="s">
        <v>1250</v>
      </c>
      <c r="E7044" t="s">
        <v>1251</v>
      </c>
      <c r="F7044" t="s">
        <v>8710</v>
      </c>
      <c r="G7044" s="59">
        <v>105073000</v>
      </c>
      <c r="H7044" s="122">
        <v>32.369999999999997</v>
      </c>
      <c r="I7044" s="97" t="b">
        <f>NOT(ISERROR(_xlfn.XLOOKUP(tblStocks2022[[#This Row],[Ticker]],tblTickers[Ticker],tblTickers[Ticker],NA(),0,1)))</f>
        <v>0</v>
      </c>
      <c r="K7044" t="s">
        <v>14922</v>
      </c>
      <c r="L7044" s="122">
        <v>32.28</v>
      </c>
    </row>
    <row r="7045" spans="4:12" x14ac:dyDescent="0.25">
      <c r="D7045" t="s">
        <v>14592</v>
      </c>
      <c r="E7045" t="s">
        <v>14593</v>
      </c>
      <c r="F7045" t="s">
        <v>1296</v>
      </c>
      <c r="G7045" s="59">
        <v>127047000</v>
      </c>
      <c r="H7045" s="122">
        <v>21.58</v>
      </c>
      <c r="I7045" s="97" t="b">
        <f>NOT(ISERROR(_xlfn.XLOOKUP(tblStocks2022[[#This Row],[Ticker]],tblTickers[Ticker],tblTickers[Ticker],NA(),0,1)))</f>
        <v>0</v>
      </c>
      <c r="K7045" t="s">
        <v>10768</v>
      </c>
      <c r="L7045" s="122">
        <v>4.0999999999999996</v>
      </c>
    </row>
    <row r="7046" spans="4:12" x14ac:dyDescent="0.25">
      <c r="D7046" t="s">
        <v>6213</v>
      </c>
      <c r="E7046" t="s">
        <v>6214</v>
      </c>
      <c r="F7046" t="s">
        <v>15382</v>
      </c>
      <c r="G7046" s="59">
        <v>46000000</v>
      </c>
      <c r="H7046" s="122">
        <v>1.1499999999999999</v>
      </c>
      <c r="I7046" s="97" t="b">
        <f>NOT(ISERROR(_xlfn.XLOOKUP(tblStocks2022[[#This Row],[Ticker]],tblTickers[Ticker],tblTickers[Ticker],NA(),0,1)))</f>
        <v>0</v>
      </c>
      <c r="K7046" t="s">
        <v>9516</v>
      </c>
      <c r="L7046" s="122">
        <v>25.1</v>
      </c>
    </row>
    <row r="7047" spans="4:12" x14ac:dyDescent="0.25">
      <c r="D7047" t="s">
        <v>13834</v>
      </c>
      <c r="E7047" t="s">
        <v>13835</v>
      </c>
      <c r="F7047" t="s">
        <v>15379</v>
      </c>
      <c r="G7047" s="59">
        <v>8011000</v>
      </c>
      <c r="H7047" s="122">
        <v>45.75</v>
      </c>
      <c r="I7047" s="97" t="b">
        <f>NOT(ISERROR(_xlfn.XLOOKUP(tblStocks2022[[#This Row],[Ticker]],tblTickers[Ticker],tblTickers[Ticker],NA(),0,1)))</f>
        <v>0</v>
      </c>
      <c r="K7047" t="s">
        <v>2792</v>
      </c>
      <c r="L7047" s="122">
        <v>4.46</v>
      </c>
    </row>
    <row r="7048" spans="4:12" x14ac:dyDescent="0.25">
      <c r="D7048" t="s">
        <v>4535</v>
      </c>
      <c r="E7048" t="s">
        <v>4536</v>
      </c>
      <c r="F7048" t="s">
        <v>15368</v>
      </c>
      <c r="G7048" s="59">
        <v>172121000</v>
      </c>
      <c r="H7048" s="122">
        <v>1.49</v>
      </c>
      <c r="I7048" s="97" t="b">
        <f>NOT(ISERROR(_xlfn.XLOOKUP(tblStocks2022[[#This Row],[Ticker]],tblTickers[Ticker],tblTickers[Ticker],NA(),0,1)))</f>
        <v>0</v>
      </c>
      <c r="K7048" t="s">
        <v>6502</v>
      </c>
      <c r="L7048" s="122">
        <v>2.2999999999999998</v>
      </c>
    </row>
    <row r="7049" spans="4:12" x14ac:dyDescent="0.25">
      <c r="D7049" t="s">
        <v>4447</v>
      </c>
      <c r="E7049" t="s">
        <v>4448</v>
      </c>
      <c r="F7049" t="s">
        <v>15366</v>
      </c>
      <c r="G7049" s="59">
        <v>29350000</v>
      </c>
      <c r="H7049" s="122">
        <v>13.29</v>
      </c>
      <c r="I7049" s="97" t="b">
        <f>NOT(ISERROR(_xlfn.XLOOKUP(tblStocks2022[[#This Row],[Ticker]],tblTickers[Ticker],tblTickers[Ticker],NA(),0,1)))</f>
        <v>0</v>
      </c>
      <c r="K7049" t="s">
        <v>11651</v>
      </c>
      <c r="L7049" s="122">
        <v>3.34</v>
      </c>
    </row>
    <row r="7050" spans="4:12" x14ac:dyDescent="0.25">
      <c r="D7050" t="s">
        <v>4576</v>
      </c>
      <c r="E7050" t="s">
        <v>4448</v>
      </c>
      <c r="F7050" t="s">
        <v>15366</v>
      </c>
      <c r="G7050" s="59">
        <v>600000</v>
      </c>
      <c r="H7050" s="122">
        <v>19.45</v>
      </c>
      <c r="I7050" s="97" t="b">
        <f>NOT(ISERROR(_xlfn.XLOOKUP(tblStocks2022[[#This Row],[Ticker]],tblTickers[Ticker],tblTickers[Ticker],NA(),0,1)))</f>
        <v>0</v>
      </c>
      <c r="K7050" t="s">
        <v>1467</v>
      </c>
      <c r="L7050" s="122">
        <v>8.99</v>
      </c>
    </row>
    <row r="7051" spans="4:12" x14ac:dyDescent="0.25">
      <c r="D7051" t="s">
        <v>4449</v>
      </c>
      <c r="E7051" t="s">
        <v>4448</v>
      </c>
      <c r="F7051" t="s">
        <v>15366</v>
      </c>
      <c r="G7051" s="59">
        <v>4400000</v>
      </c>
      <c r="H7051" s="122">
        <v>11.03</v>
      </c>
      <c r="I7051" s="97" t="b">
        <f>NOT(ISERROR(_xlfn.XLOOKUP(tblStocks2022[[#This Row],[Ticker]],tblTickers[Ticker],tblTickers[Ticker],NA(),0,1)))</f>
        <v>0</v>
      </c>
      <c r="K7051" t="s">
        <v>4422</v>
      </c>
      <c r="L7051" s="122">
        <v>90.88</v>
      </c>
    </row>
    <row r="7052" spans="4:12" x14ac:dyDescent="0.25">
      <c r="D7052" t="s">
        <v>8240</v>
      </c>
      <c r="E7052" t="s">
        <v>8241</v>
      </c>
      <c r="F7052" t="s">
        <v>15368</v>
      </c>
      <c r="G7052" s="59">
        <v>97323000</v>
      </c>
      <c r="H7052" s="122">
        <v>8.57</v>
      </c>
      <c r="I7052" s="97" t="b">
        <f>NOT(ISERROR(_xlfn.XLOOKUP(tblStocks2022[[#This Row],[Ticker]],tblTickers[Ticker],tblTickers[Ticker],NA(),0,1)))</f>
        <v>0</v>
      </c>
      <c r="K7052" t="s">
        <v>9547</v>
      </c>
      <c r="L7052" s="122">
        <v>21.41</v>
      </c>
    </row>
    <row r="7053" spans="4:12" x14ac:dyDescent="0.25">
      <c r="D7053" t="s">
        <v>3113</v>
      </c>
      <c r="E7053" t="s">
        <v>3114</v>
      </c>
      <c r="F7053" t="s">
        <v>2235</v>
      </c>
      <c r="G7053" s="59">
        <v>12591000</v>
      </c>
      <c r="H7053" s="122">
        <v>0.89</v>
      </c>
      <c r="I7053" s="97" t="b">
        <f>NOT(ISERROR(_xlfn.XLOOKUP(tblStocks2022[[#This Row],[Ticker]],tblTickers[Ticker],tblTickers[Ticker],NA(),0,1)))</f>
        <v>0</v>
      </c>
      <c r="K7053" t="s">
        <v>11479</v>
      </c>
      <c r="L7053" s="122">
        <v>14.88</v>
      </c>
    </row>
    <row r="7054" spans="4:12" x14ac:dyDescent="0.25">
      <c r="D7054" t="s">
        <v>10255</v>
      </c>
      <c r="E7054" t="s">
        <v>10256</v>
      </c>
      <c r="F7054" t="s">
        <v>2235</v>
      </c>
      <c r="G7054" s="59">
        <v>16377000</v>
      </c>
      <c r="H7054" s="122">
        <v>10.06</v>
      </c>
      <c r="I7054" s="97" t="b">
        <f>NOT(ISERROR(_xlfn.XLOOKUP(tblStocks2022[[#This Row],[Ticker]],tblTickers[Ticker],tblTickers[Ticker],NA(),0,1)))</f>
        <v>0</v>
      </c>
      <c r="K7054" t="s">
        <v>10497</v>
      </c>
      <c r="L7054" s="122">
        <v>16.16</v>
      </c>
    </row>
    <row r="7055" spans="4:12" x14ac:dyDescent="0.25">
      <c r="D7055" t="s">
        <v>4679</v>
      </c>
      <c r="E7055" t="s">
        <v>4678</v>
      </c>
      <c r="F7055" t="s">
        <v>15367</v>
      </c>
      <c r="G7055" s="59">
        <v>3550000</v>
      </c>
      <c r="H7055" s="122">
        <v>28.88</v>
      </c>
      <c r="I7055" s="97" t="b">
        <f>NOT(ISERROR(_xlfn.XLOOKUP(tblStocks2022[[#This Row],[Ticker]],tblTickers[Ticker],tblTickers[Ticker],NA(),0,1)))</f>
        <v>0</v>
      </c>
      <c r="K7055" t="s">
        <v>6772</v>
      </c>
      <c r="L7055" s="122">
        <v>8.81</v>
      </c>
    </row>
    <row r="7056" spans="4:12" x14ac:dyDescent="0.25">
      <c r="D7056" t="s">
        <v>4677</v>
      </c>
      <c r="E7056" t="s">
        <v>4678</v>
      </c>
      <c r="F7056" t="s">
        <v>15367</v>
      </c>
      <c r="G7056" s="59">
        <v>9450000</v>
      </c>
      <c r="H7056" s="122">
        <v>24.76</v>
      </c>
      <c r="I7056" s="97" t="b">
        <f>NOT(ISERROR(_xlfn.XLOOKUP(tblStocks2022[[#This Row],[Ticker]],tblTickers[Ticker],tblTickers[Ticker],NA(),0,1)))</f>
        <v>0</v>
      </c>
      <c r="K7056" t="s">
        <v>7787</v>
      </c>
      <c r="L7056" s="122">
        <v>4.8099999999999996</v>
      </c>
    </row>
    <row r="7057" spans="4:12" x14ac:dyDescent="0.25">
      <c r="D7057" t="s">
        <v>13165</v>
      </c>
      <c r="E7057" t="s">
        <v>13166</v>
      </c>
      <c r="F7057" t="s">
        <v>15369</v>
      </c>
      <c r="G7057" s="59">
        <v>186559000</v>
      </c>
      <c r="H7057" s="122">
        <v>128.51</v>
      </c>
      <c r="I7057" s="97" t="b">
        <f>NOT(ISERROR(_xlfn.XLOOKUP(tblStocks2022[[#This Row],[Ticker]],tblTickers[Ticker],tblTickers[Ticker],NA(),0,1)))</f>
        <v>0</v>
      </c>
      <c r="K7057" t="s">
        <v>2654</v>
      </c>
      <c r="L7057" s="122">
        <v>75.87</v>
      </c>
    </row>
    <row r="7058" spans="4:12" x14ac:dyDescent="0.25">
      <c r="D7058" t="s">
        <v>6240</v>
      </c>
      <c r="E7058" t="s">
        <v>6241</v>
      </c>
      <c r="F7058" t="s">
        <v>14201</v>
      </c>
      <c r="G7058" s="59">
        <v>178468000</v>
      </c>
      <c r="H7058" s="122">
        <v>28.66</v>
      </c>
      <c r="I7058" s="97" t="b">
        <f>NOT(ISERROR(_xlfn.XLOOKUP(tblStocks2022[[#This Row],[Ticker]],tblTickers[Ticker],tblTickers[Ticker],NA(),0,1)))</f>
        <v>0</v>
      </c>
      <c r="K7058" t="s">
        <v>6952</v>
      </c>
      <c r="L7058" s="122">
        <v>10.56</v>
      </c>
    </row>
    <row r="7059" spans="4:12" x14ac:dyDescent="0.25">
      <c r="D7059" t="s">
        <v>3032</v>
      </c>
      <c r="E7059" t="s">
        <v>3033</v>
      </c>
      <c r="F7059" t="s">
        <v>15368</v>
      </c>
      <c r="G7059" s="59">
        <v>49204000</v>
      </c>
      <c r="H7059" s="122">
        <v>14.88</v>
      </c>
      <c r="I7059" s="97" t="b">
        <f>NOT(ISERROR(_xlfn.XLOOKUP(tblStocks2022[[#This Row],[Ticker]],tblTickers[Ticker],tblTickers[Ticker],NA(),0,1)))</f>
        <v>0</v>
      </c>
      <c r="K7059" t="s">
        <v>14519</v>
      </c>
      <c r="L7059" s="122">
        <v>11.65</v>
      </c>
    </row>
    <row r="7060" spans="4:12" x14ac:dyDescent="0.25">
      <c r="D7060" t="s">
        <v>8880</v>
      </c>
      <c r="E7060" t="s">
        <v>8881</v>
      </c>
      <c r="F7060" t="s">
        <v>15382</v>
      </c>
      <c r="G7060" s="59">
        <v>495530000</v>
      </c>
      <c r="H7060" s="122">
        <v>3</v>
      </c>
      <c r="I7060" s="97" t="b">
        <f>NOT(ISERROR(_xlfn.XLOOKUP(tblStocks2022[[#This Row],[Ticker]],tblTickers[Ticker],tblTickers[Ticker],NA(),0,1)))</f>
        <v>0</v>
      </c>
      <c r="K7060" t="s">
        <v>10752</v>
      </c>
      <c r="L7060" s="122">
        <v>34.590000000000003</v>
      </c>
    </row>
    <row r="7061" spans="4:12" x14ac:dyDescent="0.25">
      <c r="D7061" t="s">
        <v>9083</v>
      </c>
      <c r="E7061" t="s">
        <v>9084</v>
      </c>
      <c r="F7061" t="s">
        <v>15382</v>
      </c>
      <c r="G7061" s="59">
        <v>10000000</v>
      </c>
      <c r="H7061" s="122">
        <v>10.16</v>
      </c>
      <c r="I7061" s="97" t="b">
        <f>NOT(ISERROR(_xlfn.XLOOKUP(tblStocks2022[[#This Row],[Ticker]],tblTickers[Ticker],tblTickers[Ticker],NA(),0,1)))</f>
        <v>0</v>
      </c>
      <c r="K7061" t="s">
        <v>5721</v>
      </c>
      <c r="L7061" s="122">
        <v>0.15</v>
      </c>
    </row>
    <row r="7062" spans="4:12" x14ac:dyDescent="0.25">
      <c r="D7062" t="s">
        <v>7604</v>
      </c>
      <c r="E7062" t="s">
        <v>7605</v>
      </c>
      <c r="F7062" t="s">
        <v>15368</v>
      </c>
      <c r="G7062" s="59">
        <v>48298000</v>
      </c>
      <c r="H7062" s="122">
        <v>12.21</v>
      </c>
      <c r="I7062" s="97" t="b">
        <f>NOT(ISERROR(_xlfn.XLOOKUP(tblStocks2022[[#This Row],[Ticker]],tblTickers[Ticker],tblTickers[Ticker],NA(),0,1)))</f>
        <v>0</v>
      </c>
      <c r="K7062" t="s">
        <v>6544</v>
      </c>
      <c r="L7062" s="122">
        <v>13.93</v>
      </c>
    </row>
    <row r="7063" spans="4:12" x14ac:dyDescent="0.25">
      <c r="D7063" t="s">
        <v>8667</v>
      </c>
      <c r="E7063" t="s">
        <v>8668</v>
      </c>
      <c r="F7063" t="s">
        <v>15382</v>
      </c>
      <c r="G7063" s="59">
        <v>14375000</v>
      </c>
      <c r="H7063" s="122">
        <v>10.19</v>
      </c>
      <c r="I7063" s="97" t="b">
        <f>NOT(ISERROR(_xlfn.XLOOKUP(tblStocks2022[[#This Row],[Ticker]],tblTickers[Ticker],tblTickers[Ticker],NA(),0,1)))</f>
        <v>0</v>
      </c>
      <c r="K7063" t="s">
        <v>6543</v>
      </c>
      <c r="L7063" s="122">
        <v>10.59</v>
      </c>
    </row>
    <row r="7064" spans="4:12" x14ac:dyDescent="0.25">
      <c r="D7064" t="s">
        <v>14966</v>
      </c>
      <c r="E7064" t="s">
        <v>14967</v>
      </c>
      <c r="F7064" t="s">
        <v>15371</v>
      </c>
      <c r="G7064" s="59">
        <v>22244000</v>
      </c>
      <c r="H7064" s="122">
        <v>0.42</v>
      </c>
      <c r="I7064" s="97" t="b">
        <f>NOT(ISERROR(_xlfn.XLOOKUP(tblStocks2022[[#This Row],[Ticker]],tblTickers[Ticker],tblTickers[Ticker],NA(),0,1)))</f>
        <v>0</v>
      </c>
      <c r="K7064" t="s">
        <v>1566</v>
      </c>
      <c r="L7064" s="122">
        <v>1.23</v>
      </c>
    </row>
    <row r="7065" spans="4:12" x14ac:dyDescent="0.25">
      <c r="D7065" t="s">
        <v>11679</v>
      </c>
      <c r="E7065" t="s">
        <v>11680</v>
      </c>
      <c r="F7065" t="s">
        <v>15375</v>
      </c>
      <c r="G7065" s="59">
        <v>6071000</v>
      </c>
      <c r="H7065" s="122">
        <v>3.84</v>
      </c>
      <c r="I7065" s="97" t="b">
        <f>NOT(ISERROR(_xlfn.XLOOKUP(tblStocks2022[[#This Row],[Ticker]],tblTickers[Ticker],tblTickers[Ticker],NA(),0,1)))</f>
        <v>0</v>
      </c>
      <c r="K7065" t="s">
        <v>4216</v>
      </c>
      <c r="L7065" s="122">
        <v>36.86</v>
      </c>
    </row>
    <row r="7066" spans="4:12" x14ac:dyDescent="0.25">
      <c r="D7066" t="s">
        <v>7891</v>
      </c>
      <c r="E7066" t="s">
        <v>7892</v>
      </c>
      <c r="F7066" t="s">
        <v>15382</v>
      </c>
      <c r="G7066" s="59">
        <v>104710000</v>
      </c>
      <c r="H7066" s="122">
        <v>28.22</v>
      </c>
      <c r="I7066" s="97" t="b">
        <f>NOT(ISERROR(_xlfn.XLOOKUP(tblStocks2022[[#This Row],[Ticker]],tblTickers[Ticker],tblTickers[Ticker],NA(),0,1)))</f>
        <v>0</v>
      </c>
      <c r="K7066" t="s">
        <v>14201</v>
      </c>
      <c r="L7066" s="122">
        <v>42.47</v>
      </c>
    </row>
    <row r="7067" spans="4:12" x14ac:dyDescent="0.25">
      <c r="D7067" t="s">
        <v>12948</v>
      </c>
      <c r="E7067" t="s">
        <v>12949</v>
      </c>
      <c r="F7067" t="s">
        <v>15368</v>
      </c>
      <c r="G7067" s="59">
        <v>166793000</v>
      </c>
      <c r="H7067" s="122">
        <v>3.14</v>
      </c>
      <c r="I7067" s="97" t="b">
        <f>NOT(ISERROR(_xlfn.XLOOKUP(tblStocks2022[[#This Row],[Ticker]],tblTickers[Ticker],tblTickers[Ticker],NA(),0,1)))</f>
        <v>0</v>
      </c>
      <c r="K7067" t="s">
        <v>4758</v>
      </c>
      <c r="L7067" s="122">
        <v>55.96</v>
      </c>
    </row>
    <row r="7068" spans="4:12" x14ac:dyDescent="0.25">
      <c r="D7068" t="s">
        <v>15129</v>
      </c>
      <c r="E7068" t="s">
        <v>15130</v>
      </c>
      <c r="F7068" t="s">
        <v>15382</v>
      </c>
      <c r="G7068" s="59">
        <v>139700000</v>
      </c>
      <c r="H7068" s="122">
        <v>17.47</v>
      </c>
      <c r="I7068" s="97" t="b">
        <f>NOT(ISERROR(_xlfn.XLOOKUP(tblStocks2022[[#This Row],[Ticker]],tblTickers[Ticker],tblTickers[Ticker],NA(),0,1)))</f>
        <v>0</v>
      </c>
      <c r="K7068" t="s">
        <v>1096</v>
      </c>
      <c r="L7068" s="122">
        <v>2.25</v>
      </c>
    </row>
    <row r="7069" spans="4:12" x14ac:dyDescent="0.25">
      <c r="D7069" t="s">
        <v>12082</v>
      </c>
      <c r="E7069" t="s">
        <v>12083</v>
      </c>
      <c r="F7069" t="s">
        <v>15386</v>
      </c>
      <c r="G7069" s="59">
        <v>22717000</v>
      </c>
      <c r="H7069" s="122">
        <v>1.3</v>
      </c>
      <c r="I7069" s="97" t="b">
        <f>NOT(ISERROR(_xlfn.XLOOKUP(tblStocks2022[[#This Row],[Ticker]],tblTickers[Ticker],tblTickers[Ticker],NA(),0,1)))</f>
        <v>0</v>
      </c>
      <c r="K7069" t="s">
        <v>2299</v>
      </c>
      <c r="L7069" s="122">
        <v>170.46</v>
      </c>
    </row>
    <row r="7070" spans="4:12" x14ac:dyDescent="0.25">
      <c r="D7070" t="s">
        <v>2420</v>
      </c>
      <c r="E7070" t="s">
        <v>2421</v>
      </c>
      <c r="F7070" t="s">
        <v>15373</v>
      </c>
      <c r="G7070" s="59">
        <v>125961000</v>
      </c>
      <c r="H7070" s="122">
        <v>27.86</v>
      </c>
      <c r="I7070" s="97" t="b">
        <f>NOT(ISERROR(_xlfn.XLOOKUP(tblStocks2022[[#This Row],[Ticker]],tblTickers[Ticker],tblTickers[Ticker],NA(),0,1)))</f>
        <v>0</v>
      </c>
      <c r="K7070" t="s">
        <v>13861</v>
      </c>
      <c r="L7070" s="122">
        <v>122.23</v>
      </c>
    </row>
    <row r="7071" spans="4:12" x14ac:dyDescent="0.25">
      <c r="D7071" t="s">
        <v>6076</v>
      </c>
      <c r="E7071" t="s">
        <v>6077</v>
      </c>
      <c r="F7071" t="s">
        <v>14252</v>
      </c>
      <c r="G7071" s="59">
        <v>32467000</v>
      </c>
      <c r="H7071" s="122">
        <v>4.55</v>
      </c>
      <c r="I7071" s="97" t="b">
        <f>NOT(ISERROR(_xlfn.XLOOKUP(tblStocks2022[[#This Row],[Ticker]],tblTickers[Ticker],tblTickers[Ticker],NA(),0,1)))</f>
        <v>0</v>
      </c>
      <c r="K7071" t="s">
        <v>9785</v>
      </c>
      <c r="L7071" s="122">
        <v>80.42</v>
      </c>
    </row>
    <row r="7072" spans="4:12" x14ac:dyDescent="0.25">
      <c r="D7072" t="s">
        <v>12014</v>
      </c>
      <c r="E7072" t="s">
        <v>12015</v>
      </c>
      <c r="F7072" t="s">
        <v>15381</v>
      </c>
      <c r="G7072" s="59">
        <v>35770000</v>
      </c>
      <c r="H7072" s="122">
        <v>12.05</v>
      </c>
      <c r="I7072" s="97" t="b">
        <f>NOT(ISERROR(_xlfn.XLOOKUP(tblStocks2022[[#This Row],[Ticker]],tblTickers[Ticker],tblTickers[Ticker],NA(),0,1)))</f>
        <v>0</v>
      </c>
      <c r="K7072" t="s">
        <v>7962</v>
      </c>
      <c r="L7072" s="122">
        <v>14.21</v>
      </c>
    </row>
    <row r="7073" spans="4:12" x14ac:dyDescent="0.25">
      <c r="D7073" t="s">
        <v>14293</v>
      </c>
      <c r="E7073" t="s">
        <v>498</v>
      </c>
      <c r="F7073" t="s">
        <v>11941</v>
      </c>
      <c r="G7073" s="59">
        <v>196706000</v>
      </c>
      <c r="H7073" s="122">
        <v>16.03</v>
      </c>
      <c r="I7073" s="97" t="b">
        <f>NOT(ISERROR(_xlfn.XLOOKUP(tblStocks2022[[#This Row],[Ticker]],tblTickers[Ticker],tblTickers[Ticker],NA(),0,1)))</f>
        <v>0</v>
      </c>
      <c r="K7073" t="s">
        <v>15065</v>
      </c>
      <c r="L7073" s="122">
        <v>28.01</v>
      </c>
    </row>
    <row r="7074" spans="4:12" x14ac:dyDescent="0.25">
      <c r="D7074" t="s">
        <v>3700</v>
      </c>
      <c r="E7074" t="s">
        <v>269</v>
      </c>
      <c r="F7074" t="s">
        <v>15371</v>
      </c>
      <c r="G7074" s="59">
        <v>1400000</v>
      </c>
      <c r="H7074" s="122">
        <v>46.67</v>
      </c>
      <c r="I7074" s="97" t="b">
        <f>NOT(ISERROR(_xlfn.XLOOKUP(tblStocks2022[[#This Row],[Ticker]],tblTickers[Ticker],tblTickers[Ticker],NA(),0,1)))</f>
        <v>0</v>
      </c>
      <c r="K7074" t="s">
        <v>9318</v>
      </c>
      <c r="L7074" s="122">
        <v>0.51</v>
      </c>
    </row>
    <row r="7075" spans="4:12" x14ac:dyDescent="0.25">
      <c r="D7075" t="s">
        <v>2008</v>
      </c>
      <c r="E7075" t="s">
        <v>2009</v>
      </c>
      <c r="F7075" t="s">
        <v>15371</v>
      </c>
      <c r="G7075" s="59">
        <v>39280000</v>
      </c>
      <c r="H7075" s="122">
        <v>41.53</v>
      </c>
      <c r="I7075" s="97" t="b">
        <f>NOT(ISERROR(_xlfn.XLOOKUP(tblStocks2022[[#This Row],[Ticker]],tblTickers[Ticker],tblTickers[Ticker],NA(),0,1)))</f>
        <v>0</v>
      </c>
      <c r="K7075" t="s">
        <v>13685</v>
      </c>
      <c r="L7075" s="122">
        <v>28.77</v>
      </c>
    </row>
    <row r="7076" spans="4:12" x14ac:dyDescent="0.25">
      <c r="D7076" t="s">
        <v>9029</v>
      </c>
      <c r="E7076" t="s">
        <v>9030</v>
      </c>
      <c r="F7076" t="s">
        <v>15382</v>
      </c>
      <c r="G7076" s="59">
        <v>20946000</v>
      </c>
      <c r="H7076" s="122">
        <v>10.26</v>
      </c>
      <c r="I7076" s="97" t="b">
        <f>NOT(ISERROR(_xlfn.XLOOKUP(tblStocks2022[[#This Row],[Ticker]],tblTickers[Ticker],tblTickers[Ticker],NA(),0,1)))</f>
        <v>0</v>
      </c>
      <c r="K7076" t="s">
        <v>11010</v>
      </c>
      <c r="L7076" s="122">
        <v>418.12</v>
      </c>
    </row>
    <row r="7077" spans="4:12" x14ac:dyDescent="0.25">
      <c r="D7077" t="s">
        <v>13177</v>
      </c>
      <c r="E7077" t="s">
        <v>13178</v>
      </c>
      <c r="F7077" t="s">
        <v>11941</v>
      </c>
      <c r="G7077" s="59">
        <v>19850000</v>
      </c>
      <c r="H7077" s="122">
        <v>17.43</v>
      </c>
      <c r="I7077" s="97" t="b">
        <f>NOT(ISERROR(_xlfn.XLOOKUP(tblStocks2022[[#This Row],[Ticker]],tblTickers[Ticker],tblTickers[Ticker],NA(),0,1)))</f>
        <v>0</v>
      </c>
      <c r="K7077" t="s">
        <v>15064</v>
      </c>
      <c r="L7077" s="122">
        <v>13.1</v>
      </c>
    </row>
    <row r="7078" spans="4:12" x14ac:dyDescent="0.25">
      <c r="D7078" t="s">
        <v>5821</v>
      </c>
      <c r="E7078" t="s">
        <v>5822</v>
      </c>
      <c r="F7078" t="s">
        <v>15376</v>
      </c>
      <c r="G7078" s="59">
        <v>282421000</v>
      </c>
      <c r="H7078" s="122">
        <v>8.33</v>
      </c>
      <c r="I7078" s="97" t="b">
        <f>NOT(ISERROR(_xlfn.XLOOKUP(tblStocks2022[[#This Row],[Ticker]],tblTickers[Ticker],tblTickers[Ticker],NA(),0,1)))</f>
        <v>0</v>
      </c>
      <c r="K7078" t="s">
        <v>7905</v>
      </c>
      <c r="L7078" s="122">
        <v>13.85</v>
      </c>
    </row>
    <row r="7079" spans="4:12" x14ac:dyDescent="0.25">
      <c r="D7079" t="s">
        <v>5895</v>
      </c>
      <c r="E7079" t="s">
        <v>5896</v>
      </c>
      <c r="F7079" t="s">
        <v>15372</v>
      </c>
      <c r="G7079" s="59">
        <v>354464000</v>
      </c>
      <c r="H7079" s="122">
        <v>1.6</v>
      </c>
      <c r="I7079" s="97" t="b">
        <f>NOT(ISERROR(_xlfn.XLOOKUP(tblStocks2022[[#This Row],[Ticker]],tblTickers[Ticker],tblTickers[Ticker],NA(),0,1)))</f>
        <v>0</v>
      </c>
      <c r="K7079" t="s">
        <v>15018</v>
      </c>
      <c r="L7079" s="122">
        <v>19.95</v>
      </c>
    </row>
    <row r="7080" spans="4:12" x14ac:dyDescent="0.25">
      <c r="D7080" t="s">
        <v>9697</v>
      </c>
      <c r="E7080" t="s">
        <v>5468</v>
      </c>
      <c r="F7080" t="s">
        <v>15381</v>
      </c>
      <c r="G7080" s="59">
        <v>4573000</v>
      </c>
      <c r="H7080" s="122">
        <v>21.05</v>
      </c>
      <c r="I7080" s="97" t="b">
        <f>NOT(ISERROR(_xlfn.XLOOKUP(tblStocks2022[[#This Row],[Ticker]],tblTickers[Ticker],tblTickers[Ticker],NA(),0,1)))</f>
        <v>0</v>
      </c>
      <c r="K7080" t="s">
        <v>13625</v>
      </c>
      <c r="L7080" s="122">
        <v>9.5299999999999994</v>
      </c>
    </row>
    <row r="7081" spans="4:12" x14ac:dyDescent="0.25">
      <c r="D7081" t="s">
        <v>2539</v>
      </c>
      <c r="E7081" t="s">
        <v>449</v>
      </c>
      <c r="F7081" t="s">
        <v>14252</v>
      </c>
      <c r="G7081" s="59">
        <v>2575000</v>
      </c>
      <c r="H7081" s="122">
        <v>78.790000000000006</v>
      </c>
      <c r="I7081" s="97" t="b">
        <f>NOT(ISERROR(_xlfn.XLOOKUP(tblStocks2022[[#This Row],[Ticker]],tblTickers[Ticker],tblTickers[Ticker],NA(),0,1)))</f>
        <v>0</v>
      </c>
      <c r="K7081" t="s">
        <v>5590</v>
      </c>
      <c r="L7081" s="122">
        <v>40.89</v>
      </c>
    </row>
    <row r="7082" spans="4:12" x14ac:dyDescent="0.25">
      <c r="D7082" t="s">
        <v>14044</v>
      </c>
      <c r="E7082" t="s">
        <v>14045</v>
      </c>
      <c r="F7082" t="s">
        <v>15382</v>
      </c>
      <c r="G7082" s="59">
        <v>444857000</v>
      </c>
      <c r="H7082" s="122">
        <v>56.95</v>
      </c>
      <c r="I7082" s="97" t="b">
        <f>NOT(ISERROR(_xlfn.XLOOKUP(tblStocks2022[[#This Row],[Ticker]],tblTickers[Ticker],tblTickers[Ticker],NA(),0,1)))</f>
        <v>0</v>
      </c>
      <c r="K7082" t="s">
        <v>2533</v>
      </c>
      <c r="L7082" s="122">
        <v>8.35</v>
      </c>
    </row>
    <row r="7083" spans="4:12" x14ac:dyDescent="0.25">
      <c r="D7083" t="s">
        <v>13113</v>
      </c>
      <c r="E7083" t="s">
        <v>13114</v>
      </c>
      <c r="F7083" t="s">
        <v>15370</v>
      </c>
      <c r="G7083" s="59">
        <v>50110000</v>
      </c>
      <c r="H7083" s="122">
        <v>15.88</v>
      </c>
      <c r="I7083" s="97" t="b">
        <f>NOT(ISERROR(_xlfn.XLOOKUP(tblStocks2022[[#This Row],[Ticker]],tblTickers[Ticker],tblTickers[Ticker],NA(),0,1)))</f>
        <v>0</v>
      </c>
      <c r="K7083" t="s">
        <v>14131</v>
      </c>
      <c r="L7083" s="122">
        <v>8.7899999999999991</v>
      </c>
    </row>
    <row r="7084" spans="4:12" x14ac:dyDescent="0.25">
      <c r="D7084" t="s">
        <v>7741</v>
      </c>
      <c r="E7084" t="s">
        <v>7742</v>
      </c>
      <c r="F7084" t="s">
        <v>15367</v>
      </c>
      <c r="G7084" s="59">
        <v>23733000</v>
      </c>
      <c r="H7084" s="122">
        <v>1.77</v>
      </c>
      <c r="I7084" s="97" t="b">
        <f>NOT(ISERROR(_xlfn.XLOOKUP(tblStocks2022[[#This Row],[Ticker]],tblTickers[Ticker],tblTickers[Ticker],NA(),0,1)))</f>
        <v>0</v>
      </c>
      <c r="K7084" t="s">
        <v>1672</v>
      </c>
      <c r="L7084" s="122">
        <v>14.86</v>
      </c>
    </row>
    <row r="7085" spans="4:12" x14ac:dyDescent="0.25">
      <c r="D7085" t="s">
        <v>13575</v>
      </c>
      <c r="E7085" t="s">
        <v>13576</v>
      </c>
      <c r="F7085" t="s">
        <v>15382</v>
      </c>
      <c r="G7085" s="59">
        <v>14503000</v>
      </c>
      <c r="H7085" s="122">
        <v>27.93</v>
      </c>
      <c r="I7085" s="97" t="b">
        <f>NOT(ISERROR(_xlfn.XLOOKUP(tblStocks2022[[#This Row],[Ticker]],tblTickers[Ticker],tblTickers[Ticker],NA(),0,1)))</f>
        <v>0</v>
      </c>
      <c r="K7085" t="s">
        <v>14188</v>
      </c>
      <c r="L7085" s="122">
        <v>41.26</v>
      </c>
    </row>
    <row r="7086" spans="4:12" x14ac:dyDescent="0.25">
      <c r="D7086" t="s">
        <v>14805</v>
      </c>
      <c r="E7086" t="s">
        <v>14806</v>
      </c>
      <c r="F7086" t="s">
        <v>15382</v>
      </c>
      <c r="G7086" s="59">
        <v>181916000</v>
      </c>
      <c r="H7086" s="122">
        <v>4.95</v>
      </c>
      <c r="I7086" s="97" t="b">
        <f>NOT(ISERROR(_xlfn.XLOOKUP(tblStocks2022[[#This Row],[Ticker]],tblTickers[Ticker],tblTickers[Ticker],NA(),0,1)))</f>
        <v>0</v>
      </c>
      <c r="K7086" t="s">
        <v>11419</v>
      </c>
      <c r="L7086" s="122">
        <v>0.25</v>
      </c>
    </row>
    <row r="7087" spans="4:12" x14ac:dyDescent="0.25">
      <c r="D7087" t="s">
        <v>6110</v>
      </c>
      <c r="E7087" t="s">
        <v>6111</v>
      </c>
      <c r="F7087" t="s">
        <v>15373</v>
      </c>
      <c r="G7087" s="59">
        <v>137905000</v>
      </c>
      <c r="H7087" s="122">
        <v>24.67</v>
      </c>
      <c r="I7087" s="97" t="b">
        <f>NOT(ISERROR(_xlfn.XLOOKUP(tblStocks2022[[#This Row],[Ticker]],tblTickers[Ticker],tblTickers[Ticker],NA(),0,1)))</f>
        <v>0</v>
      </c>
      <c r="K7087" t="s">
        <v>501</v>
      </c>
      <c r="L7087" s="122">
        <v>65.5</v>
      </c>
    </row>
    <row r="7088" spans="4:12" x14ac:dyDescent="0.25">
      <c r="D7088" t="s">
        <v>13851</v>
      </c>
      <c r="E7088" t="s">
        <v>13852</v>
      </c>
      <c r="F7088" t="s">
        <v>15368</v>
      </c>
      <c r="G7088" s="59">
        <v>210400000</v>
      </c>
      <c r="H7088" s="122">
        <v>9.66</v>
      </c>
      <c r="I7088" s="97" t="b">
        <f>NOT(ISERROR(_xlfn.XLOOKUP(tblStocks2022[[#This Row],[Ticker]],tblTickers[Ticker],tblTickers[Ticker],NA(),0,1)))</f>
        <v>0</v>
      </c>
      <c r="K7088" t="s">
        <v>4438</v>
      </c>
      <c r="L7088" s="122">
        <v>27.44</v>
      </c>
    </row>
    <row r="7089" spans="4:12" x14ac:dyDescent="0.25">
      <c r="D7089" t="s">
        <v>9662</v>
      </c>
      <c r="E7089" t="s">
        <v>3610</v>
      </c>
      <c r="F7089" t="s">
        <v>15378</v>
      </c>
      <c r="G7089" s="59">
        <v>560000</v>
      </c>
      <c r="H7089" s="122">
        <v>24.55</v>
      </c>
      <c r="I7089" s="97" t="b">
        <f>NOT(ISERROR(_xlfn.XLOOKUP(tblStocks2022[[#This Row],[Ticker]],tblTickers[Ticker],tblTickers[Ticker],NA(),0,1)))</f>
        <v>0</v>
      </c>
      <c r="K7089" t="s">
        <v>4733</v>
      </c>
      <c r="L7089" s="122">
        <v>30.74</v>
      </c>
    </row>
    <row r="7090" spans="4:12" x14ac:dyDescent="0.25">
      <c r="D7090" t="s">
        <v>11637</v>
      </c>
      <c r="E7090" t="s">
        <v>11638</v>
      </c>
      <c r="F7090" t="s">
        <v>15371</v>
      </c>
      <c r="G7090" s="59">
        <v>76796000</v>
      </c>
      <c r="H7090" s="122">
        <v>31.96</v>
      </c>
      <c r="I7090" s="97" t="b">
        <f>NOT(ISERROR(_xlfn.XLOOKUP(tblStocks2022[[#This Row],[Ticker]],tblTickers[Ticker],tblTickers[Ticker],NA(),0,1)))</f>
        <v>0</v>
      </c>
      <c r="K7090" t="s">
        <v>1707</v>
      </c>
      <c r="L7090" s="122">
        <v>0.1</v>
      </c>
    </row>
    <row r="7091" spans="4:12" x14ac:dyDescent="0.25">
      <c r="D7091" t="s">
        <v>2153</v>
      </c>
      <c r="E7091" t="s">
        <v>2154</v>
      </c>
      <c r="F7091" t="s">
        <v>12944</v>
      </c>
      <c r="G7091" s="59">
        <v>1190109000</v>
      </c>
      <c r="H7091" s="122">
        <v>34.71</v>
      </c>
      <c r="I7091" s="97" t="b">
        <f>NOT(ISERROR(_xlfn.XLOOKUP(tblStocks2022[[#This Row],[Ticker]],tblTickers[Ticker],tblTickers[Ticker],NA(),0,1)))</f>
        <v>0</v>
      </c>
      <c r="K7091" t="s">
        <v>11439</v>
      </c>
      <c r="L7091" s="122">
        <v>12.84</v>
      </c>
    </row>
    <row r="7092" spans="4:12" x14ac:dyDescent="0.25">
      <c r="D7092" t="s">
        <v>9489</v>
      </c>
      <c r="E7092" t="s">
        <v>9490</v>
      </c>
      <c r="F7092" t="s">
        <v>11941</v>
      </c>
      <c r="G7092" s="59">
        <v>13603000</v>
      </c>
      <c r="H7092" s="122">
        <v>1.96</v>
      </c>
      <c r="I7092" s="97" t="b">
        <f>NOT(ISERROR(_xlfn.XLOOKUP(tblStocks2022[[#This Row],[Ticker]],tblTickers[Ticker],tblTickers[Ticker],NA(),0,1)))</f>
        <v>0</v>
      </c>
      <c r="K7092" t="s">
        <v>4496</v>
      </c>
      <c r="L7092" s="122">
        <v>61.57</v>
      </c>
    </row>
    <row r="7093" spans="4:12" x14ac:dyDescent="0.25">
      <c r="D7093" t="s">
        <v>9338</v>
      </c>
      <c r="E7093" t="s">
        <v>3656</v>
      </c>
      <c r="F7093" t="s">
        <v>15378</v>
      </c>
      <c r="G7093" s="59">
        <v>40000</v>
      </c>
      <c r="H7093" s="122">
        <v>23.01</v>
      </c>
      <c r="I7093" s="97" t="b">
        <f>NOT(ISERROR(_xlfn.XLOOKUP(tblStocks2022[[#This Row],[Ticker]],tblTickers[Ticker],tblTickers[Ticker],NA(),0,1)))</f>
        <v>0</v>
      </c>
      <c r="K7093" t="s">
        <v>13179</v>
      </c>
      <c r="L7093" s="122">
        <v>8.41</v>
      </c>
    </row>
    <row r="7094" spans="4:12" x14ac:dyDescent="0.25">
      <c r="D7094" t="s">
        <v>4911</v>
      </c>
      <c r="E7094" t="s">
        <v>4912</v>
      </c>
      <c r="F7094" t="s">
        <v>15371</v>
      </c>
      <c r="G7094" s="59">
        <v>49296000</v>
      </c>
      <c r="H7094" s="122">
        <v>4.3499999999999996</v>
      </c>
      <c r="I7094" s="97" t="b">
        <f>NOT(ISERROR(_xlfn.XLOOKUP(tblStocks2022[[#This Row],[Ticker]],tblTickers[Ticker],tblTickers[Ticker],NA(),0,1)))</f>
        <v>0</v>
      </c>
      <c r="K7094" t="s">
        <v>8204</v>
      </c>
      <c r="L7094" s="122">
        <v>21.71</v>
      </c>
    </row>
    <row r="7095" spans="4:12" x14ac:dyDescent="0.25">
      <c r="D7095" t="s">
        <v>9238</v>
      </c>
      <c r="E7095" t="s">
        <v>9239</v>
      </c>
      <c r="F7095" t="s">
        <v>15382</v>
      </c>
      <c r="G7095" s="59">
        <v>10865000</v>
      </c>
      <c r="H7095" s="122">
        <v>10.32</v>
      </c>
      <c r="I7095" s="97" t="b">
        <f>NOT(ISERROR(_xlfn.XLOOKUP(tblStocks2022[[#This Row],[Ticker]],tblTickers[Ticker],tblTickers[Ticker],NA(),0,1)))</f>
        <v>0</v>
      </c>
      <c r="K7095" t="s">
        <v>3746</v>
      </c>
      <c r="L7095" s="122">
        <v>20.6</v>
      </c>
    </row>
    <row r="7096" spans="4:12" x14ac:dyDescent="0.25">
      <c r="D7096" t="s">
        <v>10078</v>
      </c>
      <c r="E7096" t="s">
        <v>10079</v>
      </c>
      <c r="F7096" t="s">
        <v>15376</v>
      </c>
      <c r="G7096" s="59">
        <v>259143000</v>
      </c>
      <c r="H7096" s="122">
        <v>237.33</v>
      </c>
      <c r="I7096" s="97" t="b">
        <f>NOT(ISERROR(_xlfn.XLOOKUP(tblStocks2022[[#This Row],[Ticker]],tblTickers[Ticker],tblTickers[Ticker],NA(),0,1)))</f>
        <v>1</v>
      </c>
      <c r="K7096" t="s">
        <v>15288</v>
      </c>
      <c r="L7096" s="122">
        <v>33.89</v>
      </c>
    </row>
    <row r="7097" spans="4:12" x14ac:dyDescent="0.25">
      <c r="D7097" t="s">
        <v>10770</v>
      </c>
      <c r="E7097" t="s">
        <v>10771</v>
      </c>
      <c r="F7097" t="s">
        <v>15386</v>
      </c>
      <c r="G7097" s="59">
        <v>35066000</v>
      </c>
      <c r="H7097" s="122">
        <v>24.86</v>
      </c>
      <c r="I7097" s="97" t="b">
        <f>NOT(ISERROR(_xlfn.XLOOKUP(tblStocks2022[[#This Row],[Ticker]],tblTickers[Ticker],tblTickers[Ticker],NA(),0,1)))</f>
        <v>0</v>
      </c>
      <c r="K7097" t="s">
        <v>1928</v>
      </c>
      <c r="L7097" s="122">
        <v>30.9</v>
      </c>
    </row>
    <row r="7098" spans="4:12" x14ac:dyDescent="0.25">
      <c r="D7098" t="s">
        <v>4907</v>
      </c>
      <c r="E7098" t="s">
        <v>4908</v>
      </c>
      <c r="F7098" t="s">
        <v>15368</v>
      </c>
      <c r="G7098" s="59">
        <v>31659000</v>
      </c>
      <c r="H7098" s="122">
        <v>17.399999999999999</v>
      </c>
      <c r="I7098" s="97" t="b">
        <f>NOT(ISERROR(_xlfn.XLOOKUP(tblStocks2022[[#This Row],[Ticker]],tblTickers[Ticker],tblTickers[Ticker],NA(),0,1)))</f>
        <v>0</v>
      </c>
      <c r="K7098" t="s">
        <v>146</v>
      </c>
      <c r="L7098" s="122">
        <v>37.549999999999997</v>
      </c>
    </row>
    <row r="7099" spans="4:12" x14ac:dyDescent="0.25">
      <c r="D7099" t="s">
        <v>4212</v>
      </c>
      <c r="E7099" t="s">
        <v>4213</v>
      </c>
      <c r="F7099" t="s">
        <v>15368</v>
      </c>
      <c r="G7099" s="59">
        <v>34732000</v>
      </c>
      <c r="H7099" s="122">
        <v>13.6</v>
      </c>
      <c r="I7099" s="97" t="b">
        <f>NOT(ISERROR(_xlfn.XLOOKUP(tblStocks2022[[#This Row],[Ticker]],tblTickers[Ticker],tblTickers[Ticker],NA(),0,1)))</f>
        <v>0</v>
      </c>
      <c r="K7099" t="s">
        <v>15217</v>
      </c>
      <c r="L7099" s="122">
        <v>22.47</v>
      </c>
    </row>
    <row r="7100" spans="4:12" x14ac:dyDescent="0.25">
      <c r="D7100" t="s">
        <v>12468</v>
      </c>
      <c r="E7100" t="s">
        <v>12469</v>
      </c>
      <c r="F7100" t="s">
        <v>15382</v>
      </c>
      <c r="G7100" s="59">
        <v>385202000</v>
      </c>
      <c r="H7100" s="122">
        <v>2.76</v>
      </c>
      <c r="I7100" s="97" t="b">
        <f>NOT(ISERROR(_xlfn.XLOOKUP(tblStocks2022[[#This Row],[Ticker]],tblTickers[Ticker],tblTickers[Ticker],NA(),0,1)))</f>
        <v>0</v>
      </c>
      <c r="K7100" t="s">
        <v>3834</v>
      </c>
      <c r="L7100" s="122">
        <v>1.93</v>
      </c>
    </row>
    <row r="7101" spans="4:12" x14ac:dyDescent="0.25">
      <c r="D7101" t="s">
        <v>8669</v>
      </c>
      <c r="E7101" t="s">
        <v>8670</v>
      </c>
      <c r="F7101" t="s">
        <v>2235</v>
      </c>
      <c r="G7101" s="59">
        <v>8023000</v>
      </c>
      <c r="H7101" s="122">
        <v>109</v>
      </c>
      <c r="I7101" s="97" t="b">
        <f>NOT(ISERROR(_xlfn.XLOOKUP(tblStocks2022[[#This Row],[Ticker]],tblTickers[Ticker],tblTickers[Ticker],NA(),0,1)))</f>
        <v>0</v>
      </c>
      <c r="K7101" t="s">
        <v>13320</v>
      </c>
      <c r="L7101" s="122">
        <v>29.26</v>
      </c>
    </row>
    <row r="7102" spans="4:12" x14ac:dyDescent="0.25">
      <c r="D7102" t="s">
        <v>10369</v>
      </c>
      <c r="E7102" t="s">
        <v>10370</v>
      </c>
      <c r="F7102" t="s">
        <v>2235</v>
      </c>
      <c r="G7102" s="59">
        <v>32505000</v>
      </c>
      <c r="H7102" s="122">
        <v>1.36</v>
      </c>
      <c r="I7102" s="97" t="b">
        <f>NOT(ISERROR(_xlfn.XLOOKUP(tblStocks2022[[#This Row],[Ticker]],tblTickers[Ticker],tblTickers[Ticker],NA(),0,1)))</f>
        <v>0</v>
      </c>
      <c r="K7102" t="s">
        <v>14559</v>
      </c>
      <c r="L7102" s="122">
        <v>35.909999999999997</v>
      </c>
    </row>
    <row r="7103" spans="4:12" x14ac:dyDescent="0.25">
      <c r="D7103" t="s">
        <v>1901</v>
      </c>
      <c r="E7103" t="s">
        <v>1902</v>
      </c>
      <c r="F7103" t="s">
        <v>15368</v>
      </c>
      <c r="G7103" s="59">
        <v>107024000</v>
      </c>
      <c r="H7103" s="122">
        <v>2.0299999999999998</v>
      </c>
      <c r="I7103" s="97" t="b">
        <f>NOT(ISERROR(_xlfn.XLOOKUP(tblStocks2022[[#This Row],[Ticker]],tblTickers[Ticker],tblTickers[Ticker],NA(),0,1)))</f>
        <v>0</v>
      </c>
      <c r="K7103" t="s">
        <v>5318</v>
      </c>
      <c r="L7103" s="122">
        <v>1.75</v>
      </c>
    </row>
    <row r="7104" spans="4:12" x14ac:dyDescent="0.25">
      <c r="D7104" t="s">
        <v>10281</v>
      </c>
      <c r="E7104" t="s">
        <v>10282</v>
      </c>
      <c r="F7104" t="s">
        <v>15376</v>
      </c>
      <c r="G7104" s="59">
        <v>6098000</v>
      </c>
      <c r="H7104" s="122">
        <v>2.16</v>
      </c>
      <c r="I7104" s="97" t="b">
        <f>NOT(ISERROR(_xlfn.XLOOKUP(tblStocks2022[[#This Row],[Ticker]],tblTickers[Ticker],tblTickers[Ticker],NA(),0,1)))</f>
        <v>0</v>
      </c>
      <c r="K7104" t="s">
        <v>15028</v>
      </c>
      <c r="L7104" s="122">
        <v>26.1</v>
      </c>
    </row>
    <row r="7105" spans="4:12" x14ac:dyDescent="0.25">
      <c r="D7105" t="s">
        <v>12847</v>
      </c>
      <c r="E7105" t="s">
        <v>12848</v>
      </c>
      <c r="F7105" t="s">
        <v>15382</v>
      </c>
      <c r="G7105" s="59">
        <v>29384000</v>
      </c>
      <c r="H7105" s="122">
        <v>1.1499999999999999</v>
      </c>
      <c r="I7105" s="97" t="b">
        <f>NOT(ISERROR(_xlfn.XLOOKUP(tblStocks2022[[#This Row],[Ticker]],tblTickers[Ticker],tblTickers[Ticker],NA(),0,1)))</f>
        <v>0</v>
      </c>
      <c r="K7105" t="s">
        <v>3930</v>
      </c>
      <c r="L7105" s="122">
        <v>24.74</v>
      </c>
    </row>
    <row r="7106" spans="4:12" x14ac:dyDescent="0.25">
      <c r="D7106" t="s">
        <v>270</v>
      </c>
      <c r="E7106" t="s">
        <v>271</v>
      </c>
      <c r="F7106" t="s">
        <v>15382</v>
      </c>
      <c r="G7106" s="59">
        <v>45437000</v>
      </c>
      <c r="H7106" s="122">
        <v>68</v>
      </c>
      <c r="I7106" s="97" t="b">
        <f>NOT(ISERROR(_xlfn.XLOOKUP(tblStocks2022[[#This Row],[Ticker]],tblTickers[Ticker],tblTickers[Ticker],NA(),0,1)))</f>
        <v>0</v>
      </c>
      <c r="K7106" t="s">
        <v>8205</v>
      </c>
      <c r="L7106" s="122">
        <v>21.23</v>
      </c>
    </row>
    <row r="7107" spans="4:12" x14ac:dyDescent="0.25">
      <c r="D7107" t="s">
        <v>12416</v>
      </c>
      <c r="E7107" t="s">
        <v>12417</v>
      </c>
      <c r="F7107" t="s">
        <v>15371</v>
      </c>
      <c r="G7107" s="59">
        <v>72675000</v>
      </c>
      <c r="H7107" s="122">
        <v>7.36</v>
      </c>
      <c r="I7107" s="97" t="b">
        <f>NOT(ISERROR(_xlfn.XLOOKUP(tblStocks2022[[#This Row],[Ticker]],tblTickers[Ticker],tblTickers[Ticker],NA(),0,1)))</f>
        <v>0</v>
      </c>
      <c r="K7107" t="s">
        <v>13707</v>
      </c>
      <c r="L7107" s="122">
        <v>34.14</v>
      </c>
    </row>
    <row r="7108" spans="4:12" x14ac:dyDescent="0.25">
      <c r="D7108" t="s">
        <v>10698</v>
      </c>
      <c r="E7108" t="s">
        <v>10699</v>
      </c>
      <c r="F7108" t="s">
        <v>15365</v>
      </c>
      <c r="G7108" s="59">
        <v>60339000</v>
      </c>
      <c r="H7108" s="122">
        <v>88.61</v>
      </c>
      <c r="I7108" s="97" t="b">
        <f>NOT(ISERROR(_xlfn.XLOOKUP(tblStocks2022[[#This Row],[Ticker]],tblTickers[Ticker],tblTickers[Ticker],NA(),0,1)))</f>
        <v>0</v>
      </c>
      <c r="K7108" t="s">
        <v>6226</v>
      </c>
      <c r="L7108" s="122">
        <v>38.909999999999997</v>
      </c>
    </row>
    <row r="7109" spans="4:12" x14ac:dyDescent="0.25">
      <c r="D7109" t="s">
        <v>5262</v>
      </c>
      <c r="E7109" t="s">
        <v>5263</v>
      </c>
      <c r="F7109" t="s">
        <v>12944</v>
      </c>
      <c r="G7109" s="59">
        <v>25766000</v>
      </c>
      <c r="H7109" s="122">
        <v>33.33</v>
      </c>
      <c r="I7109" s="97" t="b">
        <f>NOT(ISERROR(_xlfn.XLOOKUP(tblStocks2022[[#This Row],[Ticker]],tblTickers[Ticker],tblTickers[Ticker],NA(),0,1)))</f>
        <v>0</v>
      </c>
      <c r="K7109" t="s">
        <v>4956</v>
      </c>
      <c r="L7109" s="122">
        <v>32.04</v>
      </c>
    </row>
    <row r="7110" spans="4:12" x14ac:dyDescent="0.25">
      <c r="D7110" t="s">
        <v>14545</v>
      </c>
      <c r="E7110" t="s">
        <v>498</v>
      </c>
      <c r="F7110" t="s">
        <v>11941</v>
      </c>
      <c r="G7110" s="59">
        <v>240000</v>
      </c>
      <c r="H7110" s="122">
        <v>15.61</v>
      </c>
      <c r="I7110" s="97" t="b">
        <f>NOT(ISERROR(_xlfn.XLOOKUP(tblStocks2022[[#This Row],[Ticker]],tblTickers[Ticker],tblTickers[Ticker],NA(),0,1)))</f>
        <v>0</v>
      </c>
      <c r="K7110" t="s">
        <v>9345</v>
      </c>
      <c r="L7110" s="122">
        <v>26.1</v>
      </c>
    </row>
    <row r="7111" spans="4:12" x14ac:dyDescent="0.25">
      <c r="D7111" t="s">
        <v>15281</v>
      </c>
      <c r="E7111" t="s">
        <v>161</v>
      </c>
      <c r="F7111" t="s">
        <v>15371</v>
      </c>
      <c r="G7111" s="59">
        <v>33907000</v>
      </c>
      <c r="H7111" s="122">
        <v>28.17</v>
      </c>
      <c r="I7111" s="97" t="b">
        <f>NOT(ISERROR(_xlfn.XLOOKUP(tblStocks2022[[#This Row],[Ticker]],tblTickers[Ticker],tblTickers[Ticker],NA(),0,1)))</f>
        <v>0</v>
      </c>
      <c r="K7111" t="s">
        <v>2649</v>
      </c>
      <c r="L7111" s="122">
        <v>36.93</v>
      </c>
    </row>
    <row r="7112" spans="4:12" x14ac:dyDescent="0.25">
      <c r="D7112" t="s">
        <v>11681</v>
      </c>
      <c r="E7112" t="s">
        <v>11682</v>
      </c>
      <c r="F7112" t="s">
        <v>15382</v>
      </c>
      <c r="G7112" s="59">
        <v>6739000</v>
      </c>
      <c r="H7112" s="122">
        <v>42.15</v>
      </c>
      <c r="I7112" s="97" t="b">
        <f>NOT(ISERROR(_xlfn.XLOOKUP(tblStocks2022[[#This Row],[Ticker]],tblTickers[Ticker],tblTickers[Ticker],NA(),0,1)))</f>
        <v>0</v>
      </c>
      <c r="K7112" t="s">
        <v>8206</v>
      </c>
      <c r="L7112" s="122">
        <v>14.73</v>
      </c>
    </row>
    <row r="7113" spans="4:12" x14ac:dyDescent="0.25">
      <c r="D7113" t="s">
        <v>951</v>
      </c>
      <c r="E7113" t="s">
        <v>952</v>
      </c>
      <c r="F7113" t="s">
        <v>15375</v>
      </c>
      <c r="G7113" s="59">
        <v>67300000</v>
      </c>
      <c r="H7113" s="122">
        <v>10.55</v>
      </c>
      <c r="I7113" s="97" t="b">
        <f>NOT(ISERROR(_xlfn.XLOOKUP(tblStocks2022[[#This Row],[Ticker]],tblTickers[Ticker],tblTickers[Ticker],NA(),0,1)))</f>
        <v>0</v>
      </c>
      <c r="K7113" t="s">
        <v>14539</v>
      </c>
      <c r="L7113" s="122">
        <v>18.43</v>
      </c>
    </row>
    <row r="7114" spans="4:12" x14ac:dyDescent="0.25">
      <c r="D7114" t="s">
        <v>4484</v>
      </c>
      <c r="E7114" t="s">
        <v>4485</v>
      </c>
      <c r="F7114" t="s">
        <v>15368</v>
      </c>
      <c r="G7114" s="59">
        <v>38356000</v>
      </c>
      <c r="H7114" s="122">
        <v>52.85</v>
      </c>
      <c r="I7114" s="97" t="b">
        <f>NOT(ISERROR(_xlfn.XLOOKUP(tblStocks2022[[#This Row],[Ticker]],tblTickers[Ticker],tblTickers[Ticker],NA(),0,1)))</f>
        <v>0</v>
      </c>
      <c r="K7114" t="s">
        <v>15235</v>
      </c>
      <c r="L7114" s="122">
        <v>74.36</v>
      </c>
    </row>
    <row r="7115" spans="4:12" x14ac:dyDescent="0.25">
      <c r="D7115" t="s">
        <v>9632</v>
      </c>
      <c r="E7115" t="s">
        <v>9633</v>
      </c>
      <c r="F7115" t="s">
        <v>15365</v>
      </c>
      <c r="G7115" s="59">
        <v>3159000</v>
      </c>
      <c r="H7115" s="122">
        <v>3.36</v>
      </c>
      <c r="I7115" s="97" t="b">
        <f>NOT(ISERROR(_xlfn.XLOOKUP(tblStocks2022[[#This Row],[Ticker]],tblTickers[Ticker],tblTickers[Ticker],NA(),0,1)))</f>
        <v>0</v>
      </c>
      <c r="K7115" t="s">
        <v>10481</v>
      </c>
      <c r="L7115" s="122">
        <v>38.29</v>
      </c>
    </row>
    <row r="7116" spans="4:12" x14ac:dyDescent="0.25">
      <c r="D7116" t="s">
        <v>4030</v>
      </c>
      <c r="E7116" t="s">
        <v>4031</v>
      </c>
      <c r="F7116" t="s">
        <v>96</v>
      </c>
      <c r="G7116" s="59">
        <v>146499000</v>
      </c>
      <c r="H7116" s="122">
        <v>6</v>
      </c>
      <c r="I7116" s="97" t="b">
        <f>NOT(ISERROR(_xlfn.XLOOKUP(tblStocks2022[[#This Row],[Ticker]],tblTickers[Ticker],tblTickers[Ticker],NA(),0,1)))</f>
        <v>0</v>
      </c>
      <c r="K7116" t="s">
        <v>1999</v>
      </c>
      <c r="L7116" s="122">
        <v>18.3</v>
      </c>
    </row>
    <row r="7117" spans="4:12" x14ac:dyDescent="0.25">
      <c r="D7117" t="s">
        <v>7225</v>
      </c>
      <c r="E7117" t="s">
        <v>952</v>
      </c>
      <c r="F7117" t="s">
        <v>15365</v>
      </c>
      <c r="G7117" s="59">
        <v>1310000</v>
      </c>
      <c r="H7117" s="122">
        <v>2.5499999999999998</v>
      </c>
      <c r="I7117" s="97" t="b">
        <f>NOT(ISERROR(_xlfn.XLOOKUP(tblStocks2022[[#This Row],[Ticker]],tblTickers[Ticker],tblTickers[Ticker],NA(),0,1)))</f>
        <v>0</v>
      </c>
      <c r="K7117" t="s">
        <v>14777</v>
      </c>
      <c r="L7117" s="122">
        <v>6.4</v>
      </c>
    </row>
    <row r="7118" spans="4:12" x14ac:dyDescent="0.25">
      <c r="D7118" t="s">
        <v>11521</v>
      </c>
      <c r="E7118" t="s">
        <v>11522</v>
      </c>
      <c r="F7118" t="s">
        <v>15382</v>
      </c>
      <c r="G7118" s="59">
        <v>4992000</v>
      </c>
      <c r="H7118" s="122">
        <v>33.25</v>
      </c>
      <c r="I7118" s="97" t="b">
        <f>NOT(ISERROR(_xlfn.XLOOKUP(tblStocks2022[[#This Row],[Ticker]],tblTickers[Ticker],tblTickers[Ticker],NA(),0,1)))</f>
        <v>0</v>
      </c>
      <c r="K7118" t="s">
        <v>11405</v>
      </c>
      <c r="L7118" s="122">
        <v>9.39</v>
      </c>
    </row>
    <row r="7119" spans="4:12" x14ac:dyDescent="0.25">
      <c r="D7119" t="s">
        <v>14018</v>
      </c>
      <c r="E7119" t="s">
        <v>14019</v>
      </c>
      <c r="F7119" t="s">
        <v>15382</v>
      </c>
      <c r="G7119" s="59">
        <v>32986000</v>
      </c>
      <c r="H7119" s="122">
        <v>64.989999999999995</v>
      </c>
      <c r="I7119" s="97" t="b">
        <f>NOT(ISERROR(_xlfn.XLOOKUP(tblStocks2022[[#This Row],[Ticker]],tblTickers[Ticker],tblTickers[Ticker],NA(),0,1)))</f>
        <v>0</v>
      </c>
      <c r="K7119" t="s">
        <v>4684</v>
      </c>
      <c r="L7119" s="122">
        <v>44.58</v>
      </c>
    </row>
    <row r="7120" spans="4:12" x14ac:dyDescent="0.25">
      <c r="D7120" t="s">
        <v>3439</v>
      </c>
      <c r="E7120" t="s">
        <v>449</v>
      </c>
      <c r="F7120" t="s">
        <v>14252</v>
      </c>
      <c r="G7120" s="59">
        <v>760000</v>
      </c>
      <c r="H7120" s="122">
        <v>32.67</v>
      </c>
      <c r="I7120" s="97" t="b">
        <f>NOT(ISERROR(_xlfn.XLOOKUP(tblStocks2022[[#This Row],[Ticker]],tblTickers[Ticker],tblTickers[Ticker],NA(),0,1)))</f>
        <v>0</v>
      </c>
      <c r="K7120" t="s">
        <v>11375</v>
      </c>
      <c r="L7120" s="122">
        <v>20.12</v>
      </c>
    </row>
    <row r="7121" spans="4:12" x14ac:dyDescent="0.25">
      <c r="D7121" t="s">
        <v>1472</v>
      </c>
      <c r="E7121" t="s">
        <v>1473</v>
      </c>
      <c r="F7121" t="s">
        <v>15374</v>
      </c>
      <c r="G7121" s="59">
        <v>542000</v>
      </c>
      <c r="H7121" s="122">
        <v>9.68</v>
      </c>
      <c r="I7121" s="97" t="b">
        <f>NOT(ISERROR(_xlfn.XLOOKUP(tblStocks2022[[#This Row],[Ticker]],tblTickers[Ticker],tblTickers[Ticker],NA(),0,1)))</f>
        <v>0</v>
      </c>
      <c r="K7121" t="s">
        <v>5080</v>
      </c>
      <c r="L7121" s="122">
        <v>29.46</v>
      </c>
    </row>
    <row r="7122" spans="4:12" x14ac:dyDescent="0.25">
      <c r="D7122" t="s">
        <v>9421</v>
      </c>
      <c r="E7122" t="s">
        <v>9422</v>
      </c>
      <c r="F7122" t="s">
        <v>15376</v>
      </c>
      <c r="G7122" s="59">
        <v>4050000</v>
      </c>
      <c r="H7122" s="122">
        <v>24.57</v>
      </c>
      <c r="I7122" s="97" t="b">
        <f>NOT(ISERROR(_xlfn.XLOOKUP(tblStocks2022[[#This Row],[Ticker]],tblTickers[Ticker],tblTickers[Ticker],NA(),0,1)))</f>
        <v>0</v>
      </c>
      <c r="K7122" t="s">
        <v>11329</v>
      </c>
      <c r="L7122" s="122">
        <v>6.66</v>
      </c>
    </row>
    <row r="7123" spans="4:12" x14ac:dyDescent="0.25">
      <c r="D7123" t="s">
        <v>2247</v>
      </c>
      <c r="E7123" t="s">
        <v>2248</v>
      </c>
      <c r="F7123" t="s">
        <v>15371</v>
      </c>
      <c r="G7123" s="59">
        <v>73975000</v>
      </c>
      <c r="H7123" s="122">
        <v>0.44</v>
      </c>
      <c r="I7123" s="97" t="b">
        <f>NOT(ISERROR(_xlfn.XLOOKUP(tblStocks2022[[#This Row],[Ticker]],tblTickers[Ticker],tblTickers[Ticker],NA(),0,1)))</f>
        <v>0</v>
      </c>
      <c r="K7123" t="s">
        <v>4444</v>
      </c>
      <c r="L7123" s="122">
        <v>18.66</v>
      </c>
    </row>
    <row r="7124" spans="4:12" x14ac:dyDescent="0.25">
      <c r="D7124" t="s">
        <v>1263</v>
      </c>
      <c r="E7124" t="s">
        <v>1264</v>
      </c>
      <c r="F7124" t="s">
        <v>15372</v>
      </c>
      <c r="G7124" s="59">
        <v>19800000</v>
      </c>
      <c r="H7124" s="122">
        <v>21</v>
      </c>
      <c r="I7124" s="97" t="b">
        <f>NOT(ISERROR(_xlfn.XLOOKUP(tblStocks2022[[#This Row],[Ticker]],tblTickers[Ticker],tblTickers[Ticker],NA(),0,1)))</f>
        <v>0</v>
      </c>
      <c r="K7124" t="s">
        <v>11615</v>
      </c>
      <c r="L7124" s="122">
        <v>125.55</v>
      </c>
    </row>
    <row r="7125" spans="4:12" x14ac:dyDescent="0.25">
      <c r="D7125" t="s">
        <v>11773</v>
      </c>
      <c r="E7125" t="s">
        <v>11774</v>
      </c>
      <c r="F7125" t="s">
        <v>15371</v>
      </c>
      <c r="G7125" s="59">
        <v>3891000000</v>
      </c>
      <c r="H7125" s="122">
        <v>5.84</v>
      </c>
      <c r="I7125" s="97" t="b">
        <f>NOT(ISERROR(_xlfn.XLOOKUP(tblStocks2022[[#This Row],[Ticker]],tblTickers[Ticker],tblTickers[Ticker],NA(),0,1)))</f>
        <v>0</v>
      </c>
      <c r="K7125" t="s">
        <v>11639</v>
      </c>
      <c r="L7125" s="122">
        <v>172.04</v>
      </c>
    </row>
    <row r="7126" spans="4:12" x14ac:dyDescent="0.25">
      <c r="D7126" t="s">
        <v>2741</v>
      </c>
      <c r="E7126" t="s">
        <v>2742</v>
      </c>
      <c r="F7126" t="s">
        <v>15382</v>
      </c>
      <c r="G7126" s="59">
        <v>19657000</v>
      </c>
      <c r="H7126" s="122">
        <v>2.38</v>
      </c>
      <c r="I7126" s="97" t="b">
        <f>NOT(ISERROR(_xlfn.XLOOKUP(tblStocks2022[[#This Row],[Ticker]],tblTickers[Ticker],tblTickers[Ticker],NA(),0,1)))</f>
        <v>0</v>
      </c>
      <c r="K7126" t="s">
        <v>11379</v>
      </c>
      <c r="L7126" s="122">
        <v>7.2</v>
      </c>
    </row>
    <row r="7127" spans="4:12" x14ac:dyDescent="0.25">
      <c r="D7127" t="s">
        <v>11407</v>
      </c>
      <c r="E7127" t="s">
        <v>11408</v>
      </c>
      <c r="F7127" t="s">
        <v>15376</v>
      </c>
      <c r="G7127" s="59">
        <v>212512000</v>
      </c>
      <c r="H7127" s="122">
        <v>13.66</v>
      </c>
      <c r="I7127" s="97" t="b">
        <f>NOT(ISERROR(_xlfn.XLOOKUP(tblStocks2022[[#This Row],[Ticker]],tblTickers[Ticker],tblTickers[Ticker],NA(),0,1)))</f>
        <v>0</v>
      </c>
      <c r="K7127" t="s">
        <v>14901</v>
      </c>
      <c r="L7127" s="122">
        <v>60.7</v>
      </c>
    </row>
    <row r="7128" spans="4:12" x14ac:dyDescent="0.25">
      <c r="D7128" t="s">
        <v>2604</v>
      </c>
      <c r="E7128" t="s">
        <v>2605</v>
      </c>
      <c r="F7128" t="s">
        <v>15372</v>
      </c>
      <c r="G7128" s="59">
        <v>45103000</v>
      </c>
      <c r="H7128" s="122">
        <v>117.32</v>
      </c>
      <c r="I7128" s="97" t="b">
        <f>NOT(ISERROR(_xlfn.XLOOKUP(tblStocks2022[[#This Row],[Ticker]],tblTickers[Ticker],tblTickers[Ticker],NA(),0,1)))</f>
        <v>0</v>
      </c>
      <c r="K7128" t="s">
        <v>14560</v>
      </c>
      <c r="L7128" s="122">
        <v>15.74</v>
      </c>
    </row>
    <row r="7129" spans="4:12" x14ac:dyDescent="0.25">
      <c r="D7129" t="s">
        <v>4939</v>
      </c>
      <c r="E7129" t="s">
        <v>4940</v>
      </c>
      <c r="F7129" t="s">
        <v>15368</v>
      </c>
      <c r="G7129" s="59">
        <v>21702000</v>
      </c>
      <c r="H7129" s="122">
        <v>101.62</v>
      </c>
      <c r="I7129" s="97" t="b">
        <f>NOT(ISERROR(_xlfn.XLOOKUP(tblStocks2022[[#This Row],[Ticker]],tblTickers[Ticker],tblTickers[Ticker],NA(),0,1)))</f>
        <v>0</v>
      </c>
      <c r="K7129" t="s">
        <v>3933</v>
      </c>
      <c r="L7129" s="122">
        <v>24.6</v>
      </c>
    </row>
    <row r="7130" spans="4:12" x14ac:dyDescent="0.25">
      <c r="D7130" t="s">
        <v>212</v>
      </c>
      <c r="E7130" t="s">
        <v>213</v>
      </c>
      <c r="F7130" t="s">
        <v>15368</v>
      </c>
      <c r="G7130" s="59">
        <v>59172000</v>
      </c>
      <c r="H7130" s="122">
        <v>230.14</v>
      </c>
      <c r="I7130" s="97" t="b">
        <f>NOT(ISERROR(_xlfn.XLOOKUP(tblStocks2022[[#This Row],[Ticker]],tblTickers[Ticker],tblTickers[Ticker],NA(),0,1)))</f>
        <v>0</v>
      </c>
      <c r="K7130" t="s">
        <v>15042</v>
      </c>
      <c r="L7130" s="122">
        <v>63.87</v>
      </c>
    </row>
    <row r="7131" spans="4:12" x14ac:dyDescent="0.25">
      <c r="D7131" t="s">
        <v>15099</v>
      </c>
      <c r="E7131" t="s">
        <v>15100</v>
      </c>
      <c r="F7131" t="s">
        <v>15371</v>
      </c>
      <c r="G7131" s="59">
        <v>48400000</v>
      </c>
      <c r="H7131" s="122">
        <v>22.98</v>
      </c>
      <c r="I7131" s="97" t="b">
        <f>NOT(ISERROR(_xlfn.XLOOKUP(tblStocks2022[[#This Row],[Ticker]],tblTickers[Ticker],tblTickers[Ticker],NA(),0,1)))</f>
        <v>0</v>
      </c>
      <c r="K7131" t="s">
        <v>12833</v>
      </c>
      <c r="L7131" s="122">
        <v>5.42</v>
      </c>
    </row>
    <row r="7132" spans="4:12" x14ac:dyDescent="0.25">
      <c r="D7132" t="s">
        <v>15350</v>
      </c>
      <c r="E7132" t="s">
        <v>15351</v>
      </c>
      <c r="F7132" t="s">
        <v>14201</v>
      </c>
      <c r="G7132" s="59">
        <v>83157000</v>
      </c>
      <c r="H7132" s="122">
        <v>23.25</v>
      </c>
      <c r="I7132" s="97" t="b">
        <f>NOT(ISERROR(_xlfn.XLOOKUP(tblStocks2022[[#This Row],[Ticker]],tblTickers[Ticker],tblTickers[Ticker],NA(),0,1)))</f>
        <v>0</v>
      </c>
      <c r="K7132" t="s">
        <v>6395</v>
      </c>
      <c r="L7132" s="122">
        <v>1.4</v>
      </c>
    </row>
    <row r="7133" spans="4:12" x14ac:dyDescent="0.25">
      <c r="D7133" t="s">
        <v>5191</v>
      </c>
      <c r="E7133" t="s">
        <v>1363</v>
      </c>
      <c r="F7133" t="s">
        <v>15391</v>
      </c>
      <c r="G7133" s="59">
        <v>5150000</v>
      </c>
      <c r="H7133" s="122">
        <v>33.520000000000003</v>
      </c>
      <c r="I7133" s="97" t="b">
        <f>NOT(ISERROR(_xlfn.XLOOKUP(tblStocks2022[[#This Row],[Ticker]],tblTickers[Ticker],tblTickers[Ticker],NA(),0,1)))</f>
        <v>0</v>
      </c>
      <c r="K7133" t="s">
        <v>11557</v>
      </c>
      <c r="L7133" s="122">
        <v>152.44</v>
      </c>
    </row>
    <row r="7134" spans="4:12" x14ac:dyDescent="0.25">
      <c r="D7134" t="s">
        <v>5189</v>
      </c>
      <c r="E7134" t="s">
        <v>1363</v>
      </c>
      <c r="F7134" t="s">
        <v>15391</v>
      </c>
      <c r="G7134" s="59">
        <v>9875000</v>
      </c>
      <c r="H7134" s="122">
        <v>32.39</v>
      </c>
      <c r="I7134" s="97" t="b">
        <f>NOT(ISERROR(_xlfn.XLOOKUP(tblStocks2022[[#This Row],[Ticker]],tblTickers[Ticker],tblTickers[Ticker],NA(),0,1)))</f>
        <v>0</v>
      </c>
      <c r="K7134" t="s">
        <v>10782</v>
      </c>
      <c r="L7134" s="122">
        <v>43.25</v>
      </c>
    </row>
    <row r="7135" spans="4:12" x14ac:dyDescent="0.25">
      <c r="D7135" t="s">
        <v>8817</v>
      </c>
      <c r="E7135" t="s">
        <v>5238</v>
      </c>
      <c r="F7135" t="s">
        <v>15377</v>
      </c>
      <c r="G7135" s="59">
        <v>1175000</v>
      </c>
      <c r="H7135" s="122">
        <v>22.48</v>
      </c>
      <c r="I7135" s="97" t="b">
        <f>NOT(ISERROR(_xlfn.XLOOKUP(tblStocks2022[[#This Row],[Ticker]],tblTickers[Ticker],tblTickers[Ticker],NA(),0,1)))</f>
        <v>0</v>
      </c>
      <c r="K7135" t="s">
        <v>656</v>
      </c>
      <c r="L7135" s="122">
        <v>139.56</v>
      </c>
    </row>
    <row r="7136" spans="4:12" x14ac:dyDescent="0.25">
      <c r="D7136" t="s">
        <v>5192</v>
      </c>
      <c r="E7136" t="s">
        <v>1363</v>
      </c>
      <c r="F7136" t="s">
        <v>15391</v>
      </c>
      <c r="G7136" s="59">
        <v>4575000</v>
      </c>
      <c r="H7136" s="122">
        <v>32.85</v>
      </c>
      <c r="I7136" s="97" t="b">
        <f>NOT(ISERROR(_xlfn.XLOOKUP(tblStocks2022[[#This Row],[Ticker]],tblTickers[Ticker],tblTickers[Ticker],NA(),0,1)))</f>
        <v>0</v>
      </c>
      <c r="K7136" t="s">
        <v>977</v>
      </c>
      <c r="L7136" s="122">
        <v>9.4600000000000009</v>
      </c>
    </row>
    <row r="7137" spans="4:12" x14ac:dyDescent="0.25">
      <c r="D7137" t="s">
        <v>8003</v>
      </c>
      <c r="E7137" t="s">
        <v>5238</v>
      </c>
      <c r="F7137" t="s">
        <v>15377</v>
      </c>
      <c r="G7137" s="59">
        <v>1400000</v>
      </c>
      <c r="H7137" s="122">
        <v>24.59</v>
      </c>
      <c r="I7137" s="97" t="b">
        <f>NOT(ISERROR(_xlfn.XLOOKUP(tblStocks2022[[#This Row],[Ticker]],tblTickers[Ticker],tblTickers[Ticker],NA(),0,1)))</f>
        <v>0</v>
      </c>
      <c r="K7137" t="s">
        <v>100</v>
      </c>
      <c r="L7137" s="122">
        <v>5.62</v>
      </c>
    </row>
    <row r="7138" spans="4:12" x14ac:dyDescent="0.25">
      <c r="D7138" t="s">
        <v>5190</v>
      </c>
      <c r="E7138" t="s">
        <v>1363</v>
      </c>
      <c r="F7138" t="s">
        <v>15391</v>
      </c>
      <c r="G7138" s="59">
        <v>1500000</v>
      </c>
      <c r="H7138" s="122">
        <v>41.74</v>
      </c>
      <c r="I7138" s="97" t="b">
        <f>NOT(ISERROR(_xlfn.XLOOKUP(tblStocks2022[[#This Row],[Ticker]],tblTickers[Ticker],tblTickers[Ticker],NA(),0,1)))</f>
        <v>0</v>
      </c>
      <c r="K7138" t="s">
        <v>4682</v>
      </c>
      <c r="L7138" s="122">
        <v>46.91</v>
      </c>
    </row>
    <row r="7139" spans="4:12" x14ac:dyDescent="0.25">
      <c r="D7139" t="s">
        <v>1087</v>
      </c>
      <c r="E7139" t="s">
        <v>283</v>
      </c>
      <c r="F7139" t="s">
        <v>15368</v>
      </c>
      <c r="G7139" s="59">
        <v>2800000</v>
      </c>
      <c r="H7139" s="122">
        <v>113.73</v>
      </c>
      <c r="I7139" s="97" t="b">
        <f>NOT(ISERROR(_xlfn.XLOOKUP(tblStocks2022[[#This Row],[Ticker]],tblTickers[Ticker],tblTickers[Ticker],NA(),0,1)))</f>
        <v>0</v>
      </c>
      <c r="K7139" t="s">
        <v>4685</v>
      </c>
      <c r="L7139" s="122">
        <v>46.2</v>
      </c>
    </row>
    <row r="7140" spans="4:12" x14ac:dyDescent="0.25">
      <c r="D7140" t="s">
        <v>4411</v>
      </c>
      <c r="E7140" t="s">
        <v>4412</v>
      </c>
      <c r="F7140" t="s">
        <v>15382</v>
      </c>
      <c r="G7140" s="59">
        <v>36685000</v>
      </c>
      <c r="H7140" s="122">
        <v>1.97</v>
      </c>
      <c r="I7140" s="97" t="b">
        <f>NOT(ISERROR(_xlfn.XLOOKUP(tblStocks2022[[#This Row],[Ticker]],tblTickers[Ticker],tblTickers[Ticker],NA(),0,1)))</f>
        <v>0</v>
      </c>
      <c r="K7140" t="s">
        <v>4300</v>
      </c>
      <c r="L7140" s="122">
        <v>34.43</v>
      </c>
    </row>
    <row r="7141" spans="4:12" x14ac:dyDescent="0.25">
      <c r="D7141" t="s">
        <v>497</v>
      </c>
      <c r="E7141" t="s">
        <v>498</v>
      </c>
      <c r="F7141" t="s">
        <v>11941</v>
      </c>
      <c r="G7141" s="59">
        <v>16400000</v>
      </c>
      <c r="H7141" s="122">
        <v>19</v>
      </c>
      <c r="I7141" s="97" t="b">
        <f>NOT(ISERROR(_xlfn.XLOOKUP(tblStocks2022[[#This Row],[Ticker]],tblTickers[Ticker],tblTickers[Ticker],NA(),0,1)))</f>
        <v>0</v>
      </c>
      <c r="K7141" t="s">
        <v>520</v>
      </c>
      <c r="L7141" s="122">
        <v>68.13</v>
      </c>
    </row>
    <row r="7142" spans="4:12" x14ac:dyDescent="0.25">
      <c r="D7142" t="s">
        <v>9912</v>
      </c>
      <c r="E7142" t="s">
        <v>9913</v>
      </c>
      <c r="F7142" t="s">
        <v>15382</v>
      </c>
      <c r="G7142" s="59">
        <v>122465000</v>
      </c>
      <c r="H7142" s="122">
        <v>35.53</v>
      </c>
      <c r="I7142" s="97" t="b">
        <f>NOT(ISERROR(_xlfn.XLOOKUP(tblStocks2022[[#This Row],[Ticker]],tblTickers[Ticker],tblTickers[Ticker],NA(),0,1)))</f>
        <v>0</v>
      </c>
      <c r="K7142" t="s">
        <v>4022</v>
      </c>
      <c r="L7142" s="122">
        <v>30.3</v>
      </c>
    </row>
    <row r="7143" spans="4:12" x14ac:dyDescent="0.25">
      <c r="D7143" t="s">
        <v>10162</v>
      </c>
      <c r="E7143" t="s">
        <v>10163</v>
      </c>
      <c r="F7143" t="s">
        <v>15376</v>
      </c>
      <c r="G7143" s="59">
        <v>106639000</v>
      </c>
      <c r="H7143" s="122">
        <v>158.46</v>
      </c>
      <c r="I7143" s="97" t="b">
        <f>NOT(ISERROR(_xlfn.XLOOKUP(tblStocks2022[[#This Row],[Ticker]],tblTickers[Ticker],tblTickers[Ticker],NA(),0,1)))</f>
        <v>0</v>
      </c>
      <c r="K7143" t="s">
        <v>4609</v>
      </c>
      <c r="L7143" s="122">
        <v>30.06</v>
      </c>
    </row>
    <row r="7144" spans="4:12" x14ac:dyDescent="0.25">
      <c r="D7144" t="s">
        <v>12614</v>
      </c>
      <c r="E7144" t="s">
        <v>12615</v>
      </c>
      <c r="F7144" t="s">
        <v>10860</v>
      </c>
      <c r="G7144" s="59">
        <v>477298000</v>
      </c>
      <c r="H7144" s="122">
        <v>28.78</v>
      </c>
      <c r="I7144" s="97" t="b">
        <f>NOT(ISERROR(_xlfn.XLOOKUP(tblStocks2022[[#This Row],[Ticker]],tblTickers[Ticker],tblTickers[Ticker],NA(),0,1)))</f>
        <v>0</v>
      </c>
      <c r="K7144" t="s">
        <v>4935</v>
      </c>
      <c r="L7144" s="122">
        <v>3.71</v>
      </c>
    </row>
    <row r="7145" spans="4:12" x14ac:dyDescent="0.25">
      <c r="D7145" t="s">
        <v>10578</v>
      </c>
      <c r="E7145" t="s">
        <v>10579</v>
      </c>
      <c r="F7145" t="s">
        <v>14201</v>
      </c>
      <c r="G7145" s="59">
        <v>46609000</v>
      </c>
      <c r="H7145" s="122">
        <v>11.42</v>
      </c>
      <c r="I7145" s="97" t="b">
        <f>NOT(ISERROR(_xlfn.XLOOKUP(tblStocks2022[[#This Row],[Ticker]],tblTickers[Ticker],tblTickers[Ticker],NA(),0,1)))</f>
        <v>0</v>
      </c>
      <c r="K7145" t="s">
        <v>9958</v>
      </c>
      <c r="L7145" s="122">
        <v>48.48</v>
      </c>
    </row>
    <row r="7146" spans="4:12" x14ac:dyDescent="0.25">
      <c r="D7146" t="s">
        <v>10381</v>
      </c>
      <c r="E7146" t="s">
        <v>10382</v>
      </c>
      <c r="F7146" t="s">
        <v>15368</v>
      </c>
      <c r="G7146" s="59">
        <v>30319000</v>
      </c>
      <c r="H7146" s="122">
        <v>81.19</v>
      </c>
      <c r="I7146" s="97" t="b">
        <f>NOT(ISERROR(_xlfn.XLOOKUP(tblStocks2022[[#This Row],[Ticker]],tblTickers[Ticker],tblTickers[Ticker],NA(),0,1)))</f>
        <v>0</v>
      </c>
      <c r="K7146" t="s">
        <v>11355</v>
      </c>
      <c r="L7146" s="122">
        <v>6.82</v>
      </c>
    </row>
    <row r="7147" spans="4:12" x14ac:dyDescent="0.25">
      <c r="D7147" t="s">
        <v>8413</v>
      </c>
      <c r="E7147" t="s">
        <v>8414</v>
      </c>
      <c r="F7147" t="s">
        <v>96</v>
      </c>
      <c r="G7147" s="59">
        <v>75769000</v>
      </c>
      <c r="H7147" s="122">
        <v>5.32</v>
      </c>
      <c r="I7147" s="97" t="b">
        <f>NOT(ISERROR(_xlfn.XLOOKUP(tblStocks2022[[#This Row],[Ticker]],tblTickers[Ticker],tblTickers[Ticker],NA(),0,1)))</f>
        <v>0</v>
      </c>
      <c r="K7147" t="s">
        <v>6689</v>
      </c>
      <c r="L7147" s="122">
        <v>5.46</v>
      </c>
    </row>
    <row r="7148" spans="4:12" x14ac:dyDescent="0.25">
      <c r="D7148" t="s">
        <v>14547</v>
      </c>
      <c r="E7148" t="s">
        <v>498</v>
      </c>
      <c r="F7148" t="s">
        <v>11941</v>
      </c>
      <c r="G7148" s="59">
        <v>1148000</v>
      </c>
      <c r="H7148" s="122">
        <v>19.45</v>
      </c>
      <c r="I7148" s="97" t="b">
        <f>NOT(ISERROR(_xlfn.XLOOKUP(tblStocks2022[[#This Row],[Ticker]],tblTickers[Ticker],tblTickers[Ticker],NA(),0,1)))</f>
        <v>0</v>
      </c>
      <c r="K7148" t="s">
        <v>15032</v>
      </c>
      <c r="L7148" s="122">
        <v>11.84</v>
      </c>
    </row>
    <row r="7149" spans="4:12" x14ac:dyDescent="0.25">
      <c r="D7149" t="s">
        <v>9541</v>
      </c>
      <c r="E7149" t="s">
        <v>9542</v>
      </c>
      <c r="F7149" t="s">
        <v>15382</v>
      </c>
      <c r="G7149" s="59">
        <v>20960000</v>
      </c>
      <c r="H7149" s="122">
        <v>10.18</v>
      </c>
      <c r="I7149" s="97" t="b">
        <f>NOT(ISERROR(_xlfn.XLOOKUP(tblStocks2022[[#This Row],[Ticker]],tblTickers[Ticker],tblTickers[Ticker],NA(),0,1)))</f>
        <v>0</v>
      </c>
      <c r="K7149" t="s">
        <v>13951</v>
      </c>
      <c r="L7149" s="122">
        <v>28.02</v>
      </c>
    </row>
    <row r="7150" spans="4:12" x14ac:dyDescent="0.25">
      <c r="D7150" t="s">
        <v>7256</v>
      </c>
      <c r="E7150" t="s">
        <v>7257</v>
      </c>
      <c r="F7150" t="s">
        <v>2622</v>
      </c>
      <c r="G7150" s="59">
        <v>164445000</v>
      </c>
      <c r="H7150" s="122">
        <v>26</v>
      </c>
      <c r="I7150" s="97" t="b">
        <f>NOT(ISERROR(_xlfn.XLOOKUP(tblStocks2022[[#This Row],[Ticker]],tblTickers[Ticker],tblTickers[Ticker],NA(),0,1)))</f>
        <v>0</v>
      </c>
      <c r="K7150" t="s">
        <v>14785</v>
      </c>
      <c r="L7150" s="122">
        <v>489.99</v>
      </c>
    </row>
    <row r="7151" spans="4:12" x14ac:dyDescent="0.25">
      <c r="D7151" t="s">
        <v>5936</v>
      </c>
      <c r="E7151" t="s">
        <v>5937</v>
      </c>
      <c r="F7151" t="s">
        <v>15368</v>
      </c>
      <c r="G7151" s="59">
        <v>132215000</v>
      </c>
      <c r="H7151" s="122">
        <v>9.1</v>
      </c>
      <c r="I7151" s="97" t="b">
        <f>NOT(ISERROR(_xlfn.XLOOKUP(tblStocks2022[[#This Row],[Ticker]],tblTickers[Ticker],tblTickers[Ticker],NA(),0,1)))</f>
        <v>0</v>
      </c>
      <c r="K7151" t="s">
        <v>4687</v>
      </c>
      <c r="L7151" s="122">
        <v>68.260000000000005</v>
      </c>
    </row>
    <row r="7152" spans="4:12" x14ac:dyDescent="0.25">
      <c r="D7152" t="s">
        <v>5163</v>
      </c>
      <c r="E7152" t="s">
        <v>5164</v>
      </c>
      <c r="F7152" t="s">
        <v>15368</v>
      </c>
      <c r="G7152" s="59">
        <v>351586000</v>
      </c>
      <c r="H7152" s="122">
        <v>10.130000000000001</v>
      </c>
      <c r="I7152" s="97" t="b">
        <f>NOT(ISERROR(_xlfn.XLOOKUP(tblStocks2022[[#This Row],[Ticker]],tblTickers[Ticker],tblTickers[Ticker],NA(),0,1)))</f>
        <v>0</v>
      </c>
      <c r="K7152" t="s">
        <v>5126</v>
      </c>
      <c r="L7152" s="122">
        <v>31.6</v>
      </c>
    </row>
    <row r="7153" spans="4:12" x14ac:dyDescent="0.25">
      <c r="D7153" t="s">
        <v>12122</v>
      </c>
      <c r="E7153" t="s">
        <v>12123</v>
      </c>
      <c r="F7153" t="s">
        <v>15382</v>
      </c>
      <c r="G7153" s="59">
        <v>48647000</v>
      </c>
      <c r="H7153" s="122">
        <v>20.59</v>
      </c>
      <c r="I7153" s="97" t="b">
        <f>NOT(ISERROR(_xlfn.XLOOKUP(tblStocks2022[[#This Row],[Ticker]],tblTickers[Ticker],tblTickers[Ticker],NA(),0,1)))</f>
        <v>0</v>
      </c>
      <c r="K7153" t="s">
        <v>5199</v>
      </c>
      <c r="L7153" s="122">
        <v>29.41</v>
      </c>
    </row>
    <row r="7154" spans="4:12" x14ac:dyDescent="0.25">
      <c r="D7154" t="s">
        <v>11495</v>
      </c>
      <c r="E7154" t="s">
        <v>11496</v>
      </c>
      <c r="F7154" t="s">
        <v>9954</v>
      </c>
      <c r="G7154" s="59">
        <v>104347000</v>
      </c>
      <c r="H7154" s="122">
        <v>17.940000000000001</v>
      </c>
      <c r="I7154" s="97" t="b">
        <f>NOT(ISERROR(_xlfn.XLOOKUP(tblStocks2022[[#This Row],[Ticker]],tblTickers[Ticker],tblTickers[Ticker],NA(),0,1)))</f>
        <v>0</v>
      </c>
      <c r="K7154" t="s">
        <v>11387</v>
      </c>
      <c r="L7154" s="122">
        <v>83.55</v>
      </c>
    </row>
    <row r="7155" spans="4:12" x14ac:dyDescent="0.25">
      <c r="D7155" t="s">
        <v>12753</v>
      </c>
      <c r="E7155" t="s">
        <v>12754</v>
      </c>
      <c r="F7155" t="s">
        <v>15368</v>
      </c>
      <c r="G7155" s="59">
        <v>134212000</v>
      </c>
      <c r="H7155" s="122">
        <v>41.95</v>
      </c>
      <c r="I7155" s="97" t="b">
        <f>NOT(ISERROR(_xlfn.XLOOKUP(tblStocks2022[[#This Row],[Ticker]],tblTickers[Ticker],tblTickers[Ticker],NA(),0,1)))</f>
        <v>0</v>
      </c>
      <c r="K7155" t="s">
        <v>13092</v>
      </c>
      <c r="L7155" s="122">
        <v>8.4600000000000009</v>
      </c>
    </row>
    <row r="7156" spans="4:12" x14ac:dyDescent="0.25">
      <c r="D7156" t="s">
        <v>10112</v>
      </c>
      <c r="E7156" t="s">
        <v>10113</v>
      </c>
      <c r="F7156" t="s">
        <v>15386</v>
      </c>
      <c r="G7156" s="59">
        <v>56925000</v>
      </c>
      <c r="H7156" s="122">
        <v>51.51</v>
      </c>
      <c r="I7156" s="97" t="b">
        <f>NOT(ISERROR(_xlfn.XLOOKUP(tblStocks2022[[#This Row],[Ticker]],tblTickers[Ticker],tblTickers[Ticker],NA(),0,1)))</f>
        <v>0</v>
      </c>
      <c r="K7156" t="s">
        <v>15234</v>
      </c>
      <c r="L7156" s="122">
        <v>22.32</v>
      </c>
    </row>
    <row r="7157" spans="4:12" x14ac:dyDescent="0.25">
      <c r="D7157" t="s">
        <v>7606</v>
      </c>
      <c r="E7157" t="s">
        <v>7607</v>
      </c>
      <c r="F7157" t="s">
        <v>15382</v>
      </c>
      <c r="G7157" s="59">
        <v>22166000</v>
      </c>
      <c r="H7157" s="122">
        <v>10.06</v>
      </c>
      <c r="I7157" s="97" t="b">
        <f>NOT(ISERROR(_xlfn.XLOOKUP(tblStocks2022[[#This Row],[Ticker]],tblTickers[Ticker],tblTickers[Ticker],NA(),0,1)))</f>
        <v>0</v>
      </c>
      <c r="K7157" t="s">
        <v>14968</v>
      </c>
      <c r="L7157" s="122">
        <v>15.32</v>
      </c>
    </row>
    <row r="7158" spans="4:12" x14ac:dyDescent="0.25">
      <c r="D7158" t="s">
        <v>6094</v>
      </c>
      <c r="E7158" t="s">
        <v>6095</v>
      </c>
      <c r="F7158" t="s">
        <v>15371</v>
      </c>
      <c r="G7158" s="59">
        <v>14963000</v>
      </c>
      <c r="H7158" s="122">
        <v>2.66</v>
      </c>
      <c r="I7158" s="97" t="b">
        <f>NOT(ISERROR(_xlfn.XLOOKUP(tblStocks2022[[#This Row],[Ticker]],tblTickers[Ticker],tblTickers[Ticker],NA(),0,1)))</f>
        <v>0</v>
      </c>
      <c r="K7158" t="s">
        <v>6504</v>
      </c>
      <c r="L7158" s="122">
        <v>36.51</v>
      </c>
    </row>
    <row r="7159" spans="4:12" x14ac:dyDescent="0.25">
      <c r="D7159" t="s">
        <v>6938</v>
      </c>
      <c r="E7159" t="s">
        <v>6939</v>
      </c>
      <c r="F7159" t="s">
        <v>15377</v>
      </c>
      <c r="G7159" s="59">
        <v>43705000</v>
      </c>
      <c r="H7159" s="122">
        <v>7.11</v>
      </c>
      <c r="I7159" s="97" t="b">
        <f>NOT(ISERROR(_xlfn.XLOOKUP(tblStocks2022[[#This Row],[Ticker]],tblTickers[Ticker],tblTickers[Ticker],NA(),0,1)))</f>
        <v>0</v>
      </c>
      <c r="K7159" t="s">
        <v>8799</v>
      </c>
      <c r="L7159" s="122">
        <v>22.78</v>
      </c>
    </row>
    <row r="7160" spans="4:12" x14ac:dyDescent="0.25">
      <c r="D7160" t="s">
        <v>6221</v>
      </c>
      <c r="E7160" t="s">
        <v>498</v>
      </c>
      <c r="F7160" t="s">
        <v>11941</v>
      </c>
      <c r="G7160" s="59">
        <v>125000</v>
      </c>
      <c r="H7160" s="122">
        <v>10.57</v>
      </c>
      <c r="I7160" s="97" t="b">
        <f>NOT(ISERROR(_xlfn.XLOOKUP(tblStocks2022[[#This Row],[Ticker]],tblTickers[Ticker],tblTickers[Ticker],NA(),0,1)))</f>
        <v>0</v>
      </c>
      <c r="K7160" t="s">
        <v>13305</v>
      </c>
      <c r="L7160" s="122">
        <v>30.65</v>
      </c>
    </row>
    <row r="7161" spans="4:12" x14ac:dyDescent="0.25">
      <c r="D7161" t="s">
        <v>50</v>
      </c>
      <c r="E7161" t="s">
        <v>51</v>
      </c>
      <c r="F7161" t="s">
        <v>15374</v>
      </c>
      <c r="G7161" s="59">
        <v>50598000</v>
      </c>
      <c r="H7161" s="122">
        <v>16.510000000000002</v>
      </c>
      <c r="I7161" s="97" t="b">
        <f>NOT(ISERROR(_xlfn.XLOOKUP(tblStocks2022[[#This Row],[Ticker]],tblTickers[Ticker],tblTickers[Ticker],NA(),0,1)))</f>
        <v>0</v>
      </c>
      <c r="K7161" t="s">
        <v>7628</v>
      </c>
      <c r="L7161" s="122">
        <v>0.87</v>
      </c>
    </row>
    <row r="7162" spans="4:12" x14ac:dyDescent="0.25">
      <c r="D7162" t="s">
        <v>8949</v>
      </c>
      <c r="E7162" t="s">
        <v>8950</v>
      </c>
      <c r="F7162" t="s">
        <v>2235</v>
      </c>
      <c r="G7162" s="59">
        <v>82908000</v>
      </c>
      <c r="H7162" s="122">
        <v>2.52</v>
      </c>
      <c r="I7162" s="97" t="b">
        <f>NOT(ISERROR(_xlfn.XLOOKUP(tblStocks2022[[#This Row],[Ticker]],tblTickers[Ticker],tblTickers[Ticker],NA(),0,1)))</f>
        <v>0</v>
      </c>
      <c r="K7162" t="s">
        <v>10642</v>
      </c>
      <c r="L7162" s="122">
        <v>182.91</v>
      </c>
    </row>
    <row r="7163" spans="4:12" x14ac:dyDescent="0.25">
      <c r="D7163" t="s">
        <v>606</v>
      </c>
      <c r="E7163" t="s">
        <v>474</v>
      </c>
      <c r="F7163" t="s">
        <v>15375</v>
      </c>
      <c r="G7163" s="59">
        <v>45000000</v>
      </c>
      <c r="H7163" s="122">
        <v>57.61</v>
      </c>
      <c r="I7163" s="97" t="b">
        <f>NOT(ISERROR(_xlfn.XLOOKUP(tblStocks2022[[#This Row],[Ticker]],tblTickers[Ticker],tblTickers[Ticker],NA(),0,1)))</f>
        <v>0</v>
      </c>
      <c r="K7163" t="s">
        <v>12230</v>
      </c>
      <c r="L7163" s="122">
        <v>16.23</v>
      </c>
    </row>
    <row r="7164" spans="4:12" x14ac:dyDescent="0.25">
      <c r="D7164" t="s">
        <v>12920</v>
      </c>
      <c r="E7164" t="s">
        <v>12921</v>
      </c>
      <c r="F7164" t="s">
        <v>14201</v>
      </c>
      <c r="G7164" s="59">
        <v>31994000</v>
      </c>
      <c r="H7164" s="122">
        <v>135.66999999999999</v>
      </c>
      <c r="I7164" s="97" t="b">
        <f>NOT(ISERROR(_xlfn.XLOOKUP(tblStocks2022[[#This Row],[Ticker]],tblTickers[Ticker],tblTickers[Ticker],NA(),0,1)))</f>
        <v>0</v>
      </c>
      <c r="K7164" t="s">
        <v>14633</v>
      </c>
      <c r="L7164" s="122">
        <v>5.07</v>
      </c>
    </row>
    <row r="7165" spans="4:12" x14ac:dyDescent="0.25">
      <c r="D7165" t="s">
        <v>6770</v>
      </c>
      <c r="E7165" t="s">
        <v>6771</v>
      </c>
      <c r="F7165" t="s">
        <v>15382</v>
      </c>
      <c r="G7165" s="59">
        <v>1652000</v>
      </c>
      <c r="H7165" s="122">
        <v>10.029999999999999</v>
      </c>
      <c r="I7165" s="97" t="b">
        <f>NOT(ISERROR(_xlfn.XLOOKUP(tblStocks2022[[#This Row],[Ticker]],tblTickers[Ticker],tblTickers[Ticker],NA(),0,1)))</f>
        <v>0</v>
      </c>
      <c r="K7165" t="s">
        <v>14943</v>
      </c>
      <c r="L7165" s="122">
        <v>526.47</v>
      </c>
    </row>
    <row r="7166" spans="4:12" x14ac:dyDescent="0.25">
      <c r="D7166" t="s">
        <v>6940</v>
      </c>
      <c r="E7166" t="s">
        <v>6941</v>
      </c>
      <c r="F7166" t="s">
        <v>15382</v>
      </c>
      <c r="G7166" s="59">
        <v>57500000</v>
      </c>
      <c r="H7166" s="122">
        <v>10.11</v>
      </c>
      <c r="I7166" s="97" t="b">
        <f>NOT(ISERROR(_xlfn.XLOOKUP(tblStocks2022[[#This Row],[Ticker]],tblTickers[Ticker],tblTickers[Ticker],NA(),0,1)))</f>
        <v>0</v>
      </c>
      <c r="K7166" t="s">
        <v>2086</v>
      </c>
      <c r="L7166" s="122">
        <v>5.78</v>
      </c>
    </row>
    <row r="7167" spans="4:12" x14ac:dyDescent="0.25">
      <c r="D7167" t="s">
        <v>1382</v>
      </c>
      <c r="E7167" t="s">
        <v>1383</v>
      </c>
      <c r="F7167" t="s">
        <v>14201</v>
      </c>
      <c r="G7167" s="59">
        <v>1417994000</v>
      </c>
      <c r="H7167" s="122">
        <v>53.46</v>
      </c>
      <c r="I7167" s="97" t="b">
        <f>NOT(ISERROR(_xlfn.XLOOKUP(tblStocks2022[[#This Row],[Ticker]],tblTickers[Ticker],tblTickers[Ticker],NA(),0,1)))</f>
        <v>1</v>
      </c>
      <c r="K7167" t="s">
        <v>15176</v>
      </c>
      <c r="L7167" s="122">
        <v>8.58</v>
      </c>
    </row>
    <row r="7168" spans="4:12" x14ac:dyDescent="0.25">
      <c r="D7168" t="s">
        <v>732</v>
      </c>
      <c r="E7168" t="s">
        <v>733</v>
      </c>
      <c r="F7168" t="s">
        <v>14201</v>
      </c>
      <c r="G7168" s="59">
        <v>75709000</v>
      </c>
      <c r="H7168" s="122">
        <v>12.5</v>
      </c>
      <c r="I7168" s="97" t="b">
        <f>NOT(ISERROR(_xlfn.XLOOKUP(tblStocks2022[[#This Row],[Ticker]],tblTickers[Ticker],tblTickers[Ticker],NA(),0,1)))</f>
        <v>0</v>
      </c>
      <c r="K7168" t="s">
        <v>10754</v>
      </c>
      <c r="L7168" s="122">
        <v>45.22</v>
      </c>
    </row>
    <row r="7169" spans="4:12" x14ac:dyDescent="0.25">
      <c r="D7169" t="s">
        <v>3495</v>
      </c>
      <c r="E7169" t="s">
        <v>3496</v>
      </c>
      <c r="F7169" t="s">
        <v>14252</v>
      </c>
      <c r="G7169" s="59">
        <v>19557000</v>
      </c>
      <c r="H7169" s="122">
        <v>5.38</v>
      </c>
      <c r="I7169" s="97" t="b">
        <f>NOT(ISERROR(_xlfn.XLOOKUP(tblStocks2022[[#This Row],[Ticker]],tblTickers[Ticker],tblTickers[Ticker],NA(),0,1)))</f>
        <v>0</v>
      </c>
      <c r="K7169" t="s">
        <v>4902</v>
      </c>
      <c r="L7169" s="122">
        <v>31.64</v>
      </c>
    </row>
    <row r="7170" spans="4:12" x14ac:dyDescent="0.25">
      <c r="D7170" t="s">
        <v>7085</v>
      </c>
      <c r="E7170" t="s">
        <v>7086</v>
      </c>
      <c r="F7170" t="s">
        <v>15367</v>
      </c>
      <c r="G7170" s="59">
        <v>176007000</v>
      </c>
      <c r="H7170" s="122">
        <v>2.54</v>
      </c>
      <c r="I7170" s="97" t="b">
        <f>NOT(ISERROR(_xlfn.XLOOKUP(tblStocks2022[[#This Row],[Ticker]],tblTickers[Ticker],tblTickers[Ticker],NA(),0,1)))</f>
        <v>0</v>
      </c>
      <c r="K7170" t="s">
        <v>10275</v>
      </c>
      <c r="L7170" s="122">
        <v>245.62</v>
      </c>
    </row>
    <row r="7171" spans="4:12" x14ac:dyDescent="0.25">
      <c r="D7171" t="s">
        <v>12912</v>
      </c>
      <c r="E7171" t="s">
        <v>12913</v>
      </c>
      <c r="F7171" t="s">
        <v>12944</v>
      </c>
      <c r="G7171" s="59">
        <v>586336000</v>
      </c>
      <c r="H7171" s="122">
        <v>46.42</v>
      </c>
      <c r="I7171" s="97" t="b">
        <f>NOT(ISERROR(_xlfn.XLOOKUP(tblStocks2022[[#This Row],[Ticker]],tblTickers[Ticker],tblTickers[Ticker],NA(),0,1)))</f>
        <v>0</v>
      </c>
      <c r="K7171" t="s">
        <v>12258</v>
      </c>
      <c r="L7171" s="122">
        <v>29.59</v>
      </c>
    </row>
    <row r="7172" spans="4:12" x14ac:dyDescent="0.25">
      <c r="D7172" t="s">
        <v>12384</v>
      </c>
      <c r="E7172" t="s">
        <v>12385</v>
      </c>
      <c r="F7172" t="s">
        <v>15371</v>
      </c>
      <c r="G7172" s="59">
        <v>64316000</v>
      </c>
      <c r="H7172" s="122">
        <v>33.72</v>
      </c>
      <c r="I7172" s="97" t="b">
        <f>NOT(ISERROR(_xlfn.XLOOKUP(tblStocks2022[[#This Row],[Ticker]],tblTickers[Ticker],tblTickers[Ticker],NA(),0,1)))</f>
        <v>0</v>
      </c>
      <c r="K7172" t="s">
        <v>4171</v>
      </c>
      <c r="L7172" s="122">
        <v>32.369999999999997</v>
      </c>
    </row>
    <row r="7173" spans="4:12" x14ac:dyDescent="0.25">
      <c r="D7173" t="s">
        <v>6851</v>
      </c>
      <c r="E7173" t="s">
        <v>6852</v>
      </c>
      <c r="F7173" t="s">
        <v>15367</v>
      </c>
      <c r="G7173" s="59">
        <v>187648000</v>
      </c>
      <c r="H7173" s="122">
        <v>2.5099999999999998</v>
      </c>
      <c r="I7173" s="97" t="b">
        <f>NOT(ISERROR(_xlfn.XLOOKUP(tblStocks2022[[#This Row],[Ticker]],tblTickers[Ticker],tblTickers[Ticker],NA(),0,1)))</f>
        <v>0</v>
      </c>
      <c r="K7173" t="s">
        <v>12747</v>
      </c>
      <c r="L7173" s="122">
        <v>4.03</v>
      </c>
    </row>
    <row r="7174" spans="4:12" x14ac:dyDescent="0.25">
      <c r="D7174" t="s">
        <v>4362</v>
      </c>
      <c r="E7174" t="s">
        <v>4363</v>
      </c>
      <c r="F7174" t="s">
        <v>15368</v>
      </c>
      <c r="G7174" s="59">
        <v>37795000</v>
      </c>
      <c r="H7174" s="122">
        <v>6.73</v>
      </c>
      <c r="I7174" s="97" t="b">
        <f>NOT(ISERROR(_xlfn.XLOOKUP(tblStocks2022[[#This Row],[Ticker]],tblTickers[Ticker],tblTickers[Ticker],NA(),0,1)))</f>
        <v>0</v>
      </c>
      <c r="K7174" t="s">
        <v>13015</v>
      </c>
      <c r="L7174" s="122">
        <v>3.53</v>
      </c>
    </row>
    <row r="7175" spans="4:12" x14ac:dyDescent="0.25">
      <c r="D7175" t="s">
        <v>3538</v>
      </c>
      <c r="E7175" t="s">
        <v>3539</v>
      </c>
      <c r="F7175" t="s">
        <v>15382</v>
      </c>
      <c r="G7175" s="59">
        <v>23129000</v>
      </c>
      <c r="H7175" s="122">
        <v>4.5599999999999996</v>
      </c>
      <c r="I7175" s="97" t="b">
        <f>NOT(ISERROR(_xlfn.XLOOKUP(tblStocks2022[[#This Row],[Ticker]],tblTickers[Ticker],tblTickers[Ticker],NA(),0,1)))</f>
        <v>0</v>
      </c>
      <c r="K7175" t="s">
        <v>5864</v>
      </c>
      <c r="L7175" s="122">
        <v>3.43</v>
      </c>
    </row>
    <row r="7176" spans="4:12" x14ac:dyDescent="0.25">
      <c r="D7176" t="s">
        <v>12278</v>
      </c>
      <c r="E7176" t="s">
        <v>12279</v>
      </c>
      <c r="F7176" t="s">
        <v>15381</v>
      </c>
      <c r="G7176" s="59">
        <v>110079000</v>
      </c>
      <c r="H7176" s="122">
        <v>51.84</v>
      </c>
      <c r="I7176" s="97" t="b">
        <f>NOT(ISERROR(_xlfn.XLOOKUP(tblStocks2022[[#This Row],[Ticker]],tblTickers[Ticker],tblTickers[Ticker],NA(),0,1)))</f>
        <v>0</v>
      </c>
      <c r="K7176" t="s">
        <v>8861</v>
      </c>
      <c r="L7176" s="122">
        <v>13.65</v>
      </c>
    </row>
    <row r="7177" spans="4:12" x14ac:dyDescent="0.25">
      <c r="D7177" t="s">
        <v>7478</v>
      </c>
      <c r="E7177" t="s">
        <v>7479</v>
      </c>
      <c r="F7177" t="s">
        <v>96</v>
      </c>
      <c r="G7177" s="59">
        <v>166552000</v>
      </c>
      <c r="H7177" s="122">
        <v>2.95</v>
      </c>
      <c r="I7177" s="97" t="b">
        <f>NOT(ISERROR(_xlfn.XLOOKUP(tblStocks2022[[#This Row],[Ticker]],tblTickers[Ticker],tblTickers[Ticker],NA(),0,1)))</f>
        <v>0</v>
      </c>
      <c r="K7177" t="s">
        <v>6681</v>
      </c>
      <c r="L7177" s="122">
        <v>2.0099999999999998</v>
      </c>
    </row>
    <row r="7178" spans="4:12" x14ac:dyDescent="0.25">
      <c r="D7178" t="s">
        <v>10670</v>
      </c>
      <c r="E7178" t="s">
        <v>10671</v>
      </c>
      <c r="F7178" t="s">
        <v>5172</v>
      </c>
      <c r="G7178" s="59">
        <v>240675000</v>
      </c>
      <c r="H7178" s="122">
        <v>16.600000000000001</v>
      </c>
      <c r="I7178" s="97" t="b">
        <f>NOT(ISERROR(_xlfn.XLOOKUP(tblStocks2022[[#This Row],[Ticker]],tblTickers[Ticker],tblTickers[Ticker],NA(),0,1)))</f>
        <v>0</v>
      </c>
      <c r="K7178" t="s">
        <v>1961</v>
      </c>
      <c r="L7178" s="122">
        <v>4.2300000000000004</v>
      </c>
    </row>
    <row r="7179" spans="4:12" x14ac:dyDescent="0.25">
      <c r="D7179" t="s">
        <v>5652</v>
      </c>
      <c r="E7179" t="s">
        <v>5653</v>
      </c>
      <c r="F7179" t="s">
        <v>15382</v>
      </c>
      <c r="G7179" s="59">
        <v>33657000</v>
      </c>
      <c r="H7179" s="122">
        <v>15.25</v>
      </c>
      <c r="I7179" s="97" t="b">
        <f>NOT(ISERROR(_xlfn.XLOOKUP(tblStocks2022[[#This Row],[Ticker]],tblTickers[Ticker],tblTickers[Ticker],NA(),0,1)))</f>
        <v>0</v>
      </c>
      <c r="K7179" t="s">
        <v>15090</v>
      </c>
      <c r="L7179" s="122">
        <v>54.74</v>
      </c>
    </row>
    <row r="7180" spans="4:12" x14ac:dyDescent="0.25">
      <c r="D7180" t="s">
        <v>9654</v>
      </c>
      <c r="E7180" t="s">
        <v>9655</v>
      </c>
      <c r="F7180" t="s">
        <v>15382</v>
      </c>
      <c r="G7180" s="59">
        <v>96466000</v>
      </c>
      <c r="H7180" s="122">
        <v>2.71</v>
      </c>
      <c r="I7180" s="97" t="b">
        <f>NOT(ISERROR(_xlfn.XLOOKUP(tblStocks2022[[#This Row],[Ticker]],tblTickers[Ticker],tblTickers[Ticker],NA(),0,1)))</f>
        <v>0</v>
      </c>
      <c r="K7180" t="s">
        <v>12873</v>
      </c>
      <c r="L7180" s="122">
        <v>157.22999999999999</v>
      </c>
    </row>
    <row r="7181" spans="4:12" x14ac:dyDescent="0.25">
      <c r="D7181" t="s">
        <v>12713</v>
      </c>
      <c r="E7181" t="s">
        <v>12714</v>
      </c>
      <c r="F7181" t="s">
        <v>14201</v>
      </c>
      <c r="G7181" s="59">
        <v>18420000</v>
      </c>
      <c r="H7181" s="122">
        <v>5.32</v>
      </c>
      <c r="I7181" s="97" t="b">
        <f>NOT(ISERROR(_xlfn.XLOOKUP(tblStocks2022[[#This Row],[Ticker]],tblTickers[Ticker],tblTickers[Ticker],NA(),0,1)))</f>
        <v>0</v>
      </c>
      <c r="K7181" t="s">
        <v>5956</v>
      </c>
      <c r="L7181" s="122">
        <v>40.86</v>
      </c>
    </row>
    <row r="7182" spans="4:12" x14ac:dyDescent="0.25">
      <c r="D7182" t="s">
        <v>10335</v>
      </c>
      <c r="E7182" t="s">
        <v>10336</v>
      </c>
      <c r="F7182" t="s">
        <v>15371</v>
      </c>
      <c r="G7182" s="59">
        <v>18694000</v>
      </c>
      <c r="H7182" s="122">
        <v>6.52</v>
      </c>
      <c r="I7182" s="97" t="b">
        <f>NOT(ISERROR(_xlfn.XLOOKUP(tblStocks2022[[#This Row],[Ticker]],tblTickers[Ticker],tblTickers[Ticker],NA(),0,1)))</f>
        <v>0</v>
      </c>
      <c r="K7182" t="s">
        <v>7907</v>
      </c>
      <c r="L7182" s="122">
        <v>1.1100000000000001</v>
      </c>
    </row>
    <row r="7183" spans="4:12" x14ac:dyDescent="0.25">
      <c r="D7183" t="s">
        <v>1934</v>
      </c>
      <c r="E7183" t="s">
        <v>1935</v>
      </c>
      <c r="F7183" t="s">
        <v>15368</v>
      </c>
      <c r="G7183" s="59">
        <v>8159000</v>
      </c>
      <c r="H7183" s="122">
        <v>1.98</v>
      </c>
      <c r="I7183" s="97" t="b">
        <f>NOT(ISERROR(_xlfn.XLOOKUP(tblStocks2022[[#This Row],[Ticker]],tblTickers[Ticker],tblTickers[Ticker],NA(),0,1)))</f>
        <v>0</v>
      </c>
      <c r="K7183" t="s">
        <v>15287</v>
      </c>
      <c r="L7183" s="122">
        <v>58.54</v>
      </c>
    </row>
    <row r="7184" spans="4:12" x14ac:dyDescent="0.25">
      <c r="D7184" t="s">
        <v>12340</v>
      </c>
      <c r="E7184" t="s">
        <v>12341</v>
      </c>
      <c r="F7184" t="s">
        <v>15368</v>
      </c>
      <c r="G7184" s="59">
        <v>20330000</v>
      </c>
      <c r="H7184" s="122">
        <v>36.57</v>
      </c>
      <c r="I7184" s="97" t="b">
        <f>NOT(ISERROR(_xlfn.XLOOKUP(tblStocks2022[[#This Row],[Ticker]],tblTickers[Ticker],tblTickers[Ticker],NA(),0,1)))</f>
        <v>0</v>
      </c>
      <c r="K7184" t="s">
        <v>14553</v>
      </c>
      <c r="L7184" s="122">
        <v>53</v>
      </c>
    </row>
    <row r="7185" spans="4:12" x14ac:dyDescent="0.25">
      <c r="D7185" t="s">
        <v>5182</v>
      </c>
      <c r="E7185" t="s">
        <v>5183</v>
      </c>
      <c r="F7185" t="s">
        <v>15389</v>
      </c>
      <c r="G7185" s="59">
        <v>166462000</v>
      </c>
      <c r="H7185" s="122">
        <v>0.67</v>
      </c>
      <c r="I7185" s="97" t="b">
        <f>NOT(ISERROR(_xlfn.XLOOKUP(tblStocks2022[[#This Row],[Ticker]],tblTickers[Ticker],tblTickers[Ticker],NA(),0,1)))</f>
        <v>0</v>
      </c>
      <c r="K7185" t="s">
        <v>4134</v>
      </c>
      <c r="L7185" s="122">
        <v>14.87</v>
      </c>
    </row>
    <row r="7186" spans="4:12" x14ac:dyDescent="0.25">
      <c r="D7186" t="s">
        <v>15246</v>
      </c>
      <c r="E7186" t="s">
        <v>15247</v>
      </c>
      <c r="F7186" t="s">
        <v>15371</v>
      </c>
      <c r="G7186" s="59">
        <v>54555000</v>
      </c>
      <c r="H7186" s="122">
        <v>13.91</v>
      </c>
      <c r="I7186" s="97" t="b">
        <f>NOT(ISERROR(_xlfn.XLOOKUP(tblStocks2022[[#This Row],[Ticker]],tblTickers[Ticker],tblTickers[Ticker],NA(),0,1)))</f>
        <v>0</v>
      </c>
      <c r="K7186" t="s">
        <v>7323</v>
      </c>
      <c r="L7186" s="122">
        <v>1.1599999999999999</v>
      </c>
    </row>
    <row r="7187" spans="4:12" x14ac:dyDescent="0.25">
      <c r="D7187" t="s">
        <v>2020</v>
      </c>
      <c r="E7187" t="s">
        <v>2021</v>
      </c>
      <c r="F7187" t="s">
        <v>14201</v>
      </c>
      <c r="G7187" s="59">
        <v>2256000</v>
      </c>
      <c r="H7187" s="122">
        <v>1.53</v>
      </c>
      <c r="I7187" s="97" t="b">
        <f>NOT(ISERROR(_xlfn.XLOOKUP(tblStocks2022[[#This Row],[Ticker]],tblTickers[Ticker],tblTickers[Ticker],NA(),0,1)))</f>
        <v>0</v>
      </c>
      <c r="K7187" t="s">
        <v>365</v>
      </c>
      <c r="L7187" s="122">
        <v>27.69</v>
      </c>
    </row>
    <row r="7188" spans="4:12" x14ac:dyDescent="0.25">
      <c r="D7188" t="s">
        <v>14914</v>
      </c>
      <c r="E7188" t="s">
        <v>14915</v>
      </c>
      <c r="F7188" t="s">
        <v>15371</v>
      </c>
      <c r="G7188" s="59">
        <v>21005000</v>
      </c>
      <c r="H7188" s="122">
        <v>2.36</v>
      </c>
      <c r="I7188" s="97" t="b">
        <f>NOT(ISERROR(_xlfn.XLOOKUP(tblStocks2022[[#This Row],[Ticker]],tblTickers[Ticker],tblTickers[Ticker],NA(),0,1)))</f>
        <v>0</v>
      </c>
      <c r="K7188" t="s">
        <v>11619</v>
      </c>
      <c r="L7188" s="122">
        <v>35.69</v>
      </c>
    </row>
    <row r="7189" spans="4:12" x14ac:dyDescent="0.25">
      <c r="D7189" t="s">
        <v>14232</v>
      </c>
      <c r="E7189" t="s">
        <v>283</v>
      </c>
      <c r="F7189" t="s">
        <v>15371</v>
      </c>
      <c r="G7189" s="59">
        <v>509050000</v>
      </c>
      <c r="H7189" s="122">
        <v>22.02</v>
      </c>
      <c r="I7189" s="97" t="b">
        <f>NOT(ISERROR(_xlfn.XLOOKUP(tblStocks2022[[#This Row],[Ticker]],tblTickers[Ticker],tblTickers[Ticker],NA(),0,1)))</f>
        <v>0</v>
      </c>
      <c r="K7189" t="s">
        <v>14552</v>
      </c>
      <c r="L7189" s="122">
        <v>63.62</v>
      </c>
    </row>
    <row r="7190" spans="4:12" x14ac:dyDescent="0.25">
      <c r="D7190" t="s">
        <v>7799</v>
      </c>
      <c r="E7190" t="s">
        <v>7800</v>
      </c>
      <c r="F7190" t="s">
        <v>15373</v>
      </c>
      <c r="G7190" s="59">
        <v>44129000</v>
      </c>
      <c r="H7190" s="122">
        <v>48.59</v>
      </c>
      <c r="I7190" s="97" t="b">
        <f>NOT(ISERROR(_xlfn.XLOOKUP(tblStocks2022[[#This Row],[Ticker]],tblTickers[Ticker],tblTickers[Ticker],NA(),0,1)))</f>
        <v>0</v>
      </c>
      <c r="K7190" t="s">
        <v>14982</v>
      </c>
      <c r="L7190" s="122">
        <v>1.54</v>
      </c>
    </row>
    <row r="7191" spans="4:12" x14ac:dyDescent="0.25">
      <c r="D7191" t="s">
        <v>720</v>
      </c>
      <c r="E7191" t="s">
        <v>612</v>
      </c>
      <c r="F7191" t="s">
        <v>15368</v>
      </c>
      <c r="G7191" s="59">
        <v>18200000</v>
      </c>
      <c r="H7191" s="122">
        <v>10.51</v>
      </c>
      <c r="I7191" s="97" t="b">
        <f>NOT(ISERROR(_xlfn.XLOOKUP(tblStocks2022[[#This Row],[Ticker]],tblTickers[Ticker],tblTickers[Ticker],NA(),0,1)))</f>
        <v>0</v>
      </c>
      <c r="K7191" t="s">
        <v>3034</v>
      </c>
      <c r="L7191" s="122">
        <v>15</v>
      </c>
    </row>
    <row r="7192" spans="4:12" x14ac:dyDescent="0.25">
      <c r="D7192" t="s">
        <v>8344</v>
      </c>
      <c r="E7192" t="s">
        <v>8345</v>
      </c>
      <c r="F7192" t="s">
        <v>15382</v>
      </c>
      <c r="G7192" s="59">
        <v>25000000</v>
      </c>
      <c r="H7192" s="122">
        <v>10.039999999999999</v>
      </c>
      <c r="I7192" s="97" t="b">
        <f>NOT(ISERROR(_xlfn.XLOOKUP(tblStocks2022[[#This Row],[Ticker]],tblTickers[Ticker],tblTickers[Ticker],NA(),0,1)))</f>
        <v>0</v>
      </c>
      <c r="K7192" t="s">
        <v>12486</v>
      </c>
      <c r="L7192" s="122">
        <v>573.41999999999996</v>
      </c>
    </row>
    <row r="7193" spans="4:12" x14ac:dyDescent="0.25">
      <c r="D7193" t="s">
        <v>14408</v>
      </c>
      <c r="E7193" t="s">
        <v>257</v>
      </c>
      <c r="F7193" t="s">
        <v>15371</v>
      </c>
      <c r="G7193" s="59">
        <v>1750000</v>
      </c>
      <c r="H7193" s="122">
        <v>57.84</v>
      </c>
      <c r="I7193" s="97" t="b">
        <f>NOT(ISERROR(_xlfn.XLOOKUP(tblStocks2022[[#This Row],[Ticker]],tblTickers[Ticker],tblTickers[Ticker],NA(),0,1)))</f>
        <v>0</v>
      </c>
      <c r="K7193" t="s">
        <v>9172</v>
      </c>
      <c r="L7193" s="122">
        <v>48.27</v>
      </c>
    </row>
    <row r="7194" spans="4:12" x14ac:dyDescent="0.25">
      <c r="D7194" t="s">
        <v>14150</v>
      </c>
      <c r="E7194" t="s">
        <v>449</v>
      </c>
      <c r="F7194" t="s">
        <v>14252</v>
      </c>
      <c r="G7194" s="59">
        <v>19650000</v>
      </c>
      <c r="H7194" s="122">
        <v>82.21</v>
      </c>
      <c r="I7194" s="97" t="b">
        <f>NOT(ISERROR(_xlfn.XLOOKUP(tblStocks2022[[#This Row],[Ticker]],tblTickers[Ticker],tblTickers[Ticker],NA(),0,1)))</f>
        <v>0</v>
      </c>
      <c r="K7194" t="s">
        <v>6954</v>
      </c>
      <c r="L7194" s="122">
        <v>2.7</v>
      </c>
    </row>
    <row r="7195" spans="4:12" x14ac:dyDescent="0.25">
      <c r="D7195" t="s">
        <v>13088</v>
      </c>
      <c r="E7195" t="s">
        <v>449</v>
      </c>
      <c r="F7195" t="s">
        <v>14252</v>
      </c>
      <c r="G7195" s="59">
        <v>30550000</v>
      </c>
      <c r="H7195" s="122">
        <v>72.239999999999995</v>
      </c>
      <c r="I7195" s="97" t="b">
        <f>NOT(ISERROR(_xlfn.XLOOKUP(tblStocks2022[[#This Row],[Ticker]],tblTickers[Ticker],tblTickers[Ticker],NA(),0,1)))</f>
        <v>0</v>
      </c>
      <c r="K7195" t="s">
        <v>697</v>
      </c>
      <c r="L7195" s="122">
        <v>133.02000000000001</v>
      </c>
    </row>
    <row r="7196" spans="4:12" x14ac:dyDescent="0.25">
      <c r="D7196" t="s">
        <v>13089</v>
      </c>
      <c r="E7196" t="s">
        <v>449</v>
      </c>
      <c r="F7196" t="s">
        <v>14252</v>
      </c>
      <c r="G7196" s="59">
        <v>53052000</v>
      </c>
      <c r="H7196" s="122">
        <v>74.22</v>
      </c>
      <c r="I7196" s="97" t="b">
        <f>NOT(ISERROR(_xlfn.XLOOKUP(tblStocks2022[[#This Row],[Ticker]],tblTickers[Ticker],tblTickers[Ticker],NA(),0,1)))</f>
        <v>0</v>
      </c>
      <c r="K7196" t="s">
        <v>15233</v>
      </c>
      <c r="L7196" s="122">
        <v>46.37</v>
      </c>
    </row>
    <row r="7197" spans="4:12" x14ac:dyDescent="0.25">
      <c r="D7197" t="s">
        <v>11351</v>
      </c>
      <c r="E7197" t="s">
        <v>11352</v>
      </c>
      <c r="F7197" t="s">
        <v>15367</v>
      </c>
      <c r="G7197" s="59">
        <v>122796000</v>
      </c>
      <c r="H7197" s="122">
        <v>34.83</v>
      </c>
      <c r="I7197" s="97" t="b">
        <f>NOT(ISERROR(_xlfn.XLOOKUP(tblStocks2022[[#This Row],[Ticker]],tblTickers[Ticker],tblTickers[Ticker],NA(),0,1)))</f>
        <v>0</v>
      </c>
      <c r="K7197" t="s">
        <v>10746</v>
      </c>
      <c r="L7197" s="122">
        <v>6.38</v>
      </c>
    </row>
    <row r="7198" spans="4:12" x14ac:dyDescent="0.25">
      <c r="D7198" t="s">
        <v>8346</v>
      </c>
      <c r="E7198" t="s">
        <v>8347</v>
      </c>
      <c r="F7198" t="s">
        <v>15382</v>
      </c>
      <c r="G7198" s="59">
        <v>15050000</v>
      </c>
      <c r="H7198" s="122">
        <v>10.199999999999999</v>
      </c>
      <c r="I7198" s="97" t="b">
        <f>NOT(ISERROR(_xlfn.XLOOKUP(tblStocks2022[[#This Row],[Ticker]],tblTickers[Ticker],tblTickers[Ticker],NA(),0,1)))</f>
        <v>0</v>
      </c>
      <c r="K7198" t="s">
        <v>1002</v>
      </c>
      <c r="L7198" s="122">
        <v>22.83</v>
      </c>
    </row>
    <row r="7199" spans="4:12" x14ac:dyDescent="0.25">
      <c r="D7199" t="s">
        <v>3743</v>
      </c>
      <c r="E7199" t="s">
        <v>3744</v>
      </c>
      <c r="F7199" t="s">
        <v>15369</v>
      </c>
      <c r="G7199" s="59">
        <v>131330000</v>
      </c>
      <c r="H7199" s="122">
        <v>39.36</v>
      </c>
      <c r="I7199" s="97" t="b">
        <f>NOT(ISERROR(_xlfn.XLOOKUP(tblStocks2022[[#This Row],[Ticker]],tblTickers[Ticker],tblTickers[Ticker],NA(),0,1)))</f>
        <v>0</v>
      </c>
      <c r="K7199" t="s">
        <v>4965</v>
      </c>
      <c r="L7199" s="122">
        <v>28.84</v>
      </c>
    </row>
    <row r="7200" spans="4:12" x14ac:dyDescent="0.25">
      <c r="D7200" t="s">
        <v>11717</v>
      </c>
      <c r="E7200" t="s">
        <v>11718</v>
      </c>
      <c r="F7200" t="s">
        <v>1114</v>
      </c>
      <c r="G7200" s="59">
        <v>9229000</v>
      </c>
      <c r="H7200" s="122">
        <v>45.83</v>
      </c>
      <c r="I7200" s="97" t="b">
        <f>NOT(ISERROR(_xlfn.XLOOKUP(tblStocks2022[[#This Row],[Ticker]],tblTickers[Ticker],tblTickers[Ticker],NA(),0,1)))</f>
        <v>0</v>
      </c>
      <c r="K7200" t="s">
        <v>11831</v>
      </c>
      <c r="L7200" s="122">
        <v>20.079999999999998</v>
      </c>
    </row>
    <row r="7201" spans="4:12" x14ac:dyDescent="0.25">
      <c r="D7201" t="s">
        <v>2487</v>
      </c>
      <c r="E7201" t="s">
        <v>2488</v>
      </c>
      <c r="F7201" t="s">
        <v>15373</v>
      </c>
      <c r="G7201" s="59">
        <v>16901000</v>
      </c>
      <c r="H7201" s="122">
        <v>27.5</v>
      </c>
      <c r="I7201" s="97" t="b">
        <f>NOT(ISERROR(_xlfn.XLOOKUP(tblStocks2022[[#This Row],[Ticker]],tblTickers[Ticker],tblTickers[Ticker],NA(),0,1)))</f>
        <v>0</v>
      </c>
      <c r="K7201" t="s">
        <v>2884</v>
      </c>
      <c r="L7201" s="122">
        <v>0.25</v>
      </c>
    </row>
    <row r="7202" spans="4:12" x14ac:dyDescent="0.25">
      <c r="D7202" t="s">
        <v>14613</v>
      </c>
      <c r="E7202" t="s">
        <v>14614</v>
      </c>
      <c r="F7202" t="s">
        <v>15368</v>
      </c>
      <c r="G7202" s="59">
        <v>53400000</v>
      </c>
      <c r="H7202" s="122">
        <v>82.1</v>
      </c>
      <c r="I7202" s="97" t="b">
        <f>NOT(ISERROR(_xlfn.XLOOKUP(tblStocks2022[[#This Row],[Ticker]],tblTickers[Ticker],tblTickers[Ticker],NA(),0,1)))</f>
        <v>0</v>
      </c>
      <c r="K7202" t="s">
        <v>10596</v>
      </c>
      <c r="L7202" s="122">
        <v>4.25</v>
      </c>
    </row>
    <row r="7203" spans="4:12" x14ac:dyDescent="0.25">
      <c r="D7203" t="s">
        <v>2108</v>
      </c>
      <c r="E7203" t="s">
        <v>1369</v>
      </c>
      <c r="F7203" t="s">
        <v>15387</v>
      </c>
      <c r="G7203" s="59">
        <v>1000000</v>
      </c>
      <c r="H7203" s="122">
        <v>23.9</v>
      </c>
      <c r="I7203" s="97" t="b">
        <f>NOT(ISERROR(_xlfn.XLOOKUP(tblStocks2022[[#This Row],[Ticker]],tblTickers[Ticker],tblTickers[Ticker],NA(),0,1)))</f>
        <v>0</v>
      </c>
      <c r="K7203" t="s">
        <v>10664</v>
      </c>
      <c r="L7203" s="122">
        <v>43.28</v>
      </c>
    </row>
    <row r="7204" spans="4:12" x14ac:dyDescent="0.25">
      <c r="D7204" t="s">
        <v>15231</v>
      </c>
      <c r="E7204" t="s">
        <v>498</v>
      </c>
      <c r="F7204" t="s">
        <v>11941</v>
      </c>
      <c r="G7204" s="59">
        <v>549000</v>
      </c>
      <c r="H7204" s="122">
        <v>22.54</v>
      </c>
      <c r="I7204" s="97" t="b">
        <f>NOT(ISERROR(_xlfn.XLOOKUP(tblStocks2022[[#This Row],[Ticker]],tblTickers[Ticker],tblTickers[Ticker],NA(),0,1)))</f>
        <v>0</v>
      </c>
      <c r="K7204" t="s">
        <v>7630</v>
      </c>
      <c r="L7204" s="122">
        <v>12.25</v>
      </c>
    </row>
    <row r="7205" spans="4:12" x14ac:dyDescent="0.25">
      <c r="D7205" t="s">
        <v>2044</v>
      </c>
      <c r="E7205" t="s">
        <v>498</v>
      </c>
      <c r="F7205" t="s">
        <v>11941</v>
      </c>
      <c r="G7205" s="59">
        <v>13660000</v>
      </c>
      <c r="H7205" s="122">
        <v>61.37</v>
      </c>
      <c r="I7205" s="97" t="b">
        <f>NOT(ISERROR(_xlfn.XLOOKUP(tblStocks2022[[#This Row],[Ticker]],tblTickers[Ticker],tblTickers[Ticker],NA(),0,1)))</f>
        <v>0</v>
      </c>
      <c r="K7205" t="s">
        <v>262</v>
      </c>
      <c r="L7205" s="122">
        <v>56.28</v>
      </c>
    </row>
    <row r="7206" spans="4:12" x14ac:dyDescent="0.25">
      <c r="D7206" t="s">
        <v>5024</v>
      </c>
      <c r="E7206" t="s">
        <v>4306</v>
      </c>
      <c r="F7206" t="s">
        <v>15371</v>
      </c>
      <c r="G7206" s="59">
        <v>300000</v>
      </c>
      <c r="H7206" s="122">
        <v>35.17</v>
      </c>
      <c r="I7206" s="97" t="b">
        <f>NOT(ISERROR(_xlfn.XLOOKUP(tblStocks2022[[#This Row],[Ticker]],tblTickers[Ticker],tblTickers[Ticker],NA(),0,1)))</f>
        <v>0</v>
      </c>
      <c r="K7206" t="s">
        <v>8679</v>
      </c>
      <c r="L7206" s="122">
        <v>10.97</v>
      </c>
    </row>
    <row r="7207" spans="4:12" x14ac:dyDescent="0.25">
      <c r="D7207" t="s">
        <v>374</v>
      </c>
      <c r="E7207" t="s">
        <v>375</v>
      </c>
      <c r="F7207" t="s">
        <v>15382</v>
      </c>
      <c r="G7207" s="59">
        <v>194130000</v>
      </c>
      <c r="H7207" s="122">
        <v>8.02</v>
      </c>
      <c r="I7207" s="97" t="b">
        <f>NOT(ISERROR(_xlfn.XLOOKUP(tblStocks2022[[#This Row],[Ticker]],tblTickers[Ticker],tblTickers[Ticker],NA(),0,1)))</f>
        <v>0</v>
      </c>
      <c r="K7207" t="s">
        <v>14551</v>
      </c>
      <c r="L7207" s="122">
        <v>54.42</v>
      </c>
    </row>
    <row r="7208" spans="4:12" x14ac:dyDescent="0.25">
      <c r="D7208" t="s">
        <v>8951</v>
      </c>
      <c r="E7208" t="s">
        <v>8952</v>
      </c>
      <c r="F7208" t="s">
        <v>2235</v>
      </c>
      <c r="G7208" s="59">
        <v>36103000</v>
      </c>
      <c r="H7208" s="122">
        <v>105.76</v>
      </c>
      <c r="I7208" s="97" t="b">
        <f>NOT(ISERROR(_xlfn.XLOOKUP(tblStocks2022[[#This Row],[Ticker]],tblTickers[Ticker],tblTickers[Ticker],NA(),0,1)))</f>
        <v>0</v>
      </c>
      <c r="K7208" t="s">
        <v>9402</v>
      </c>
      <c r="L7208" s="122">
        <v>2.4700000000000002</v>
      </c>
    </row>
    <row r="7209" spans="4:12" x14ac:dyDescent="0.25">
      <c r="D7209" t="s">
        <v>5765</v>
      </c>
      <c r="E7209" t="s">
        <v>5766</v>
      </c>
      <c r="F7209" t="s">
        <v>15381</v>
      </c>
      <c r="G7209" s="59">
        <v>388511000</v>
      </c>
      <c r="H7209" s="122">
        <v>8.7100000000000009</v>
      </c>
      <c r="I7209" s="97" t="b">
        <f>NOT(ISERROR(_xlfn.XLOOKUP(tblStocks2022[[#This Row],[Ticker]],tblTickers[Ticker],tblTickers[Ticker],NA(),0,1)))</f>
        <v>0</v>
      </c>
      <c r="K7209" t="s">
        <v>11447</v>
      </c>
      <c r="L7209" s="122">
        <v>1</v>
      </c>
    </row>
    <row r="7210" spans="4:12" x14ac:dyDescent="0.25">
      <c r="D7210" t="s">
        <v>11177</v>
      </c>
      <c r="E7210" t="s">
        <v>11178</v>
      </c>
      <c r="F7210" t="s">
        <v>15376</v>
      </c>
      <c r="G7210" s="59">
        <v>55465000</v>
      </c>
      <c r="H7210" s="122">
        <v>48.59</v>
      </c>
      <c r="I7210" s="97" t="b">
        <f>NOT(ISERROR(_xlfn.XLOOKUP(tblStocks2022[[#This Row],[Ticker]],tblTickers[Ticker],tblTickers[Ticker],NA(),0,1)))</f>
        <v>0</v>
      </c>
      <c r="K7210" t="s">
        <v>4780</v>
      </c>
      <c r="L7210" s="122">
        <v>31.32</v>
      </c>
    </row>
    <row r="7211" spans="4:12" x14ac:dyDescent="0.25">
      <c r="D7211" t="s">
        <v>684</v>
      </c>
      <c r="E7211" t="s">
        <v>257</v>
      </c>
      <c r="F7211" t="s">
        <v>15371</v>
      </c>
      <c r="G7211" s="59">
        <v>30871000</v>
      </c>
      <c r="H7211" s="122">
        <v>101.47</v>
      </c>
      <c r="I7211" s="97" t="b">
        <f>NOT(ISERROR(_xlfn.XLOOKUP(tblStocks2022[[#This Row],[Ticker]],tblTickers[Ticker],tblTickers[Ticker],NA(),0,1)))</f>
        <v>0</v>
      </c>
      <c r="K7211" t="s">
        <v>2608</v>
      </c>
      <c r="L7211" s="122">
        <v>45.41</v>
      </c>
    </row>
    <row r="7212" spans="4:12" x14ac:dyDescent="0.25">
      <c r="D7212" t="s">
        <v>3041</v>
      </c>
      <c r="E7212" t="s">
        <v>3042</v>
      </c>
      <c r="F7212" t="s">
        <v>14201</v>
      </c>
      <c r="G7212" s="59">
        <v>26702000</v>
      </c>
      <c r="H7212" s="122">
        <v>9.16</v>
      </c>
      <c r="I7212" s="97" t="b">
        <f>NOT(ISERROR(_xlfn.XLOOKUP(tblStocks2022[[#This Row],[Ticker]],tblTickers[Ticker],tblTickers[Ticker],NA(),0,1)))</f>
        <v>0</v>
      </c>
      <c r="K7212" t="s">
        <v>12916</v>
      </c>
      <c r="L7212" s="122">
        <v>1.72</v>
      </c>
    </row>
    <row r="7213" spans="4:12" x14ac:dyDescent="0.25">
      <c r="D7213" t="s">
        <v>12016</v>
      </c>
      <c r="E7213" t="s">
        <v>12017</v>
      </c>
      <c r="F7213" t="s">
        <v>15370</v>
      </c>
      <c r="G7213" s="59">
        <v>5304000</v>
      </c>
      <c r="H7213" s="122">
        <v>20.5</v>
      </c>
      <c r="I7213" s="97" t="b">
        <f>NOT(ISERROR(_xlfn.XLOOKUP(tblStocks2022[[#This Row],[Ticker]],tblTickers[Ticker],tblTickers[Ticker],NA(),0,1)))</f>
        <v>0</v>
      </c>
      <c r="K7213" t="s">
        <v>14870</v>
      </c>
      <c r="L7213" s="122">
        <v>35.11</v>
      </c>
    </row>
    <row r="7214" spans="4:12" x14ac:dyDescent="0.25">
      <c r="D7214" t="s">
        <v>7657</v>
      </c>
      <c r="E7214" t="s">
        <v>1369</v>
      </c>
      <c r="F7214" t="s">
        <v>15367</v>
      </c>
      <c r="G7214" s="59">
        <v>7280000</v>
      </c>
      <c r="H7214" s="122">
        <v>22.64</v>
      </c>
      <c r="I7214" s="97" t="b">
        <f>NOT(ISERROR(_xlfn.XLOOKUP(tblStocks2022[[#This Row],[Ticker]],tblTickers[Ticker],tblTickers[Ticker],NA(),0,1)))</f>
        <v>0</v>
      </c>
      <c r="K7214" t="s">
        <v>10654</v>
      </c>
      <c r="L7214" s="122">
        <v>230.35</v>
      </c>
    </row>
    <row r="7215" spans="4:12" x14ac:dyDescent="0.25">
      <c r="D7215" t="s">
        <v>7608</v>
      </c>
      <c r="E7215" t="s">
        <v>7609</v>
      </c>
      <c r="F7215" t="s">
        <v>15382</v>
      </c>
      <c r="G7215" s="59">
        <v>20000000</v>
      </c>
      <c r="H7215" s="122">
        <v>10.02</v>
      </c>
      <c r="I7215" s="97" t="b">
        <f>NOT(ISERROR(_xlfn.XLOOKUP(tblStocks2022[[#This Row],[Ticker]],tblTickers[Ticker],tblTickers[Ticker],NA(),0,1)))</f>
        <v>0</v>
      </c>
      <c r="K7215" t="s">
        <v>10868</v>
      </c>
      <c r="L7215" s="122">
        <v>41.54</v>
      </c>
    </row>
    <row r="7216" spans="4:12" x14ac:dyDescent="0.25">
      <c r="D7216" t="s">
        <v>3705</v>
      </c>
      <c r="E7216" t="s">
        <v>283</v>
      </c>
      <c r="F7216" t="s">
        <v>15382</v>
      </c>
      <c r="G7216" s="59">
        <v>5850000</v>
      </c>
      <c r="H7216" s="122">
        <v>51.76</v>
      </c>
      <c r="I7216" s="97" t="b">
        <f>NOT(ISERROR(_xlfn.XLOOKUP(tblStocks2022[[#This Row],[Ticker]],tblTickers[Ticker],tblTickers[Ticker],NA(),0,1)))</f>
        <v>0</v>
      </c>
      <c r="K7216" t="s">
        <v>3274</v>
      </c>
      <c r="L7216" s="122">
        <v>46.76</v>
      </c>
    </row>
    <row r="7217" spans="4:12" x14ac:dyDescent="0.25">
      <c r="D7217" t="s">
        <v>11839</v>
      </c>
      <c r="E7217" t="s">
        <v>11840</v>
      </c>
      <c r="F7217" t="s">
        <v>2662</v>
      </c>
      <c r="G7217" s="59">
        <v>3872000</v>
      </c>
      <c r="H7217" s="122">
        <v>0.3</v>
      </c>
      <c r="I7217" s="97" t="b">
        <f>NOT(ISERROR(_xlfn.XLOOKUP(tblStocks2022[[#This Row],[Ticker]],tblTickers[Ticker],tblTickers[Ticker],NA(),0,1)))</f>
        <v>0</v>
      </c>
      <c r="K7217" t="s">
        <v>3701</v>
      </c>
      <c r="L7217" s="122">
        <v>42.05</v>
      </c>
    </row>
    <row r="7218" spans="4:12" x14ac:dyDescent="0.25">
      <c r="D7218" t="s">
        <v>6255</v>
      </c>
      <c r="E7218" t="s">
        <v>572</v>
      </c>
      <c r="F7218" t="s">
        <v>15371</v>
      </c>
      <c r="G7218" s="59">
        <v>450000</v>
      </c>
      <c r="H7218" s="122">
        <v>22.93</v>
      </c>
      <c r="I7218" s="97" t="b">
        <f>NOT(ISERROR(_xlfn.XLOOKUP(tblStocks2022[[#This Row],[Ticker]],tblTickers[Ticker],tblTickers[Ticker],NA(),0,1)))</f>
        <v>0</v>
      </c>
      <c r="K7218" t="s">
        <v>646</v>
      </c>
      <c r="L7218" s="122">
        <v>78.03</v>
      </c>
    </row>
    <row r="7219" spans="4:12" x14ac:dyDescent="0.25">
      <c r="D7219" t="s">
        <v>2131</v>
      </c>
      <c r="E7219" t="s">
        <v>283</v>
      </c>
      <c r="F7219" t="s">
        <v>15368</v>
      </c>
      <c r="G7219" s="59">
        <v>19600000</v>
      </c>
      <c r="H7219" s="122">
        <v>49.66</v>
      </c>
      <c r="I7219" s="97" t="b">
        <f>NOT(ISERROR(_xlfn.XLOOKUP(tblStocks2022[[#This Row],[Ticker]],tblTickers[Ticker],tblTickers[Ticker],NA(),0,1)))</f>
        <v>0</v>
      </c>
      <c r="K7219" t="s">
        <v>12190</v>
      </c>
      <c r="L7219" s="122">
        <v>53.6</v>
      </c>
    </row>
    <row r="7220" spans="4:12" x14ac:dyDescent="0.25">
      <c r="D7220" t="s">
        <v>893</v>
      </c>
      <c r="E7220" t="s">
        <v>894</v>
      </c>
      <c r="F7220" t="s">
        <v>14201</v>
      </c>
      <c r="G7220" s="59">
        <v>10166000</v>
      </c>
      <c r="H7220" s="122">
        <v>16.68</v>
      </c>
      <c r="I7220" s="97" t="b">
        <f>NOT(ISERROR(_xlfn.XLOOKUP(tblStocks2022[[#This Row],[Ticker]],tblTickers[Ticker],tblTickers[Ticker],NA(),0,1)))</f>
        <v>0</v>
      </c>
      <c r="K7220" t="s">
        <v>14235</v>
      </c>
      <c r="L7220" s="122">
        <v>66.650000000000006</v>
      </c>
    </row>
    <row r="7221" spans="4:12" x14ac:dyDescent="0.25">
      <c r="D7221" t="s">
        <v>1491</v>
      </c>
      <c r="E7221" t="s">
        <v>1492</v>
      </c>
      <c r="F7221" t="s">
        <v>15368</v>
      </c>
      <c r="G7221" s="59">
        <v>6692000</v>
      </c>
      <c r="H7221" s="122">
        <v>33</v>
      </c>
      <c r="I7221" s="97" t="b">
        <f>NOT(ISERROR(_xlfn.XLOOKUP(tblStocks2022[[#This Row],[Ticker]],tblTickers[Ticker],tblTickers[Ticker],NA(),0,1)))</f>
        <v>0</v>
      </c>
      <c r="K7221" t="s">
        <v>11253</v>
      </c>
      <c r="L7221" s="122">
        <v>93.14</v>
      </c>
    </row>
    <row r="7222" spans="4:12" x14ac:dyDescent="0.25">
      <c r="D7222" t="s">
        <v>1038</v>
      </c>
      <c r="E7222" t="s">
        <v>449</v>
      </c>
      <c r="F7222" t="s">
        <v>15382</v>
      </c>
      <c r="G7222" s="59">
        <v>1860000</v>
      </c>
      <c r="H7222" s="122">
        <v>107.65</v>
      </c>
      <c r="I7222" s="97" t="b">
        <f>NOT(ISERROR(_xlfn.XLOOKUP(tblStocks2022[[#This Row],[Ticker]],tblTickers[Ticker],tblTickers[Ticker],NA(),0,1)))</f>
        <v>0</v>
      </c>
      <c r="K7222" t="s">
        <v>2650</v>
      </c>
      <c r="L7222" s="122">
        <v>41.62</v>
      </c>
    </row>
    <row r="7223" spans="4:12" x14ac:dyDescent="0.25">
      <c r="D7223" t="s">
        <v>3635</v>
      </c>
      <c r="E7223" t="s">
        <v>283</v>
      </c>
      <c r="F7223" t="s">
        <v>15368</v>
      </c>
      <c r="G7223" s="59">
        <v>10200000</v>
      </c>
      <c r="H7223" s="122">
        <v>53.14</v>
      </c>
      <c r="I7223" s="97" t="b">
        <f>NOT(ISERROR(_xlfn.XLOOKUP(tblStocks2022[[#This Row],[Ticker]],tblTickers[Ticker],tblTickers[Ticker],NA(),0,1)))</f>
        <v>0</v>
      </c>
      <c r="K7223" t="s">
        <v>14690</v>
      </c>
      <c r="L7223" s="122">
        <v>54.29</v>
      </c>
    </row>
    <row r="7224" spans="4:12" x14ac:dyDescent="0.25">
      <c r="D7224" t="s">
        <v>13921</v>
      </c>
      <c r="E7224" t="s">
        <v>13922</v>
      </c>
      <c r="F7224" t="s">
        <v>15383</v>
      </c>
      <c r="G7224" s="59">
        <v>12784000</v>
      </c>
      <c r="H7224" s="122">
        <v>24.89</v>
      </c>
      <c r="I7224" s="97" t="b">
        <f>NOT(ISERROR(_xlfn.XLOOKUP(tblStocks2022[[#This Row],[Ticker]],tblTickers[Ticker],tblTickers[Ticker],NA(),0,1)))</f>
        <v>0</v>
      </c>
      <c r="K7224" t="s">
        <v>4387</v>
      </c>
      <c r="L7224" s="122">
        <v>44.24</v>
      </c>
    </row>
    <row r="7225" spans="4:12" x14ac:dyDescent="0.25">
      <c r="D7225" t="s">
        <v>5660</v>
      </c>
      <c r="E7225" t="s">
        <v>5661</v>
      </c>
      <c r="F7225" t="s">
        <v>2235</v>
      </c>
      <c r="G7225" s="59">
        <v>211091000</v>
      </c>
      <c r="H7225" s="122">
        <v>4.25</v>
      </c>
      <c r="I7225" s="97" t="b">
        <f>NOT(ISERROR(_xlfn.XLOOKUP(tblStocks2022[[#This Row],[Ticker]],tblTickers[Ticker],tblTickers[Ticker],NA(),0,1)))</f>
        <v>0</v>
      </c>
      <c r="K7225" t="s">
        <v>15218</v>
      </c>
      <c r="L7225" s="122">
        <v>45.53</v>
      </c>
    </row>
    <row r="7226" spans="4:12" x14ac:dyDescent="0.25">
      <c r="D7226" t="s">
        <v>3636</v>
      </c>
      <c r="E7226" t="s">
        <v>283</v>
      </c>
      <c r="F7226" t="s">
        <v>15368</v>
      </c>
      <c r="G7226" s="59">
        <v>22400000</v>
      </c>
      <c r="H7226" s="122">
        <v>34.6</v>
      </c>
      <c r="I7226" s="97" t="b">
        <f>NOT(ISERROR(_xlfn.XLOOKUP(tblStocks2022[[#This Row],[Ticker]],tblTickers[Ticker],tblTickers[Ticker],NA(),0,1)))</f>
        <v>0</v>
      </c>
      <c r="K7226" t="s">
        <v>4683</v>
      </c>
      <c r="L7226" s="122">
        <v>49.59</v>
      </c>
    </row>
    <row r="7227" spans="4:12" x14ac:dyDescent="0.25">
      <c r="D7227" t="s">
        <v>14550</v>
      </c>
      <c r="E7227" t="s">
        <v>498</v>
      </c>
      <c r="F7227" t="s">
        <v>11941</v>
      </c>
      <c r="G7227" s="59">
        <v>335000</v>
      </c>
      <c r="H7227" s="122">
        <v>10.69</v>
      </c>
      <c r="I7227" s="97" t="b">
        <f>NOT(ISERROR(_xlfn.XLOOKUP(tblStocks2022[[#This Row],[Ticker]],tblTickers[Ticker],tblTickers[Ticker],NA(),0,1)))</f>
        <v>0</v>
      </c>
      <c r="K7227" t="s">
        <v>4686</v>
      </c>
      <c r="L7227" s="122">
        <v>73.569999999999993</v>
      </c>
    </row>
    <row r="7228" spans="4:12" x14ac:dyDescent="0.25">
      <c r="D7228" t="s">
        <v>14668</v>
      </c>
      <c r="E7228" t="s">
        <v>257</v>
      </c>
      <c r="F7228" t="s">
        <v>15371</v>
      </c>
      <c r="G7228" s="59">
        <v>1783000</v>
      </c>
      <c r="H7228" s="122">
        <v>110.86</v>
      </c>
      <c r="I7228" s="97" t="b">
        <f>NOT(ISERROR(_xlfn.XLOOKUP(tblStocks2022[[#This Row],[Ticker]],tblTickers[Ticker],tblTickers[Ticker],NA(),0,1)))</f>
        <v>0</v>
      </c>
      <c r="K7228" t="s">
        <v>7967</v>
      </c>
      <c r="L7228" s="122">
        <v>29.25</v>
      </c>
    </row>
    <row r="7229" spans="4:12" x14ac:dyDescent="0.25">
      <c r="D7229" t="s">
        <v>9698</v>
      </c>
      <c r="E7229" t="s">
        <v>257</v>
      </c>
      <c r="F7229" t="s">
        <v>15371</v>
      </c>
      <c r="G7229" s="59">
        <v>1125000</v>
      </c>
      <c r="H7229" s="122">
        <v>27.03</v>
      </c>
      <c r="I7229" s="97" t="b">
        <f>NOT(ISERROR(_xlfn.XLOOKUP(tblStocks2022[[#This Row],[Ticker]],tblTickers[Ticker],tblTickers[Ticker],NA(),0,1)))</f>
        <v>0</v>
      </c>
      <c r="K7229" t="s">
        <v>5320</v>
      </c>
      <c r="L7229" s="122">
        <v>39.82</v>
      </c>
    </row>
    <row r="7230" spans="4:12" x14ac:dyDescent="0.25">
      <c r="D7230" t="s">
        <v>10114</v>
      </c>
      <c r="E7230" t="s">
        <v>10115</v>
      </c>
      <c r="F7230" t="s">
        <v>15371</v>
      </c>
      <c r="G7230" s="59">
        <v>21570000</v>
      </c>
      <c r="H7230" s="122">
        <v>34.799999999999997</v>
      </c>
      <c r="I7230" s="97" t="b">
        <f>NOT(ISERROR(_xlfn.XLOOKUP(tblStocks2022[[#This Row],[Ticker]],tblTickers[Ticker],tblTickers[Ticker],NA(),0,1)))</f>
        <v>0</v>
      </c>
      <c r="K7230" t="s">
        <v>2357</v>
      </c>
      <c r="L7230" s="122">
        <v>44.64</v>
      </c>
    </row>
    <row r="7231" spans="4:12" x14ac:dyDescent="0.25">
      <c r="D7231" t="s">
        <v>2712</v>
      </c>
      <c r="E7231" t="s">
        <v>2713</v>
      </c>
      <c r="F7231" t="s">
        <v>15367</v>
      </c>
      <c r="G7231" s="59">
        <v>99491000</v>
      </c>
      <c r="H7231" s="122">
        <v>38.03</v>
      </c>
      <c r="I7231" s="97" t="b">
        <f>NOT(ISERROR(_xlfn.XLOOKUP(tblStocks2022[[#This Row],[Ticker]],tblTickers[Ticker],tblTickers[Ticker],NA(),0,1)))</f>
        <v>0</v>
      </c>
      <c r="K7231" t="s">
        <v>13687</v>
      </c>
      <c r="L7231" s="122">
        <v>21.24</v>
      </c>
    </row>
    <row r="7232" spans="4:12" x14ac:dyDescent="0.25">
      <c r="D7232" t="s">
        <v>6078</v>
      </c>
      <c r="E7232" t="s">
        <v>6079</v>
      </c>
      <c r="F7232" t="s">
        <v>2662</v>
      </c>
      <c r="G7232" s="59">
        <v>51871000</v>
      </c>
      <c r="H7232" s="122">
        <v>10.26</v>
      </c>
      <c r="I7232" s="97" t="b">
        <f>NOT(ISERROR(_xlfn.XLOOKUP(tblStocks2022[[#This Row],[Ticker]],tblTickers[Ticker],tblTickers[Ticker],NA(),0,1)))</f>
        <v>0</v>
      </c>
      <c r="K7232" t="s">
        <v>12765</v>
      </c>
      <c r="L7232" s="122">
        <v>219.89</v>
      </c>
    </row>
    <row r="7233" spans="4:12" x14ac:dyDescent="0.25">
      <c r="D7233" t="s">
        <v>6343</v>
      </c>
      <c r="E7233" t="s">
        <v>6344</v>
      </c>
      <c r="F7233" t="s">
        <v>8710</v>
      </c>
      <c r="G7233" s="59">
        <v>198348000</v>
      </c>
      <c r="H7233" s="122">
        <v>2.4300000000000002</v>
      </c>
      <c r="I7233" s="97" t="b">
        <f>NOT(ISERROR(_xlfn.XLOOKUP(tblStocks2022[[#This Row],[Ticker]],tblTickers[Ticker],tblTickers[Ticker],NA(),0,1)))</f>
        <v>0</v>
      </c>
      <c r="K7233" t="s">
        <v>13647</v>
      </c>
      <c r="L7233" s="122">
        <v>12.52</v>
      </c>
    </row>
    <row r="7234" spans="4:12" x14ac:dyDescent="0.25">
      <c r="D7234" t="s">
        <v>11946</v>
      </c>
      <c r="E7234" t="s">
        <v>11947</v>
      </c>
      <c r="F7234" t="s">
        <v>15378</v>
      </c>
      <c r="G7234" s="59">
        <v>56198000</v>
      </c>
      <c r="H7234" s="122">
        <v>2.1</v>
      </c>
      <c r="I7234" s="97" t="b">
        <f>NOT(ISERROR(_xlfn.XLOOKUP(tblStocks2022[[#This Row],[Ticker]],tblTickers[Ticker],tblTickers[Ticker],NA(),0,1)))</f>
        <v>0</v>
      </c>
      <c r="K7234" t="s">
        <v>10684</v>
      </c>
      <c r="L7234" s="122">
        <v>52.57</v>
      </c>
    </row>
    <row r="7235" spans="4:12" x14ac:dyDescent="0.25">
      <c r="D7235" t="s">
        <v>10313</v>
      </c>
      <c r="E7235" t="s">
        <v>10314</v>
      </c>
      <c r="F7235" t="s">
        <v>15368</v>
      </c>
      <c r="G7235" s="59">
        <v>63838000</v>
      </c>
      <c r="H7235" s="122">
        <v>28.69</v>
      </c>
      <c r="I7235" s="97" t="b">
        <f>NOT(ISERROR(_xlfn.XLOOKUP(tblStocks2022[[#This Row],[Ticker]],tblTickers[Ticker],tblTickers[Ticker],NA(),0,1)))</f>
        <v>0</v>
      </c>
      <c r="K7235" t="s">
        <v>11589</v>
      </c>
      <c r="L7235" s="122">
        <v>84.22</v>
      </c>
    </row>
    <row r="7236" spans="4:12" x14ac:dyDescent="0.25">
      <c r="D7236" t="s">
        <v>11117</v>
      </c>
      <c r="E7236" t="s">
        <v>11118</v>
      </c>
      <c r="F7236" t="s">
        <v>14201</v>
      </c>
      <c r="G7236" s="59">
        <v>8300000</v>
      </c>
      <c r="H7236" s="122">
        <v>45.5</v>
      </c>
      <c r="I7236" s="97" t="b">
        <f>NOT(ISERROR(_xlfn.XLOOKUP(tblStocks2022[[#This Row],[Ticker]],tblTickers[Ticker],tblTickers[Ticker],NA(),0,1)))</f>
        <v>0</v>
      </c>
      <c r="K7236" t="s">
        <v>6956</v>
      </c>
      <c r="L7236" s="122">
        <v>0.28000000000000003</v>
      </c>
    </row>
    <row r="7237" spans="4:12" x14ac:dyDescent="0.25">
      <c r="D7237" t="s">
        <v>7055</v>
      </c>
      <c r="E7237" t="s">
        <v>7056</v>
      </c>
      <c r="F7237" t="s">
        <v>15382</v>
      </c>
      <c r="G7237" s="59">
        <v>75927000</v>
      </c>
      <c r="H7237" s="122">
        <v>6.43</v>
      </c>
      <c r="I7237" s="97" t="b">
        <f>NOT(ISERROR(_xlfn.XLOOKUP(tblStocks2022[[#This Row],[Ticker]],tblTickers[Ticker],tblTickers[Ticker],NA(),0,1)))</f>
        <v>0</v>
      </c>
      <c r="K7237" t="s">
        <v>4072</v>
      </c>
      <c r="L7237" s="122">
        <v>23.79</v>
      </c>
    </row>
    <row r="7238" spans="4:12" x14ac:dyDescent="0.25">
      <c r="D7238" t="s">
        <v>10513</v>
      </c>
      <c r="E7238" t="s">
        <v>10514</v>
      </c>
      <c r="F7238" t="s">
        <v>15366</v>
      </c>
      <c r="G7238" s="59">
        <v>53155000</v>
      </c>
      <c r="H7238" s="122">
        <v>228.49</v>
      </c>
      <c r="I7238" s="97" t="b">
        <f>NOT(ISERROR(_xlfn.XLOOKUP(tblStocks2022[[#This Row],[Ticker]],tblTickers[Ticker],tblTickers[Ticker],NA(),0,1)))</f>
        <v>1</v>
      </c>
      <c r="K7238" t="s">
        <v>12922</v>
      </c>
      <c r="L7238" s="122">
        <v>3.44</v>
      </c>
    </row>
    <row r="7239" spans="4:12" x14ac:dyDescent="0.25">
      <c r="D7239" t="s">
        <v>9719</v>
      </c>
      <c r="E7239" t="s">
        <v>9720</v>
      </c>
      <c r="F7239" t="s">
        <v>15368</v>
      </c>
      <c r="G7239" s="59">
        <v>8054000</v>
      </c>
      <c r="H7239" s="122">
        <v>1.47</v>
      </c>
      <c r="I7239" s="97" t="b">
        <f>NOT(ISERROR(_xlfn.XLOOKUP(tblStocks2022[[#This Row],[Ticker]],tblTickers[Ticker],tblTickers[Ticker],NA(),0,1)))</f>
        <v>0</v>
      </c>
      <c r="K7239" t="s">
        <v>3049</v>
      </c>
      <c r="L7239" s="122">
        <v>21.15</v>
      </c>
    </row>
    <row r="7240" spans="4:12" x14ac:dyDescent="0.25">
      <c r="D7240" t="s">
        <v>2928</v>
      </c>
      <c r="E7240" t="s">
        <v>2929</v>
      </c>
      <c r="F7240" t="s">
        <v>15368</v>
      </c>
      <c r="G7240" s="59">
        <v>1358836000</v>
      </c>
      <c r="H7240" s="122">
        <v>8.9499999999999993</v>
      </c>
      <c r="I7240" s="97" t="b">
        <f>NOT(ISERROR(_xlfn.XLOOKUP(tblStocks2022[[#This Row],[Ticker]],tblTickers[Ticker],tblTickers[Ticker],NA(),0,1)))</f>
        <v>0</v>
      </c>
      <c r="K7240" t="s">
        <v>4236</v>
      </c>
      <c r="L7240" s="122">
        <v>16.239999999999998</v>
      </c>
    </row>
    <row r="7241" spans="4:12" x14ac:dyDescent="0.25">
      <c r="D7241" t="s">
        <v>4409</v>
      </c>
      <c r="E7241" t="s">
        <v>4410</v>
      </c>
      <c r="F7241" t="s">
        <v>14201</v>
      </c>
      <c r="G7241" s="59">
        <v>25728000</v>
      </c>
      <c r="H7241" s="122">
        <v>10.93</v>
      </c>
      <c r="I7241" s="97" t="b">
        <f>NOT(ISERROR(_xlfn.XLOOKUP(tblStocks2022[[#This Row],[Ticker]],tblTickers[Ticker],tblTickers[Ticker],NA(),0,1)))</f>
        <v>0</v>
      </c>
      <c r="K7241" t="s">
        <v>14537</v>
      </c>
      <c r="L7241" s="122">
        <v>27.09</v>
      </c>
    </row>
    <row r="7242" spans="4:12" x14ac:dyDescent="0.25">
      <c r="D7242" t="s">
        <v>12665</v>
      </c>
      <c r="E7242" t="s">
        <v>12666</v>
      </c>
      <c r="F7242" t="s">
        <v>15377</v>
      </c>
      <c r="G7242" s="59">
        <v>22014000</v>
      </c>
      <c r="H7242" s="122">
        <v>25.98</v>
      </c>
      <c r="I7242" s="97" t="b">
        <f>NOT(ISERROR(_xlfn.XLOOKUP(tblStocks2022[[#This Row],[Ticker]],tblTickers[Ticker],tblTickers[Ticker],NA(),0,1)))</f>
        <v>0</v>
      </c>
      <c r="K7242" t="s">
        <v>11549</v>
      </c>
      <c r="L7242" s="122">
        <v>1.66</v>
      </c>
    </row>
    <row r="7243" spans="4:12" x14ac:dyDescent="0.25">
      <c r="D7243" t="s">
        <v>5912</v>
      </c>
      <c r="E7243" t="s">
        <v>5913</v>
      </c>
      <c r="F7243" t="s">
        <v>9954</v>
      </c>
      <c r="G7243" s="59">
        <v>116432000</v>
      </c>
      <c r="H7243" s="122">
        <v>8.3000000000000007</v>
      </c>
      <c r="I7243" s="97" t="b">
        <f>NOT(ISERROR(_xlfn.XLOOKUP(tblStocks2022[[#This Row],[Ticker]],tblTickers[Ticker],tblTickers[Ticker],NA(),0,1)))</f>
        <v>0</v>
      </c>
      <c r="K7243" t="s">
        <v>1421</v>
      </c>
      <c r="L7243" s="122">
        <v>7.19</v>
      </c>
    </row>
    <row r="7244" spans="4:12" x14ac:dyDescent="0.25">
      <c r="D7244" t="s">
        <v>14332</v>
      </c>
      <c r="E7244" t="s">
        <v>14333</v>
      </c>
      <c r="F7244" t="s">
        <v>15365</v>
      </c>
      <c r="G7244" s="59">
        <v>93495000</v>
      </c>
      <c r="H7244" s="122">
        <v>5.56</v>
      </c>
      <c r="I7244" s="97" t="b">
        <f>NOT(ISERROR(_xlfn.XLOOKUP(tblStocks2022[[#This Row],[Ticker]],tblTickers[Ticker],tblTickers[Ticker],NA(),0,1)))</f>
        <v>0</v>
      </c>
      <c r="K7244" t="s">
        <v>9132</v>
      </c>
      <c r="L7244" s="122">
        <v>13.73</v>
      </c>
    </row>
    <row r="7245" spans="4:12" x14ac:dyDescent="0.25">
      <c r="D7245" t="s">
        <v>6417</v>
      </c>
      <c r="E7245" t="s">
        <v>6418</v>
      </c>
      <c r="F7245" t="s">
        <v>15377</v>
      </c>
      <c r="G7245" s="59">
        <v>57325000</v>
      </c>
      <c r="H7245" s="122">
        <v>15.86</v>
      </c>
      <c r="I7245" s="97" t="b">
        <f>NOT(ISERROR(_xlfn.XLOOKUP(tblStocks2022[[#This Row],[Ticker]],tblTickers[Ticker],tblTickers[Ticker],NA(),0,1)))</f>
        <v>0</v>
      </c>
      <c r="K7245" t="s">
        <v>13567</v>
      </c>
      <c r="L7245" s="122">
        <v>22.03</v>
      </c>
    </row>
    <row r="7246" spans="4:12" x14ac:dyDescent="0.25">
      <c r="D7246" t="s">
        <v>2828</v>
      </c>
      <c r="E7246" t="s">
        <v>2829</v>
      </c>
      <c r="F7246" t="s">
        <v>14201</v>
      </c>
      <c r="G7246" s="59">
        <v>43088000</v>
      </c>
      <c r="H7246" s="122">
        <v>1.79</v>
      </c>
      <c r="I7246" s="97" t="b">
        <f>NOT(ISERROR(_xlfn.XLOOKUP(tblStocks2022[[#This Row],[Ticker]],tblTickers[Ticker],tblTickers[Ticker],NA(),0,1)))</f>
        <v>0</v>
      </c>
      <c r="K7246" t="s">
        <v>2890</v>
      </c>
      <c r="L7246" s="122">
        <v>67.319999999999993</v>
      </c>
    </row>
    <row r="7247" spans="4:12" x14ac:dyDescent="0.25">
      <c r="D7247" t="s">
        <v>12422</v>
      </c>
      <c r="E7247" t="s">
        <v>12423</v>
      </c>
      <c r="F7247" t="s">
        <v>14201</v>
      </c>
      <c r="G7247" s="59">
        <v>6670000</v>
      </c>
      <c r="H7247" s="122">
        <v>12.5</v>
      </c>
      <c r="I7247" s="97" t="b">
        <f>NOT(ISERROR(_xlfn.XLOOKUP(tblStocks2022[[#This Row],[Ticker]],tblTickers[Ticker],tblTickers[Ticker],NA(),0,1)))</f>
        <v>0</v>
      </c>
      <c r="K7247" t="s">
        <v>648</v>
      </c>
      <c r="L7247" s="122">
        <v>8.44</v>
      </c>
    </row>
    <row r="7248" spans="4:12" x14ac:dyDescent="0.25">
      <c r="D7248" t="s">
        <v>4750</v>
      </c>
      <c r="E7248" t="s">
        <v>4751</v>
      </c>
      <c r="F7248" t="s">
        <v>10860</v>
      </c>
      <c r="G7248" s="59">
        <v>235194000</v>
      </c>
      <c r="H7248" s="122">
        <v>2.09</v>
      </c>
      <c r="I7248" s="97" t="b">
        <f>NOT(ISERROR(_xlfn.XLOOKUP(tblStocks2022[[#This Row],[Ticker]],tblTickers[Ticker],tblTickers[Ticker],NA(),0,1)))</f>
        <v>0</v>
      </c>
      <c r="K7248" t="s">
        <v>14520</v>
      </c>
      <c r="L7248" s="122">
        <v>38.049999999999997</v>
      </c>
    </row>
    <row r="7249" spans="4:12" x14ac:dyDescent="0.25">
      <c r="D7249" t="s">
        <v>2967</v>
      </c>
      <c r="E7249" t="s">
        <v>2968</v>
      </c>
      <c r="F7249" t="s">
        <v>15366</v>
      </c>
      <c r="G7249" s="59">
        <v>94983000</v>
      </c>
      <c r="H7249" s="122">
        <v>23.4</v>
      </c>
      <c r="I7249" s="97" t="b">
        <f>NOT(ISERROR(_xlfn.XLOOKUP(tblStocks2022[[#This Row],[Ticker]],tblTickers[Ticker],tblTickers[Ticker],NA(),0,1)))</f>
        <v>0</v>
      </c>
      <c r="K7249" t="s">
        <v>5137</v>
      </c>
      <c r="L7249" s="122">
        <v>7.15</v>
      </c>
    </row>
    <row r="7250" spans="4:12" x14ac:dyDescent="0.25">
      <c r="D7250" t="s">
        <v>2526</v>
      </c>
      <c r="E7250" t="s">
        <v>2527</v>
      </c>
      <c r="F7250" t="s">
        <v>14252</v>
      </c>
      <c r="G7250" s="59">
        <v>68111000</v>
      </c>
      <c r="H7250" s="122">
        <v>25.45</v>
      </c>
      <c r="I7250" s="97" t="b">
        <f>NOT(ISERROR(_xlfn.XLOOKUP(tblStocks2022[[#This Row],[Ticker]],tblTickers[Ticker],tblTickers[Ticker],NA(),0,1)))</f>
        <v>0</v>
      </c>
      <c r="K7250" t="s">
        <v>14556</v>
      </c>
      <c r="L7250" s="122">
        <v>28.79</v>
      </c>
    </row>
    <row r="7251" spans="4:12" x14ac:dyDescent="0.25">
      <c r="D7251" t="s">
        <v>2866</v>
      </c>
      <c r="E7251" t="s">
        <v>2867</v>
      </c>
      <c r="F7251" t="s">
        <v>8710</v>
      </c>
      <c r="G7251" s="59">
        <v>810000</v>
      </c>
      <c r="H7251" s="122">
        <v>37.08</v>
      </c>
      <c r="I7251" s="97" t="b">
        <f>NOT(ISERROR(_xlfn.XLOOKUP(tblStocks2022[[#This Row],[Ticker]],tblTickers[Ticker],tblTickers[Ticker],NA(),0,1)))</f>
        <v>0</v>
      </c>
      <c r="K7251" t="s">
        <v>3910</v>
      </c>
      <c r="L7251" s="122">
        <v>0.7</v>
      </c>
    </row>
    <row r="7252" spans="4:12" x14ac:dyDescent="0.25">
      <c r="D7252" t="s">
        <v>11843</v>
      </c>
      <c r="E7252" t="s">
        <v>11844</v>
      </c>
      <c r="F7252" t="s">
        <v>15371</v>
      </c>
      <c r="G7252" s="59">
        <v>20581000</v>
      </c>
      <c r="H7252" s="122">
        <v>63.53</v>
      </c>
      <c r="I7252" s="97" t="b">
        <f>NOT(ISERROR(_xlfn.XLOOKUP(tblStocks2022[[#This Row],[Ticker]],tblTickers[Ticker],tblTickers[Ticker],NA(),0,1)))</f>
        <v>0</v>
      </c>
      <c r="K7252" t="s">
        <v>14558</v>
      </c>
      <c r="L7252" s="122">
        <v>55.2</v>
      </c>
    </row>
    <row r="7253" spans="4:12" x14ac:dyDescent="0.25">
      <c r="D7253" t="s">
        <v>180</v>
      </c>
      <c r="E7253" t="s">
        <v>181</v>
      </c>
      <c r="F7253" t="s">
        <v>15374</v>
      </c>
      <c r="G7253" s="59">
        <v>18232000</v>
      </c>
      <c r="H7253" s="122">
        <v>6.95</v>
      </c>
      <c r="I7253" s="97" t="b">
        <f>NOT(ISERROR(_xlfn.XLOOKUP(tblStocks2022[[#This Row],[Ticker]],tblTickers[Ticker],tblTickers[Ticker],NA(),0,1)))</f>
        <v>0</v>
      </c>
      <c r="K7253" t="s">
        <v>14561</v>
      </c>
      <c r="L7253" s="122">
        <v>24.94</v>
      </c>
    </row>
    <row r="7254" spans="4:12" x14ac:dyDescent="0.25">
      <c r="D7254" t="s">
        <v>2868</v>
      </c>
      <c r="E7254" t="s">
        <v>2869</v>
      </c>
      <c r="F7254" t="s">
        <v>15365</v>
      </c>
      <c r="G7254" s="59">
        <v>43227000</v>
      </c>
      <c r="H7254" s="122">
        <v>6.78</v>
      </c>
      <c r="I7254" s="97" t="b">
        <f>NOT(ISERROR(_xlfn.XLOOKUP(tblStocks2022[[#This Row],[Ticker]],tblTickers[Ticker],tblTickers[Ticker],NA(),0,1)))</f>
        <v>0</v>
      </c>
      <c r="K7254" t="s">
        <v>14930</v>
      </c>
      <c r="L7254" s="122">
        <v>260.35000000000002</v>
      </c>
    </row>
    <row r="7255" spans="4:12" x14ac:dyDescent="0.25">
      <c r="D7255" t="s">
        <v>955</v>
      </c>
      <c r="E7255" t="s">
        <v>956</v>
      </c>
      <c r="F7255" t="s">
        <v>15382</v>
      </c>
      <c r="G7255" s="59">
        <v>1800000</v>
      </c>
      <c r="H7255" s="122">
        <v>14.59</v>
      </c>
      <c r="I7255" s="97" t="b">
        <f>NOT(ISERROR(_xlfn.XLOOKUP(tblStocks2022[[#This Row],[Ticker]],tblTickers[Ticker],tblTickers[Ticker],NA(),0,1)))</f>
        <v>0</v>
      </c>
      <c r="K7255" t="s">
        <v>6433</v>
      </c>
      <c r="L7255" s="122">
        <v>34.380000000000003</v>
      </c>
    </row>
    <row r="7256" spans="4:12" x14ac:dyDescent="0.25">
      <c r="D7256" t="s">
        <v>14586</v>
      </c>
      <c r="E7256" t="s">
        <v>14587</v>
      </c>
      <c r="F7256" t="s">
        <v>14201</v>
      </c>
      <c r="G7256" s="59">
        <v>197864000</v>
      </c>
      <c r="H7256" s="122">
        <v>0.12</v>
      </c>
      <c r="I7256" s="97" t="b">
        <f>NOT(ISERROR(_xlfn.XLOOKUP(tblStocks2022[[#This Row],[Ticker]],tblTickers[Ticker],tblTickers[Ticker],NA(),0,1)))</f>
        <v>0</v>
      </c>
      <c r="K7256" t="s">
        <v>6282</v>
      </c>
      <c r="L7256" s="122">
        <v>23.63</v>
      </c>
    </row>
    <row r="7257" spans="4:12" x14ac:dyDescent="0.25">
      <c r="D7257" t="s">
        <v>12869</v>
      </c>
      <c r="E7257" t="s">
        <v>12870</v>
      </c>
      <c r="F7257" t="s">
        <v>15382</v>
      </c>
      <c r="G7257" s="59">
        <v>41419000</v>
      </c>
      <c r="H7257" s="122">
        <v>26.89</v>
      </c>
      <c r="I7257" s="97" t="b">
        <f>NOT(ISERROR(_xlfn.XLOOKUP(tblStocks2022[[#This Row],[Ticker]],tblTickers[Ticker],tblTickers[Ticker],NA(),0,1)))</f>
        <v>0</v>
      </c>
      <c r="K7257" t="s">
        <v>662</v>
      </c>
      <c r="L7257" s="122">
        <v>84.89</v>
      </c>
    </row>
    <row r="7258" spans="4:12" x14ac:dyDescent="0.25">
      <c r="D7258" t="s">
        <v>14529</v>
      </c>
      <c r="E7258" t="s">
        <v>14530</v>
      </c>
      <c r="F7258" t="s">
        <v>15367</v>
      </c>
      <c r="G7258" s="59">
        <v>3110000</v>
      </c>
      <c r="H7258" s="122">
        <v>1.1200000000000001</v>
      </c>
      <c r="I7258" s="97" t="b">
        <f>NOT(ISERROR(_xlfn.XLOOKUP(tblStocks2022[[#This Row],[Ticker]],tblTickers[Ticker],tblTickers[Ticker],NA(),0,1)))</f>
        <v>0</v>
      </c>
      <c r="K7258" t="s">
        <v>6958</v>
      </c>
      <c r="L7258" s="122">
        <v>3.69</v>
      </c>
    </row>
    <row r="7259" spans="4:12" x14ac:dyDescent="0.25">
      <c r="D7259" t="s">
        <v>5522</v>
      </c>
      <c r="E7259" t="s">
        <v>5523</v>
      </c>
      <c r="F7259" t="s">
        <v>12382</v>
      </c>
      <c r="G7259" s="59">
        <v>321600000</v>
      </c>
      <c r="H7259" s="122">
        <v>143.54</v>
      </c>
      <c r="I7259" s="97" t="b">
        <f>NOT(ISERROR(_xlfn.XLOOKUP(tblStocks2022[[#This Row],[Ticker]],tblTickers[Ticker],tblTickers[Ticker],NA(),0,1)))</f>
        <v>0</v>
      </c>
      <c r="K7259" t="s">
        <v>7051</v>
      </c>
      <c r="L7259" s="122">
        <v>68.569999999999993</v>
      </c>
    </row>
    <row r="7260" spans="4:12" x14ac:dyDescent="0.25">
      <c r="D7260" t="s">
        <v>9748</v>
      </c>
      <c r="E7260" t="s">
        <v>572</v>
      </c>
      <c r="F7260" t="s">
        <v>15371</v>
      </c>
      <c r="G7260" s="59">
        <v>200000</v>
      </c>
      <c r="H7260" s="122">
        <v>25.35</v>
      </c>
      <c r="I7260" s="97" t="b">
        <f>NOT(ISERROR(_xlfn.XLOOKUP(tblStocks2022[[#This Row],[Ticker]],tblTickers[Ticker],tblTickers[Ticker],NA(),0,1)))</f>
        <v>0</v>
      </c>
      <c r="K7260" t="s">
        <v>13324</v>
      </c>
      <c r="L7260" s="122">
        <v>15.86</v>
      </c>
    </row>
    <row r="7261" spans="4:12" x14ac:dyDescent="0.25">
      <c r="D7261" t="s">
        <v>4605</v>
      </c>
      <c r="E7261" t="s">
        <v>572</v>
      </c>
      <c r="F7261" t="s">
        <v>15371</v>
      </c>
      <c r="G7261" s="59">
        <v>19600000</v>
      </c>
      <c r="H7261" s="122">
        <v>34.56</v>
      </c>
      <c r="I7261" s="97" t="b">
        <f>NOT(ISERROR(_xlfn.XLOOKUP(tblStocks2022[[#This Row],[Ticker]],tblTickers[Ticker],tblTickers[Ticker],NA(),0,1)))</f>
        <v>0</v>
      </c>
      <c r="K7261" t="s">
        <v>7169</v>
      </c>
      <c r="L7261" s="122">
        <v>10.37</v>
      </c>
    </row>
    <row r="7262" spans="4:12" x14ac:dyDescent="0.25">
      <c r="D7262" t="s">
        <v>9744</v>
      </c>
      <c r="E7262" t="s">
        <v>572</v>
      </c>
      <c r="F7262" t="s">
        <v>15371</v>
      </c>
      <c r="G7262" s="59">
        <v>200000</v>
      </c>
      <c r="H7262" s="122">
        <v>24.84</v>
      </c>
      <c r="I7262" s="97" t="b">
        <f>NOT(ISERROR(_xlfn.XLOOKUP(tblStocks2022[[#This Row],[Ticker]],tblTickers[Ticker],tblTickers[Ticker],NA(),0,1)))</f>
        <v>0</v>
      </c>
      <c r="K7262" t="s">
        <v>3460</v>
      </c>
      <c r="L7262" s="122">
        <v>53.11</v>
      </c>
    </row>
    <row r="7263" spans="4:12" x14ac:dyDescent="0.25">
      <c r="D7263" t="s">
        <v>7610</v>
      </c>
      <c r="E7263" t="s">
        <v>7611</v>
      </c>
      <c r="F7263" t="s">
        <v>9954</v>
      </c>
      <c r="G7263" s="59">
        <v>75042000</v>
      </c>
      <c r="H7263" s="122">
        <v>7.41</v>
      </c>
      <c r="I7263" s="97" t="b">
        <f>NOT(ISERROR(_xlfn.XLOOKUP(tblStocks2022[[#This Row],[Ticker]],tblTickers[Ticker],tblTickers[Ticker],NA(),0,1)))</f>
        <v>0</v>
      </c>
      <c r="K7263" t="s">
        <v>11663</v>
      </c>
      <c r="L7263" s="122">
        <v>48.75</v>
      </c>
    </row>
    <row r="7264" spans="4:12" x14ac:dyDescent="0.25">
      <c r="D7264" t="s">
        <v>11187</v>
      </c>
      <c r="E7264" t="s">
        <v>11188</v>
      </c>
      <c r="F7264" t="s">
        <v>15368</v>
      </c>
      <c r="G7264" s="59">
        <v>152417000</v>
      </c>
      <c r="H7264" s="122">
        <v>319.29000000000002</v>
      </c>
      <c r="I7264" s="97" t="b">
        <f>NOT(ISERROR(_xlfn.XLOOKUP(tblStocks2022[[#This Row],[Ticker]],tblTickers[Ticker],tblTickers[Ticker],NA(),0,1)))</f>
        <v>1</v>
      </c>
      <c r="K7264" t="s">
        <v>2360</v>
      </c>
      <c r="L7264" s="122">
        <v>28.3</v>
      </c>
    </row>
    <row r="7265" spans="4:12" x14ac:dyDescent="0.25">
      <c r="D7265" t="s">
        <v>9745</v>
      </c>
      <c r="E7265" t="s">
        <v>572</v>
      </c>
      <c r="F7265" t="s">
        <v>15371</v>
      </c>
      <c r="G7265" s="59">
        <v>200000</v>
      </c>
      <c r="H7265" s="122">
        <v>25.16</v>
      </c>
      <c r="I7265" s="97" t="b">
        <f>NOT(ISERROR(_xlfn.XLOOKUP(tblStocks2022[[#This Row],[Ticker]],tblTickers[Ticker],tblTickers[Ticker],NA(),0,1)))</f>
        <v>0</v>
      </c>
      <c r="K7265" t="s">
        <v>1938</v>
      </c>
      <c r="L7265" s="122">
        <v>1.02</v>
      </c>
    </row>
    <row r="7266" spans="4:12" x14ac:dyDescent="0.25">
      <c r="D7266" t="s">
        <v>7366</v>
      </c>
      <c r="E7266" t="s">
        <v>7367</v>
      </c>
      <c r="F7266" t="s">
        <v>15371</v>
      </c>
      <c r="G7266" s="59">
        <v>7267000</v>
      </c>
      <c r="H7266" s="122">
        <v>1.1599999999999999</v>
      </c>
      <c r="I7266" s="97" t="b">
        <f>NOT(ISERROR(_xlfn.XLOOKUP(tblStocks2022[[#This Row],[Ticker]],tblTickers[Ticker],tblTickers[Ticker],NA(),0,1)))</f>
        <v>0</v>
      </c>
      <c r="K7266" t="s">
        <v>6683</v>
      </c>
      <c r="L7266" s="122">
        <v>10.6</v>
      </c>
    </row>
    <row r="7267" spans="4:12" x14ac:dyDescent="0.25">
      <c r="D7267" t="s">
        <v>6383</v>
      </c>
      <c r="E7267" t="s">
        <v>6384</v>
      </c>
      <c r="F7267" t="s">
        <v>15382</v>
      </c>
      <c r="G7267" s="59">
        <v>1229000</v>
      </c>
      <c r="H7267" s="122">
        <v>9.76</v>
      </c>
      <c r="I7267" s="97" t="b">
        <f>NOT(ISERROR(_xlfn.XLOOKUP(tblStocks2022[[#This Row],[Ticker]],tblTickers[Ticker],tblTickers[Ticker],NA(),0,1)))</f>
        <v>0</v>
      </c>
      <c r="K7267" t="s">
        <v>585</v>
      </c>
      <c r="L7267" s="122">
        <v>1.23</v>
      </c>
    </row>
    <row r="7268" spans="4:12" x14ac:dyDescent="0.25">
      <c r="D7268" t="s">
        <v>6385</v>
      </c>
      <c r="E7268" t="s">
        <v>6386</v>
      </c>
      <c r="F7268" t="s">
        <v>11941</v>
      </c>
      <c r="G7268" s="59">
        <v>30971000</v>
      </c>
      <c r="H7268" s="122">
        <v>1.49</v>
      </c>
      <c r="I7268" s="97" t="b">
        <f>NOT(ISERROR(_xlfn.XLOOKUP(tblStocks2022[[#This Row],[Ticker]],tblTickers[Ticker],tblTickers[Ticker],NA(),0,1)))</f>
        <v>0</v>
      </c>
      <c r="K7268" t="s">
        <v>13662</v>
      </c>
      <c r="L7268" s="122">
        <v>189.94</v>
      </c>
    </row>
    <row r="7269" spans="4:12" x14ac:dyDescent="0.25">
      <c r="D7269" t="s">
        <v>2736</v>
      </c>
      <c r="E7269" t="s">
        <v>161</v>
      </c>
      <c r="F7269" t="s">
        <v>15371</v>
      </c>
      <c r="G7269" s="59">
        <v>9980000</v>
      </c>
      <c r="H7269" s="122">
        <v>28.91</v>
      </c>
      <c r="I7269" s="97" t="b">
        <f>NOT(ISERROR(_xlfn.XLOOKUP(tblStocks2022[[#This Row],[Ticker]],tblTickers[Ticker],tblTickers[Ticker],NA(),0,1)))</f>
        <v>0</v>
      </c>
      <c r="K7269" t="s">
        <v>8362</v>
      </c>
      <c r="L7269" s="122">
        <v>0.85</v>
      </c>
    </row>
    <row r="7270" spans="4:12" x14ac:dyDescent="0.25">
      <c r="D7270" t="s">
        <v>11429</v>
      </c>
      <c r="E7270" t="s">
        <v>11430</v>
      </c>
      <c r="F7270" t="s">
        <v>15382</v>
      </c>
      <c r="G7270" s="59">
        <v>23310000</v>
      </c>
      <c r="H7270" s="122">
        <v>1.26</v>
      </c>
      <c r="I7270" s="97" t="b">
        <f>NOT(ISERROR(_xlfn.XLOOKUP(tblStocks2022[[#This Row],[Ticker]],tblTickers[Ticker],tblTickers[Ticker],NA(),0,1)))</f>
        <v>0</v>
      </c>
      <c r="K7270" t="s">
        <v>13670</v>
      </c>
      <c r="L7270" s="122">
        <v>213.33</v>
      </c>
    </row>
    <row r="7271" spans="4:12" x14ac:dyDescent="0.25">
      <c r="D7271" t="s">
        <v>7612</v>
      </c>
      <c r="E7271" t="s">
        <v>7613</v>
      </c>
      <c r="F7271" t="s">
        <v>15382</v>
      </c>
      <c r="G7271" s="59">
        <v>2805000</v>
      </c>
      <c r="H7271" s="122">
        <v>1.92</v>
      </c>
      <c r="I7271" s="97" t="b">
        <f>NOT(ISERROR(_xlfn.XLOOKUP(tblStocks2022[[#This Row],[Ticker]],tblTickers[Ticker],tblTickers[Ticker],NA(),0,1)))</f>
        <v>0</v>
      </c>
      <c r="K7271" t="s">
        <v>13447</v>
      </c>
      <c r="L7271" s="122">
        <v>39.86</v>
      </c>
    </row>
    <row r="7272" spans="4:12" x14ac:dyDescent="0.25">
      <c r="D7272" t="s">
        <v>7091</v>
      </c>
      <c r="E7272" t="s">
        <v>7092</v>
      </c>
      <c r="F7272" t="s">
        <v>15368</v>
      </c>
      <c r="G7272" s="59">
        <v>44063000</v>
      </c>
      <c r="H7272" s="122">
        <v>1.41</v>
      </c>
      <c r="I7272" s="97" t="b">
        <f>NOT(ISERROR(_xlfn.XLOOKUP(tblStocks2022[[#This Row],[Ticker]],tblTickers[Ticker],tblTickers[Ticker],NA(),0,1)))</f>
        <v>0</v>
      </c>
      <c r="K7272" t="s">
        <v>2569</v>
      </c>
      <c r="L7272" s="122">
        <v>0.59</v>
      </c>
    </row>
    <row r="7273" spans="4:12" x14ac:dyDescent="0.25">
      <c r="D7273" t="s">
        <v>5813</v>
      </c>
      <c r="E7273" t="s">
        <v>5814</v>
      </c>
      <c r="F7273" t="s">
        <v>15372</v>
      </c>
      <c r="G7273" s="59">
        <v>145458000</v>
      </c>
      <c r="H7273" s="122">
        <v>37.549999999999997</v>
      </c>
      <c r="I7273" s="97" t="b">
        <f>NOT(ISERROR(_xlfn.XLOOKUP(tblStocks2022[[#This Row],[Ticker]],tblTickers[Ticker],tblTickers[Ticker],NA(),0,1)))</f>
        <v>0</v>
      </c>
      <c r="K7273" t="s">
        <v>13664</v>
      </c>
      <c r="L7273" s="122">
        <v>241.77</v>
      </c>
    </row>
    <row r="7274" spans="4:12" x14ac:dyDescent="0.25">
      <c r="D7274" t="s">
        <v>13607</v>
      </c>
      <c r="E7274" t="s">
        <v>13608</v>
      </c>
      <c r="F7274" t="s">
        <v>15368</v>
      </c>
      <c r="G7274" s="59">
        <v>95550000</v>
      </c>
      <c r="H7274" s="122">
        <v>94.71</v>
      </c>
      <c r="I7274" s="97" t="b">
        <f>NOT(ISERROR(_xlfn.XLOOKUP(tblStocks2022[[#This Row],[Ticker]],tblTickers[Ticker],tblTickers[Ticker],NA(),0,1)))</f>
        <v>0</v>
      </c>
      <c r="K7274" t="s">
        <v>1903</v>
      </c>
      <c r="L7274" s="122">
        <v>1.89</v>
      </c>
    </row>
    <row r="7275" spans="4:12" x14ac:dyDescent="0.25">
      <c r="D7275" t="s">
        <v>13387</v>
      </c>
      <c r="E7275" t="s">
        <v>13388</v>
      </c>
      <c r="F7275" t="s">
        <v>15382</v>
      </c>
      <c r="G7275" s="59">
        <v>297186000</v>
      </c>
      <c r="H7275" s="122">
        <v>48.43</v>
      </c>
      <c r="I7275" s="97" t="b">
        <f>NOT(ISERROR(_xlfn.XLOOKUP(tblStocks2022[[#This Row],[Ticker]],tblTickers[Ticker],tblTickers[Ticker],NA(),0,1)))</f>
        <v>0</v>
      </c>
      <c r="K7275" t="s">
        <v>1905</v>
      </c>
      <c r="L7275" s="122">
        <v>44.3</v>
      </c>
    </row>
    <row r="7276" spans="4:12" x14ac:dyDescent="0.25">
      <c r="D7276" t="s">
        <v>4360</v>
      </c>
      <c r="E7276" t="s">
        <v>4361</v>
      </c>
      <c r="F7276" t="s">
        <v>15372</v>
      </c>
      <c r="G7276" s="59">
        <v>1088673000</v>
      </c>
      <c r="H7276" s="122">
        <v>71.41</v>
      </c>
      <c r="I7276" s="97" t="b">
        <f>NOT(ISERROR(_xlfn.XLOOKUP(tblStocks2022[[#This Row],[Ticker]],tblTickers[Ticker],tblTickers[Ticker],NA(),0,1)))</f>
        <v>1</v>
      </c>
      <c r="K7276" t="s">
        <v>7909</v>
      </c>
      <c r="L7276" s="122">
        <v>10.95</v>
      </c>
    </row>
    <row r="7277" spans="4:12" x14ac:dyDescent="0.25">
      <c r="D7277" t="s">
        <v>9313</v>
      </c>
      <c r="E7277" t="s">
        <v>9314</v>
      </c>
      <c r="F7277" t="s">
        <v>15367</v>
      </c>
      <c r="G7277" s="59">
        <v>16972000</v>
      </c>
      <c r="H7277" s="122">
        <v>0.95</v>
      </c>
      <c r="I7277" s="97" t="b">
        <f>NOT(ISERROR(_xlfn.XLOOKUP(tblStocks2022[[#This Row],[Ticker]],tblTickers[Ticker],tblTickers[Ticker],NA(),0,1)))</f>
        <v>0</v>
      </c>
      <c r="K7277" t="s">
        <v>13665</v>
      </c>
      <c r="L7277" s="122">
        <v>179.97</v>
      </c>
    </row>
    <row r="7278" spans="4:12" x14ac:dyDescent="0.25">
      <c r="D7278" t="s">
        <v>676</v>
      </c>
      <c r="E7278" t="s">
        <v>161</v>
      </c>
      <c r="F7278" t="s">
        <v>15371</v>
      </c>
      <c r="G7278" s="59">
        <v>3950000</v>
      </c>
      <c r="H7278" s="122">
        <v>31</v>
      </c>
      <c r="I7278" s="97" t="b">
        <f>NOT(ISERROR(_xlfn.XLOOKUP(tblStocks2022[[#This Row],[Ticker]],tblTickers[Ticker],tblTickers[Ticker],NA(),0,1)))</f>
        <v>0</v>
      </c>
      <c r="K7278" t="s">
        <v>1906</v>
      </c>
      <c r="L7278" s="122">
        <v>23.27</v>
      </c>
    </row>
    <row r="7279" spans="4:12" x14ac:dyDescent="0.25">
      <c r="D7279" t="s">
        <v>5830</v>
      </c>
      <c r="E7279" t="s">
        <v>5831</v>
      </c>
      <c r="F7279" t="s">
        <v>15368</v>
      </c>
      <c r="G7279" s="59">
        <v>933896000</v>
      </c>
      <c r="H7279" s="122">
        <v>4.6100000000000003</v>
      </c>
      <c r="I7279" s="97" t="b">
        <f>NOT(ISERROR(_xlfn.XLOOKUP(tblStocks2022[[#This Row],[Ticker]],tblTickers[Ticker],tblTickers[Ticker],NA(),0,1)))</f>
        <v>0</v>
      </c>
      <c r="K7279" t="s">
        <v>12999</v>
      </c>
      <c r="L7279" s="122">
        <v>124.9</v>
      </c>
    </row>
    <row r="7280" spans="4:12" x14ac:dyDescent="0.25">
      <c r="D7280" t="s">
        <v>12556</v>
      </c>
      <c r="E7280" t="s">
        <v>12557</v>
      </c>
      <c r="F7280" t="s">
        <v>15366</v>
      </c>
      <c r="G7280" s="59">
        <v>12071000</v>
      </c>
      <c r="H7280" s="122">
        <v>0.81</v>
      </c>
      <c r="I7280" s="97" t="b">
        <f>NOT(ISERROR(_xlfn.XLOOKUP(tblStocks2022[[#This Row],[Ticker]],tblTickers[Ticker],tblTickers[Ticker],NA(),0,1)))</f>
        <v>0</v>
      </c>
      <c r="K7280" t="s">
        <v>5995</v>
      </c>
      <c r="L7280" s="122">
        <v>9.51</v>
      </c>
    </row>
    <row r="7281" spans="4:12" x14ac:dyDescent="0.25">
      <c r="D7281" t="s">
        <v>9543</v>
      </c>
      <c r="E7281" t="s">
        <v>8484</v>
      </c>
      <c r="F7281" t="s">
        <v>15371</v>
      </c>
      <c r="G7281" s="59">
        <v>350000</v>
      </c>
      <c r="H7281" s="122">
        <v>37.29</v>
      </c>
      <c r="I7281" s="97" t="b">
        <f>NOT(ISERROR(_xlfn.XLOOKUP(tblStocks2022[[#This Row],[Ticker]],tblTickers[Ticker],tblTickers[Ticker],NA(),0,1)))</f>
        <v>0</v>
      </c>
      <c r="K7281" t="s">
        <v>12272</v>
      </c>
      <c r="L7281" s="122">
        <v>35.61</v>
      </c>
    </row>
    <row r="7282" spans="4:12" x14ac:dyDescent="0.25">
      <c r="D7282" t="s">
        <v>13901</v>
      </c>
      <c r="E7282" t="s">
        <v>13902</v>
      </c>
      <c r="F7282" t="s">
        <v>15370</v>
      </c>
      <c r="G7282" s="59">
        <v>18952000</v>
      </c>
      <c r="H7282" s="122">
        <v>1.81</v>
      </c>
      <c r="I7282" s="97" t="b">
        <f>NOT(ISERROR(_xlfn.XLOOKUP(tblStocks2022[[#This Row],[Ticker]],tblTickers[Ticker],tblTickers[Ticker],NA(),0,1)))</f>
        <v>0</v>
      </c>
      <c r="K7282" t="s">
        <v>4582</v>
      </c>
      <c r="L7282" s="122">
        <v>7.95</v>
      </c>
    </row>
    <row r="7283" spans="4:12" x14ac:dyDescent="0.25">
      <c r="D7283" t="s">
        <v>13050</v>
      </c>
      <c r="E7283" t="s">
        <v>13051</v>
      </c>
      <c r="F7283" t="s">
        <v>15382</v>
      </c>
      <c r="G7283" s="59">
        <v>34395000</v>
      </c>
      <c r="H7283" s="122">
        <v>13.71</v>
      </c>
      <c r="I7283" s="97" t="b">
        <f>NOT(ISERROR(_xlfn.XLOOKUP(tblStocks2022[[#This Row],[Ticker]],tblTickers[Ticker],tblTickers[Ticker],NA(),0,1)))</f>
        <v>0</v>
      </c>
      <c r="K7283" t="s">
        <v>7675</v>
      </c>
      <c r="L7283" s="122">
        <v>18.21</v>
      </c>
    </row>
    <row r="7284" spans="4:12" x14ac:dyDescent="0.25">
      <c r="D7284" t="s">
        <v>3058</v>
      </c>
      <c r="E7284" t="s">
        <v>3059</v>
      </c>
      <c r="F7284" t="s">
        <v>14201</v>
      </c>
      <c r="G7284" s="59">
        <v>32935000</v>
      </c>
      <c r="H7284" s="122">
        <v>9.93</v>
      </c>
      <c r="I7284" s="97" t="b">
        <f>NOT(ISERROR(_xlfn.XLOOKUP(tblStocks2022[[#This Row],[Ticker]],tblTickers[Ticker],tblTickers[Ticker],NA(),0,1)))</f>
        <v>0</v>
      </c>
      <c r="K7284" t="s">
        <v>4058</v>
      </c>
      <c r="L7284" s="122">
        <v>0.66</v>
      </c>
    </row>
    <row r="7285" spans="4:12" x14ac:dyDescent="0.25">
      <c r="D7285" t="s">
        <v>14890</v>
      </c>
      <c r="E7285" t="s">
        <v>14891</v>
      </c>
      <c r="F7285" t="s">
        <v>15381</v>
      </c>
      <c r="G7285" s="59">
        <v>9703000</v>
      </c>
      <c r="H7285" s="122">
        <v>4.5199999999999996</v>
      </c>
      <c r="I7285" s="97" t="b">
        <f>NOT(ISERROR(_xlfn.XLOOKUP(tblStocks2022[[#This Row],[Ticker]],tblTickers[Ticker],tblTickers[Ticker],NA(),0,1)))</f>
        <v>0</v>
      </c>
      <c r="K7285" t="s">
        <v>13656</v>
      </c>
      <c r="L7285" s="122">
        <v>304.55</v>
      </c>
    </row>
    <row r="7286" spans="4:12" x14ac:dyDescent="0.25">
      <c r="D7286" t="s">
        <v>4054</v>
      </c>
      <c r="E7286" t="s">
        <v>4055</v>
      </c>
      <c r="F7286" t="s">
        <v>96</v>
      </c>
      <c r="G7286" s="59">
        <v>119288000</v>
      </c>
      <c r="H7286" s="122">
        <v>0.6</v>
      </c>
      <c r="I7286" s="97" t="b">
        <f>NOT(ISERROR(_xlfn.XLOOKUP(tblStocks2022[[#This Row],[Ticker]],tblTickers[Ticker],tblTickers[Ticker],NA(),0,1)))</f>
        <v>0</v>
      </c>
      <c r="K7286" t="s">
        <v>8681</v>
      </c>
      <c r="L7286" s="122">
        <v>8.1999999999999993</v>
      </c>
    </row>
    <row r="7287" spans="4:12" x14ac:dyDescent="0.25">
      <c r="D7287" t="s">
        <v>10756</v>
      </c>
      <c r="E7287" t="s">
        <v>10757</v>
      </c>
      <c r="F7287" t="s">
        <v>15379</v>
      </c>
      <c r="G7287" s="59">
        <v>97512000</v>
      </c>
      <c r="H7287" s="122">
        <v>60.71</v>
      </c>
      <c r="I7287" s="97" t="b">
        <f>NOT(ISERROR(_xlfn.XLOOKUP(tblStocks2022[[#This Row],[Ticker]],tblTickers[Ticker],tblTickers[Ticker],NA(),0,1)))</f>
        <v>0</v>
      </c>
      <c r="K7287" t="s">
        <v>3540</v>
      </c>
      <c r="L7287" s="122">
        <v>34.44</v>
      </c>
    </row>
    <row r="7288" spans="4:12" x14ac:dyDescent="0.25">
      <c r="D7288" t="s">
        <v>6591</v>
      </c>
      <c r="E7288" t="s">
        <v>6592</v>
      </c>
      <c r="F7288" t="s">
        <v>15368</v>
      </c>
      <c r="G7288" s="59">
        <v>219283000</v>
      </c>
      <c r="H7288" s="122">
        <v>24.8</v>
      </c>
      <c r="I7288" s="97" t="b">
        <f>NOT(ISERROR(_xlfn.XLOOKUP(tblStocks2022[[#This Row],[Ticker]],tblTickers[Ticker],tblTickers[Ticker],NA(),0,1)))</f>
        <v>0</v>
      </c>
      <c r="K7288" t="s">
        <v>11511</v>
      </c>
      <c r="L7288" s="122">
        <v>9.8000000000000007</v>
      </c>
    </row>
    <row r="7289" spans="4:12" x14ac:dyDescent="0.25">
      <c r="D7289" t="s">
        <v>4547</v>
      </c>
      <c r="E7289" t="s">
        <v>4548</v>
      </c>
      <c r="F7289" t="s">
        <v>15368</v>
      </c>
      <c r="G7289" s="59">
        <v>40995000</v>
      </c>
      <c r="H7289" s="122">
        <v>0.42</v>
      </c>
      <c r="I7289" s="97" t="b">
        <f>NOT(ISERROR(_xlfn.XLOOKUP(tblStocks2022[[#This Row],[Ticker]],tblTickers[Ticker],tblTickers[Ticker],NA(),0,1)))</f>
        <v>0</v>
      </c>
      <c r="K7289" t="s">
        <v>8210</v>
      </c>
      <c r="L7289" s="122">
        <v>1.25</v>
      </c>
    </row>
    <row r="7290" spans="4:12" x14ac:dyDescent="0.25">
      <c r="D7290" t="s">
        <v>840</v>
      </c>
      <c r="E7290" t="s">
        <v>841</v>
      </c>
      <c r="F7290" t="s">
        <v>15365</v>
      </c>
      <c r="G7290" s="59">
        <v>7964000</v>
      </c>
      <c r="H7290" s="122">
        <v>25.3</v>
      </c>
      <c r="I7290" s="97" t="b">
        <f>NOT(ISERROR(_xlfn.XLOOKUP(tblStocks2022[[#This Row],[Ticker]],tblTickers[Ticker],tblTickers[Ticker],NA(),0,1)))</f>
        <v>0</v>
      </c>
      <c r="K7290" t="s">
        <v>9142</v>
      </c>
      <c r="L7290" s="122">
        <v>10.73</v>
      </c>
    </row>
    <row r="7291" spans="4:12" x14ac:dyDescent="0.25">
      <c r="D7291" t="s">
        <v>4012</v>
      </c>
      <c r="E7291" t="s">
        <v>4013</v>
      </c>
      <c r="F7291" t="s">
        <v>15368</v>
      </c>
      <c r="G7291" s="59">
        <v>127321000</v>
      </c>
      <c r="H7291" s="122">
        <v>16.899999999999999</v>
      </c>
      <c r="I7291" s="97" t="b">
        <f>NOT(ISERROR(_xlfn.XLOOKUP(tblStocks2022[[#This Row],[Ticker]],tblTickers[Ticker],tblTickers[Ticker],NA(),0,1)))</f>
        <v>0</v>
      </c>
      <c r="K7291" t="s">
        <v>1366</v>
      </c>
      <c r="L7291" s="122">
        <v>27.51</v>
      </c>
    </row>
    <row r="7292" spans="4:12" x14ac:dyDescent="0.25">
      <c r="D7292" t="s">
        <v>8067</v>
      </c>
      <c r="E7292" t="s">
        <v>8068</v>
      </c>
      <c r="F7292" t="s">
        <v>15368</v>
      </c>
      <c r="G7292" s="59">
        <v>49757000</v>
      </c>
      <c r="H7292" s="122">
        <v>2.83</v>
      </c>
      <c r="I7292" s="97" t="b">
        <f>NOT(ISERROR(_xlfn.XLOOKUP(tblStocks2022[[#This Row],[Ticker]],tblTickers[Ticker],tblTickers[Ticker],NA(),0,1)))</f>
        <v>0</v>
      </c>
      <c r="K7292" t="s">
        <v>13658</v>
      </c>
      <c r="L7292" s="122">
        <v>190.96</v>
      </c>
    </row>
    <row r="7293" spans="4:12" x14ac:dyDescent="0.25">
      <c r="D7293" t="s">
        <v>10317</v>
      </c>
      <c r="E7293" t="s">
        <v>10318</v>
      </c>
      <c r="F7293" t="s">
        <v>15382</v>
      </c>
      <c r="G7293" s="59">
        <v>113752000</v>
      </c>
      <c r="H7293" s="122">
        <v>76.28</v>
      </c>
      <c r="I7293" s="97" t="b">
        <f>NOT(ISERROR(_xlfn.XLOOKUP(tblStocks2022[[#This Row],[Ticker]],tblTickers[Ticker],tblTickers[Ticker],NA(),0,1)))</f>
        <v>0</v>
      </c>
      <c r="K7293" t="s">
        <v>13828</v>
      </c>
      <c r="L7293" s="122">
        <v>117.28</v>
      </c>
    </row>
    <row r="7294" spans="4:12" x14ac:dyDescent="0.25">
      <c r="D7294" t="s">
        <v>8348</v>
      </c>
      <c r="E7294" t="s">
        <v>8349</v>
      </c>
      <c r="F7294" t="s">
        <v>15382</v>
      </c>
      <c r="G7294" s="59">
        <v>27083000</v>
      </c>
      <c r="H7294" s="122">
        <v>0.99</v>
      </c>
      <c r="I7294" s="97" t="b">
        <f>NOT(ISERROR(_xlfn.XLOOKUP(tblStocks2022[[#This Row],[Ticker]],tblTickers[Ticker],tblTickers[Ticker],NA(),0,1)))</f>
        <v>0</v>
      </c>
      <c r="K7294" t="s">
        <v>8496</v>
      </c>
      <c r="L7294" s="122">
        <v>26.03</v>
      </c>
    </row>
    <row r="7295" spans="4:12" x14ac:dyDescent="0.25">
      <c r="D7295" t="s">
        <v>7614</v>
      </c>
      <c r="E7295" t="s">
        <v>7615</v>
      </c>
      <c r="F7295" t="s">
        <v>15382</v>
      </c>
      <c r="G7295" s="59">
        <v>64231000</v>
      </c>
      <c r="H7295" s="122">
        <v>2.06</v>
      </c>
      <c r="I7295" s="97" t="b">
        <f>NOT(ISERROR(_xlfn.XLOOKUP(tblStocks2022[[#This Row],[Ticker]],tblTickers[Ticker],tblTickers[Ticker],NA(),0,1)))</f>
        <v>0</v>
      </c>
      <c r="K7295" t="s">
        <v>14739</v>
      </c>
      <c r="L7295" s="122">
        <v>47.9</v>
      </c>
    </row>
    <row r="7296" spans="4:12" x14ac:dyDescent="0.25">
      <c r="D7296" t="s">
        <v>10562</v>
      </c>
      <c r="E7296" t="s">
        <v>10563</v>
      </c>
      <c r="F7296" t="s">
        <v>15382</v>
      </c>
      <c r="G7296" s="59">
        <v>8374000</v>
      </c>
      <c r="H7296" s="122">
        <v>38.659999999999997</v>
      </c>
      <c r="I7296" s="97" t="b">
        <f>NOT(ISERROR(_xlfn.XLOOKUP(tblStocks2022[[#This Row],[Ticker]],tblTickers[Ticker],tblTickers[Ticker],NA(),0,1)))</f>
        <v>0</v>
      </c>
      <c r="K7296" t="s">
        <v>11815</v>
      </c>
      <c r="L7296" s="122">
        <v>31.03</v>
      </c>
    </row>
    <row r="7297" spans="4:12" x14ac:dyDescent="0.25">
      <c r="D7297" t="s">
        <v>2977</v>
      </c>
      <c r="E7297" t="s">
        <v>2978</v>
      </c>
      <c r="F7297" t="s">
        <v>15382</v>
      </c>
      <c r="G7297" s="59">
        <v>5644000</v>
      </c>
      <c r="H7297" s="122">
        <v>2.73</v>
      </c>
      <c r="I7297" s="97" t="b">
        <f>NOT(ISERROR(_xlfn.XLOOKUP(tblStocks2022[[#This Row],[Ticker]],tblTickers[Ticker],tblTickers[Ticker],NA(),0,1)))</f>
        <v>0</v>
      </c>
      <c r="K7297" t="s">
        <v>9320</v>
      </c>
      <c r="L7297" s="122">
        <v>0.21</v>
      </c>
    </row>
    <row r="7298" spans="4:12" x14ac:dyDescent="0.25">
      <c r="D7298" t="s">
        <v>120</v>
      </c>
      <c r="E7298" t="s">
        <v>121</v>
      </c>
      <c r="F7298" t="s">
        <v>15371</v>
      </c>
      <c r="G7298" s="59">
        <v>15742000</v>
      </c>
      <c r="H7298" s="122">
        <v>6.42</v>
      </c>
      <c r="I7298" s="97" t="b">
        <f>NOT(ISERROR(_xlfn.XLOOKUP(tblStocks2022[[#This Row],[Ticker]],tblTickers[Ticker],tblTickers[Ticker],NA(),0,1)))</f>
        <v>0</v>
      </c>
      <c r="K7298" t="s">
        <v>7632</v>
      </c>
      <c r="L7298" s="122">
        <v>1.42</v>
      </c>
    </row>
    <row r="7299" spans="4:12" x14ac:dyDescent="0.25">
      <c r="D7299" t="s">
        <v>9240</v>
      </c>
      <c r="E7299" t="s">
        <v>9241</v>
      </c>
      <c r="F7299" t="s">
        <v>15368</v>
      </c>
      <c r="G7299" s="59">
        <v>160298000</v>
      </c>
      <c r="H7299" s="122">
        <v>1.77</v>
      </c>
      <c r="I7299" s="97" t="b">
        <f>NOT(ISERROR(_xlfn.XLOOKUP(tblStocks2022[[#This Row],[Ticker]],tblTickers[Ticker],tblTickers[Ticker],NA(),0,1)))</f>
        <v>0</v>
      </c>
      <c r="K7299" t="s">
        <v>1341</v>
      </c>
      <c r="L7299" s="122">
        <v>192.52</v>
      </c>
    </row>
    <row r="7300" spans="4:12" x14ac:dyDescent="0.25">
      <c r="D7300" t="s">
        <v>7893</v>
      </c>
      <c r="E7300" t="s">
        <v>7894</v>
      </c>
      <c r="F7300" t="s">
        <v>15367</v>
      </c>
      <c r="G7300" s="59">
        <v>100968000</v>
      </c>
      <c r="H7300" s="122">
        <v>14.37</v>
      </c>
      <c r="I7300" s="97" t="b">
        <f>NOT(ISERROR(_xlfn.XLOOKUP(tblStocks2022[[#This Row],[Ticker]],tblTickers[Ticker],tblTickers[Ticker],NA(),0,1)))</f>
        <v>0</v>
      </c>
      <c r="K7300" t="s">
        <v>723</v>
      </c>
      <c r="L7300" s="122">
        <v>38.19</v>
      </c>
    </row>
    <row r="7301" spans="4:12" x14ac:dyDescent="0.25">
      <c r="D7301" t="s">
        <v>15256</v>
      </c>
      <c r="E7301" t="s">
        <v>131</v>
      </c>
      <c r="F7301" t="s">
        <v>15371</v>
      </c>
      <c r="G7301" s="59">
        <v>376300000</v>
      </c>
      <c r="H7301" s="122">
        <v>9.67</v>
      </c>
      <c r="I7301" s="97" t="b">
        <f>NOT(ISERROR(_xlfn.XLOOKUP(tblStocks2022[[#This Row],[Ticker]],tblTickers[Ticker],tblTickers[Ticker],NA(),0,1)))</f>
        <v>0</v>
      </c>
      <c r="K7301" t="s">
        <v>4777</v>
      </c>
      <c r="L7301" s="122">
        <v>43.1</v>
      </c>
    </row>
    <row r="7302" spans="4:12" x14ac:dyDescent="0.25">
      <c r="D7302" t="s">
        <v>7368</v>
      </c>
      <c r="E7302" t="s">
        <v>399</v>
      </c>
      <c r="F7302" t="s">
        <v>15375</v>
      </c>
      <c r="G7302" s="59">
        <v>3880000</v>
      </c>
      <c r="H7302" s="122">
        <v>19.91</v>
      </c>
      <c r="I7302" s="97" t="b">
        <f>NOT(ISERROR(_xlfn.XLOOKUP(tblStocks2022[[#This Row],[Ticker]],tblTickers[Ticker],tblTickers[Ticker],NA(),0,1)))</f>
        <v>0</v>
      </c>
      <c r="K7302" t="s">
        <v>5027</v>
      </c>
      <c r="L7302" s="122">
        <v>17.22</v>
      </c>
    </row>
    <row r="7303" spans="4:12" x14ac:dyDescent="0.25">
      <c r="D7303" t="s">
        <v>15255</v>
      </c>
      <c r="E7303" t="s">
        <v>131</v>
      </c>
      <c r="F7303" t="s">
        <v>15371</v>
      </c>
      <c r="G7303" s="59">
        <v>28973000</v>
      </c>
      <c r="H7303" s="122">
        <v>39.51</v>
      </c>
      <c r="I7303" s="97" t="b">
        <f>NOT(ISERROR(_xlfn.XLOOKUP(tblStocks2022[[#This Row],[Ticker]],tblTickers[Ticker],tblTickers[Ticker],NA(),0,1)))</f>
        <v>0</v>
      </c>
      <c r="K7303" t="s">
        <v>9811</v>
      </c>
      <c r="L7303" s="122">
        <v>25.81</v>
      </c>
    </row>
    <row r="7304" spans="4:12" x14ac:dyDescent="0.25">
      <c r="D7304" t="s">
        <v>13223</v>
      </c>
      <c r="E7304" t="s">
        <v>283</v>
      </c>
      <c r="F7304" t="s">
        <v>15368</v>
      </c>
      <c r="G7304" s="59">
        <v>16800000</v>
      </c>
      <c r="H7304" s="122">
        <v>347.98</v>
      </c>
      <c r="I7304" s="97" t="b">
        <f>NOT(ISERROR(_xlfn.XLOOKUP(tblStocks2022[[#This Row],[Ticker]],tblTickers[Ticker],tblTickers[Ticker],NA(),0,1)))</f>
        <v>0</v>
      </c>
      <c r="K7304" t="s">
        <v>15289</v>
      </c>
      <c r="L7304" s="122">
        <v>19.7</v>
      </c>
    </row>
    <row r="7305" spans="4:12" x14ac:dyDescent="0.25">
      <c r="D7305" t="s">
        <v>634</v>
      </c>
      <c r="E7305" t="s">
        <v>632</v>
      </c>
      <c r="F7305" t="s">
        <v>14973</v>
      </c>
      <c r="G7305" s="59">
        <v>2150000</v>
      </c>
      <c r="H7305" s="122">
        <v>28.5</v>
      </c>
      <c r="I7305" s="97" t="b">
        <f>NOT(ISERROR(_xlfn.XLOOKUP(tblStocks2022[[#This Row],[Ticker]],tblTickers[Ticker],tblTickers[Ticker],NA(),0,1)))</f>
        <v>0</v>
      </c>
      <c r="K7305" t="s">
        <v>7171</v>
      </c>
      <c r="L7305" s="122">
        <v>15.38</v>
      </c>
    </row>
    <row r="7306" spans="4:12" x14ac:dyDescent="0.25">
      <c r="D7306" t="s">
        <v>13751</v>
      </c>
      <c r="E7306" t="s">
        <v>13752</v>
      </c>
      <c r="F7306" t="s">
        <v>15375</v>
      </c>
      <c r="G7306" s="59">
        <v>19767000</v>
      </c>
      <c r="H7306" s="122">
        <v>34.72</v>
      </c>
      <c r="I7306" s="97" t="b">
        <f>NOT(ISERROR(_xlfn.XLOOKUP(tblStocks2022[[#This Row],[Ticker]],tblTickers[Ticker],tblTickers[Ticker],NA(),0,1)))</f>
        <v>0</v>
      </c>
      <c r="K7306" t="s">
        <v>4486</v>
      </c>
      <c r="L7306" s="122">
        <v>0.17</v>
      </c>
    </row>
    <row r="7307" spans="4:12" x14ac:dyDescent="0.25">
      <c r="D7307" t="s">
        <v>7260</v>
      </c>
      <c r="E7307" t="s">
        <v>4448</v>
      </c>
      <c r="F7307" t="s">
        <v>15366</v>
      </c>
      <c r="G7307" s="59">
        <v>1325000</v>
      </c>
      <c r="H7307" s="122">
        <v>20.55</v>
      </c>
      <c r="I7307" s="97" t="b">
        <f>NOT(ISERROR(_xlfn.XLOOKUP(tblStocks2022[[#This Row],[Ticker]],tblTickers[Ticker],tblTickers[Ticker],NA(),0,1)))</f>
        <v>0</v>
      </c>
      <c r="K7307" t="s">
        <v>3036</v>
      </c>
      <c r="L7307" s="122">
        <v>1.81</v>
      </c>
    </row>
    <row r="7308" spans="4:12" x14ac:dyDescent="0.25">
      <c r="D7308" t="s">
        <v>10102</v>
      </c>
      <c r="E7308" t="s">
        <v>10103</v>
      </c>
      <c r="F7308" t="s">
        <v>15366</v>
      </c>
      <c r="G7308" s="59">
        <v>40787000</v>
      </c>
      <c r="H7308" s="122">
        <v>60.92</v>
      </c>
      <c r="I7308" s="97" t="b">
        <f>NOT(ISERROR(_xlfn.XLOOKUP(tblStocks2022[[#This Row],[Ticker]],tblTickers[Ticker],tblTickers[Ticker],NA(),0,1)))</f>
        <v>0</v>
      </c>
      <c r="K7308" t="s">
        <v>3256</v>
      </c>
      <c r="L7308" s="122">
        <v>1.18</v>
      </c>
    </row>
    <row r="7309" spans="4:12" x14ac:dyDescent="0.25">
      <c r="D7309" t="s">
        <v>7158</v>
      </c>
      <c r="E7309" t="s">
        <v>5587</v>
      </c>
      <c r="F7309" t="s">
        <v>15371</v>
      </c>
      <c r="G7309" s="59">
        <v>2275000</v>
      </c>
      <c r="H7309" s="122">
        <v>20.14</v>
      </c>
      <c r="I7309" s="97" t="b">
        <f>NOT(ISERROR(_xlfn.XLOOKUP(tblStocks2022[[#This Row],[Ticker]],tblTickers[Ticker],tblTickers[Ticker],NA(),0,1)))</f>
        <v>0</v>
      </c>
      <c r="K7309" t="s">
        <v>9126</v>
      </c>
      <c r="L7309" s="122">
        <v>42.27</v>
      </c>
    </row>
    <row r="7310" spans="4:12" x14ac:dyDescent="0.25">
      <c r="D7310" t="s">
        <v>14752</v>
      </c>
      <c r="E7310" t="s">
        <v>14753</v>
      </c>
      <c r="F7310" t="s">
        <v>15382</v>
      </c>
      <c r="G7310" s="59">
        <v>4206000</v>
      </c>
      <c r="H7310" s="122">
        <v>1.78</v>
      </c>
      <c r="I7310" s="97" t="b">
        <f>NOT(ISERROR(_xlfn.XLOOKUP(tblStocks2022[[#This Row],[Ticker]],tblTickers[Ticker],tblTickers[Ticker],NA(),0,1)))</f>
        <v>0</v>
      </c>
      <c r="K7310" t="s">
        <v>11035</v>
      </c>
      <c r="L7310" s="122">
        <v>0.72</v>
      </c>
    </row>
    <row r="7311" spans="4:12" x14ac:dyDescent="0.25">
      <c r="D7311" t="s">
        <v>3234</v>
      </c>
      <c r="E7311" t="s">
        <v>3235</v>
      </c>
      <c r="F7311" t="s">
        <v>15368</v>
      </c>
      <c r="G7311" s="59">
        <v>274559000</v>
      </c>
      <c r="H7311" s="122">
        <v>3.48</v>
      </c>
      <c r="I7311" s="97" t="b">
        <f>NOT(ISERROR(_xlfn.XLOOKUP(tblStocks2022[[#This Row],[Ticker]],tblTickers[Ticker],tblTickers[Ticker],NA(),0,1)))</f>
        <v>0</v>
      </c>
      <c r="K7311" t="s">
        <v>7379</v>
      </c>
      <c r="L7311" s="122">
        <v>13.94</v>
      </c>
    </row>
    <row r="7312" spans="4:12" x14ac:dyDescent="0.25">
      <c r="D7312" t="s">
        <v>9242</v>
      </c>
      <c r="E7312" t="s">
        <v>9243</v>
      </c>
      <c r="F7312" t="s">
        <v>15382</v>
      </c>
      <c r="G7312" s="59">
        <v>25875000</v>
      </c>
      <c r="H7312" s="122">
        <v>10.38</v>
      </c>
      <c r="I7312" s="97" t="b">
        <f>NOT(ISERROR(_xlfn.XLOOKUP(tblStocks2022[[#This Row],[Ticker]],tblTickers[Ticker],tblTickers[Ticker],NA(),0,1)))</f>
        <v>0</v>
      </c>
      <c r="K7312" t="s">
        <v>5341</v>
      </c>
      <c r="L7312" s="122">
        <v>26.94</v>
      </c>
    </row>
    <row r="7313" spans="4:12" x14ac:dyDescent="0.25">
      <c r="D7313" t="s">
        <v>5966</v>
      </c>
      <c r="E7313" t="s">
        <v>5684</v>
      </c>
      <c r="F7313" t="s">
        <v>15381</v>
      </c>
      <c r="G7313" s="59">
        <v>925000</v>
      </c>
      <c r="H7313" s="122">
        <v>24.57</v>
      </c>
      <c r="I7313" s="97" t="b">
        <f>NOT(ISERROR(_xlfn.XLOOKUP(tblStocks2022[[#This Row],[Ticker]],tblTickers[Ticker],tblTickers[Ticker],NA(),0,1)))</f>
        <v>0</v>
      </c>
      <c r="K7313" t="s">
        <v>4752</v>
      </c>
      <c r="L7313" s="122">
        <v>11.19</v>
      </c>
    </row>
    <row r="7314" spans="4:12" x14ac:dyDescent="0.25">
      <c r="D7314" t="s">
        <v>9413</v>
      </c>
      <c r="E7314" t="s">
        <v>4616</v>
      </c>
      <c r="F7314" t="s">
        <v>15375</v>
      </c>
      <c r="G7314" s="59">
        <v>150000</v>
      </c>
      <c r="H7314" s="122">
        <v>25.49</v>
      </c>
      <c r="I7314" s="97" t="b">
        <f>NOT(ISERROR(_xlfn.XLOOKUP(tblStocks2022[[#This Row],[Ticker]],tblTickers[Ticker],tblTickers[Ticker],NA(),0,1)))</f>
        <v>0</v>
      </c>
      <c r="K7314" t="s">
        <v>1067</v>
      </c>
      <c r="L7314" s="122">
        <v>12.06</v>
      </c>
    </row>
    <row r="7315" spans="4:12" x14ac:dyDescent="0.25">
      <c r="D7315" t="s">
        <v>5588</v>
      </c>
      <c r="E7315" t="s">
        <v>5587</v>
      </c>
      <c r="F7315" t="s">
        <v>15371</v>
      </c>
      <c r="G7315" s="59">
        <v>9575000</v>
      </c>
      <c r="H7315" s="122">
        <v>24.25</v>
      </c>
      <c r="I7315" s="97" t="b">
        <f>NOT(ISERROR(_xlfn.XLOOKUP(tblStocks2022[[#This Row],[Ticker]],tblTickers[Ticker],tblTickers[Ticker],NA(),0,1)))</f>
        <v>0</v>
      </c>
      <c r="K7315" t="s">
        <v>14606</v>
      </c>
      <c r="L7315" s="122">
        <v>56.14</v>
      </c>
    </row>
    <row r="7316" spans="4:12" x14ac:dyDescent="0.25">
      <c r="D7316" t="s">
        <v>2645</v>
      </c>
      <c r="E7316" t="s">
        <v>131</v>
      </c>
      <c r="F7316" t="s">
        <v>15371</v>
      </c>
      <c r="G7316" s="59">
        <v>43200000</v>
      </c>
      <c r="H7316" s="122">
        <v>16.510000000000002</v>
      </c>
      <c r="I7316" s="97" t="b">
        <f>NOT(ISERROR(_xlfn.XLOOKUP(tblStocks2022[[#This Row],[Ticker]],tblTickers[Ticker],tblTickers[Ticker],NA(),0,1)))</f>
        <v>0</v>
      </c>
      <c r="K7316" t="s">
        <v>7634</v>
      </c>
      <c r="L7316" s="122">
        <v>0.82</v>
      </c>
    </row>
    <row r="7317" spans="4:12" x14ac:dyDescent="0.25">
      <c r="D7317" t="s">
        <v>3313</v>
      </c>
      <c r="E7317" t="s">
        <v>1369</v>
      </c>
      <c r="F7317" t="s">
        <v>15367</v>
      </c>
      <c r="G7317" s="59">
        <v>2500000</v>
      </c>
      <c r="H7317" s="122">
        <v>29.15</v>
      </c>
      <c r="I7317" s="97" t="b">
        <f>NOT(ISERROR(_xlfn.XLOOKUP(tblStocks2022[[#This Row],[Ticker]],tblTickers[Ticker],tblTickers[Ticker],NA(),0,1)))</f>
        <v>0</v>
      </c>
      <c r="K7317" t="s">
        <v>10182</v>
      </c>
      <c r="L7317" s="122">
        <v>18.8</v>
      </c>
    </row>
    <row r="7318" spans="4:12" x14ac:dyDescent="0.25">
      <c r="D7318" t="s">
        <v>14632</v>
      </c>
      <c r="E7318" t="s">
        <v>300</v>
      </c>
      <c r="F7318" t="s">
        <v>14252</v>
      </c>
      <c r="G7318" s="59">
        <v>441500000</v>
      </c>
      <c r="H7318" s="122">
        <v>29.69</v>
      </c>
      <c r="I7318" s="97" t="b">
        <f>NOT(ISERROR(_xlfn.XLOOKUP(tblStocks2022[[#This Row],[Ticker]],tblTickers[Ticker],tblTickers[Ticker],NA(),0,1)))</f>
        <v>0</v>
      </c>
      <c r="K7318" t="s">
        <v>4366</v>
      </c>
      <c r="L7318" s="122">
        <v>0.76</v>
      </c>
    </row>
    <row r="7319" spans="4:12" x14ac:dyDescent="0.25">
      <c r="D7319" t="s">
        <v>11491</v>
      </c>
      <c r="E7319" t="s">
        <v>11492</v>
      </c>
      <c r="F7319" t="s">
        <v>15365</v>
      </c>
      <c r="G7319" s="59">
        <v>12713000</v>
      </c>
      <c r="H7319" s="122">
        <v>11.4</v>
      </c>
      <c r="I7319" s="97" t="b">
        <f>NOT(ISERROR(_xlfn.XLOOKUP(tblStocks2022[[#This Row],[Ticker]],tblTickers[Ticker],tblTickers[Ticker],NA(),0,1)))</f>
        <v>0</v>
      </c>
      <c r="K7319" t="s">
        <v>13659</v>
      </c>
      <c r="L7319" s="122">
        <v>92.26</v>
      </c>
    </row>
    <row r="7320" spans="4:12" x14ac:dyDescent="0.25">
      <c r="D7320" t="s">
        <v>14605</v>
      </c>
      <c r="E7320" t="s">
        <v>300</v>
      </c>
      <c r="F7320" t="s">
        <v>14252</v>
      </c>
      <c r="G7320" s="59">
        <v>184300000</v>
      </c>
      <c r="H7320" s="122">
        <v>32.96</v>
      </c>
      <c r="I7320" s="97" t="b">
        <f>NOT(ISERROR(_xlfn.XLOOKUP(tblStocks2022[[#This Row],[Ticker]],tblTickers[Ticker],tblTickers[Ticker],NA(),0,1)))</f>
        <v>0</v>
      </c>
      <c r="K7320" t="s">
        <v>11411</v>
      </c>
      <c r="L7320" s="122">
        <v>10.210000000000001</v>
      </c>
    </row>
    <row r="7321" spans="4:12" x14ac:dyDescent="0.25">
      <c r="D7321" t="s">
        <v>13421</v>
      </c>
      <c r="E7321" t="s">
        <v>300</v>
      </c>
      <c r="F7321" t="s">
        <v>14252</v>
      </c>
      <c r="G7321" s="59">
        <v>8100000</v>
      </c>
      <c r="H7321" s="122">
        <v>34.69</v>
      </c>
      <c r="I7321" s="97" t="b">
        <f>NOT(ISERROR(_xlfn.XLOOKUP(tblStocks2022[[#This Row],[Ticker]],tblTickers[Ticker],tblTickers[Ticker],NA(),0,1)))</f>
        <v>0</v>
      </c>
      <c r="K7321" t="s">
        <v>3690</v>
      </c>
      <c r="L7321" s="122">
        <v>114.85</v>
      </c>
    </row>
    <row r="7322" spans="4:12" x14ac:dyDescent="0.25">
      <c r="D7322" t="s">
        <v>4549</v>
      </c>
      <c r="E7322" t="s">
        <v>4550</v>
      </c>
      <c r="F7322" t="s">
        <v>14201</v>
      </c>
      <c r="G7322" s="59">
        <v>17027000</v>
      </c>
      <c r="H7322" s="122">
        <v>27.53</v>
      </c>
      <c r="I7322" s="97" t="b">
        <f>NOT(ISERROR(_xlfn.XLOOKUP(tblStocks2022[[#This Row],[Ticker]],tblTickers[Ticker],tblTickers[Ticker],NA(),0,1)))</f>
        <v>0</v>
      </c>
      <c r="K7322" t="s">
        <v>3689</v>
      </c>
      <c r="L7322" s="122">
        <v>131.29</v>
      </c>
    </row>
    <row r="7323" spans="4:12" x14ac:dyDescent="0.25">
      <c r="D7323" t="s">
        <v>11653</v>
      </c>
      <c r="E7323" t="s">
        <v>11654</v>
      </c>
      <c r="F7323" t="s">
        <v>15385</v>
      </c>
      <c r="G7323" s="59">
        <v>326946000</v>
      </c>
      <c r="H7323" s="122">
        <v>117.48</v>
      </c>
      <c r="I7323" s="97" t="b">
        <f>NOT(ISERROR(_xlfn.XLOOKUP(tblStocks2022[[#This Row],[Ticker]],tblTickers[Ticker],tblTickers[Ticker],NA(),0,1)))</f>
        <v>1</v>
      </c>
      <c r="K7323" t="s">
        <v>3687</v>
      </c>
      <c r="L7323" s="122">
        <v>104.64</v>
      </c>
    </row>
    <row r="7324" spans="4:12" x14ac:dyDescent="0.25">
      <c r="D7324" t="s">
        <v>3633</v>
      </c>
      <c r="E7324" t="s">
        <v>3634</v>
      </c>
      <c r="F7324" t="s">
        <v>15371</v>
      </c>
      <c r="G7324" s="59">
        <v>325800000</v>
      </c>
      <c r="H7324" s="122">
        <v>334.94</v>
      </c>
      <c r="I7324" s="97" t="b">
        <f>NOT(ISERROR(_xlfn.XLOOKUP(tblStocks2022[[#This Row],[Ticker]],tblTickers[Ticker],tblTickers[Ticker],NA(),0,1)))</f>
        <v>1</v>
      </c>
      <c r="K7324" t="s">
        <v>3691</v>
      </c>
      <c r="L7324" s="122">
        <v>126.47</v>
      </c>
    </row>
    <row r="7325" spans="4:12" x14ac:dyDescent="0.25">
      <c r="D7325" t="s">
        <v>731</v>
      </c>
      <c r="E7325" t="s">
        <v>300</v>
      </c>
      <c r="F7325" t="s">
        <v>14252</v>
      </c>
      <c r="G7325" s="59">
        <v>10600000</v>
      </c>
      <c r="H7325" s="122">
        <v>46.63</v>
      </c>
      <c r="I7325" s="97" t="b">
        <f>NOT(ISERROR(_xlfn.XLOOKUP(tblStocks2022[[#This Row],[Ticker]],tblTickers[Ticker],tblTickers[Ticker],NA(),0,1)))</f>
        <v>0</v>
      </c>
      <c r="K7325" t="s">
        <v>3692</v>
      </c>
      <c r="L7325" s="122">
        <v>112.67</v>
      </c>
    </row>
    <row r="7326" spans="4:12" x14ac:dyDescent="0.25">
      <c r="D7326" t="s">
        <v>582</v>
      </c>
      <c r="E7326" t="s">
        <v>583</v>
      </c>
      <c r="F7326" t="s">
        <v>15375</v>
      </c>
      <c r="G7326" s="59">
        <v>23240000</v>
      </c>
      <c r="H7326" s="122">
        <v>82.6</v>
      </c>
      <c r="I7326" s="97" t="b">
        <f>NOT(ISERROR(_xlfn.XLOOKUP(tblStocks2022[[#This Row],[Ticker]],tblTickers[Ticker],tblTickers[Ticker],NA(),0,1)))</f>
        <v>0</v>
      </c>
      <c r="K7326" t="s">
        <v>734</v>
      </c>
      <c r="L7326" s="122">
        <v>7.83</v>
      </c>
    </row>
    <row r="7327" spans="4:12" x14ac:dyDescent="0.25">
      <c r="D7327" t="s">
        <v>12038</v>
      </c>
      <c r="E7327" t="s">
        <v>12039</v>
      </c>
      <c r="F7327" t="s">
        <v>15365</v>
      </c>
      <c r="G7327" s="59">
        <v>63486000</v>
      </c>
      <c r="H7327" s="122">
        <v>15.18</v>
      </c>
      <c r="I7327" s="97" t="b">
        <f>NOT(ISERROR(_xlfn.XLOOKUP(tblStocks2022[[#This Row],[Ticker]],tblTickers[Ticker],tblTickers[Ticker],NA(),0,1)))</f>
        <v>0</v>
      </c>
      <c r="K7327" t="s">
        <v>14208</v>
      </c>
      <c r="L7327" s="122">
        <v>64.48</v>
      </c>
    </row>
    <row r="7328" spans="4:12" x14ac:dyDescent="0.25">
      <c r="D7328" t="s">
        <v>547</v>
      </c>
      <c r="E7328" t="s">
        <v>399</v>
      </c>
      <c r="F7328" t="s">
        <v>15375</v>
      </c>
      <c r="G7328" s="59">
        <v>7190000</v>
      </c>
      <c r="H7328" s="122">
        <v>62.33</v>
      </c>
      <c r="I7328" s="97" t="b">
        <f>NOT(ISERROR(_xlfn.XLOOKUP(tblStocks2022[[#This Row],[Ticker]],tblTickers[Ticker],tblTickers[Ticker],NA(),0,1)))</f>
        <v>0</v>
      </c>
      <c r="K7328" t="s">
        <v>11181</v>
      </c>
      <c r="L7328" s="122">
        <v>9.89</v>
      </c>
    </row>
    <row r="7329" spans="4:12" x14ac:dyDescent="0.25">
      <c r="D7329" t="s">
        <v>918</v>
      </c>
      <c r="E7329" t="s">
        <v>399</v>
      </c>
      <c r="F7329" t="s">
        <v>15375</v>
      </c>
      <c r="G7329" s="59">
        <v>88100000</v>
      </c>
      <c r="H7329" s="122">
        <v>43.83</v>
      </c>
      <c r="I7329" s="97" t="b">
        <f>NOT(ISERROR(_xlfn.XLOOKUP(tblStocks2022[[#This Row],[Ticker]],tblTickers[Ticker],tblTickers[Ticker],NA(),0,1)))</f>
        <v>0</v>
      </c>
      <c r="K7329" t="s">
        <v>10844</v>
      </c>
      <c r="L7329" s="122">
        <v>11.28</v>
      </c>
    </row>
    <row r="7330" spans="4:12" x14ac:dyDescent="0.25">
      <c r="D7330" t="s">
        <v>14169</v>
      </c>
      <c r="E7330" t="s">
        <v>583</v>
      </c>
      <c r="F7330" t="s">
        <v>15375</v>
      </c>
      <c r="G7330" s="59">
        <v>81520000</v>
      </c>
      <c r="H7330" s="122">
        <v>44</v>
      </c>
      <c r="I7330" s="97" t="b">
        <f>NOT(ISERROR(_xlfn.XLOOKUP(tblStocks2022[[#This Row],[Ticker]],tblTickers[Ticker],tblTickers[Ticker],NA(),0,1)))</f>
        <v>0</v>
      </c>
      <c r="K7330" t="s">
        <v>13661</v>
      </c>
      <c r="L7330" s="122">
        <v>484</v>
      </c>
    </row>
    <row r="7331" spans="4:12" x14ac:dyDescent="0.25">
      <c r="D7331" t="s">
        <v>2493</v>
      </c>
      <c r="E7331" t="s">
        <v>2494</v>
      </c>
      <c r="F7331" t="s">
        <v>15368</v>
      </c>
      <c r="G7331" s="59">
        <v>30293000</v>
      </c>
      <c r="H7331" s="122">
        <v>0.86</v>
      </c>
      <c r="I7331" s="97" t="b">
        <f>NOT(ISERROR(_xlfn.XLOOKUP(tblStocks2022[[#This Row],[Ticker]],tblTickers[Ticker],tblTickers[Ticker],NA(),0,1)))</f>
        <v>0</v>
      </c>
      <c r="K7331" t="s">
        <v>10716</v>
      </c>
      <c r="L7331" s="122">
        <v>0.45</v>
      </c>
    </row>
    <row r="7332" spans="4:12" x14ac:dyDescent="0.25">
      <c r="D7332" t="s">
        <v>5848</v>
      </c>
      <c r="E7332" t="s">
        <v>5849</v>
      </c>
      <c r="F7332" t="s">
        <v>15370</v>
      </c>
      <c r="G7332" s="59">
        <v>140012000</v>
      </c>
      <c r="H7332" s="122">
        <v>7.68</v>
      </c>
      <c r="I7332" s="97" t="b">
        <f>NOT(ISERROR(_xlfn.XLOOKUP(tblStocks2022[[#This Row],[Ticker]],tblTickers[Ticker],tblTickers[Ticker],NA(),0,1)))</f>
        <v>0</v>
      </c>
      <c r="K7332" t="s">
        <v>6283</v>
      </c>
      <c r="L7332" s="122">
        <v>11.28</v>
      </c>
    </row>
    <row r="7333" spans="4:12" x14ac:dyDescent="0.25">
      <c r="D7333" t="s">
        <v>7159</v>
      </c>
      <c r="E7333" t="s">
        <v>7160</v>
      </c>
      <c r="F7333" t="s">
        <v>15382</v>
      </c>
      <c r="G7333" s="59">
        <v>28750000</v>
      </c>
      <c r="H7333" s="122">
        <v>10.09</v>
      </c>
      <c r="I7333" s="97" t="b">
        <f>NOT(ISERROR(_xlfn.XLOOKUP(tblStocks2022[[#This Row],[Ticker]],tblTickers[Ticker],tblTickers[Ticker],NA(),0,1)))</f>
        <v>0</v>
      </c>
      <c r="K7333" t="s">
        <v>12795</v>
      </c>
      <c r="L7333" s="122">
        <v>7</v>
      </c>
    </row>
    <row r="7334" spans="4:12" x14ac:dyDescent="0.25">
      <c r="D7334" t="s">
        <v>9499</v>
      </c>
      <c r="E7334" t="s">
        <v>9498</v>
      </c>
      <c r="F7334" t="s">
        <v>15365</v>
      </c>
      <c r="G7334" s="59">
        <v>50000</v>
      </c>
      <c r="H7334" s="122">
        <v>21.51</v>
      </c>
      <c r="I7334" s="97" t="b">
        <f>NOT(ISERROR(_xlfn.XLOOKUP(tblStocks2022[[#This Row],[Ticker]],tblTickers[Ticker],tblTickers[Ticker],NA(),0,1)))</f>
        <v>0</v>
      </c>
      <c r="K7334" t="s">
        <v>10202</v>
      </c>
      <c r="L7334" s="122">
        <v>15.19</v>
      </c>
    </row>
    <row r="7335" spans="4:12" x14ac:dyDescent="0.25">
      <c r="D7335" t="s">
        <v>9497</v>
      </c>
      <c r="E7335" t="s">
        <v>9498</v>
      </c>
      <c r="F7335" t="s">
        <v>15365</v>
      </c>
      <c r="G7335" s="59">
        <v>50000</v>
      </c>
      <c r="H7335" s="122">
        <v>19.22</v>
      </c>
      <c r="I7335" s="97" t="b">
        <f>NOT(ISERROR(_xlfn.XLOOKUP(tblStocks2022[[#This Row],[Ticker]],tblTickers[Ticker],tblTickers[Ticker],NA(),0,1)))</f>
        <v>0</v>
      </c>
      <c r="K7335" t="s">
        <v>8802</v>
      </c>
      <c r="L7335" s="122">
        <v>5.09</v>
      </c>
    </row>
    <row r="7336" spans="4:12" x14ac:dyDescent="0.25">
      <c r="D7336" t="s">
        <v>14154</v>
      </c>
      <c r="E7336" t="s">
        <v>449</v>
      </c>
      <c r="F7336" t="s">
        <v>14252</v>
      </c>
      <c r="G7336" s="59">
        <v>327350000</v>
      </c>
      <c r="H7336" s="122">
        <v>44.98</v>
      </c>
      <c r="I7336" s="97" t="b">
        <f>NOT(ISERROR(_xlfn.XLOOKUP(tblStocks2022[[#This Row],[Ticker]],tblTickers[Ticker],tblTickers[Ticker],NA(),0,1)))</f>
        <v>0</v>
      </c>
      <c r="K7336" t="s">
        <v>13660</v>
      </c>
      <c r="L7336" s="122">
        <v>250.7</v>
      </c>
    </row>
    <row r="7337" spans="4:12" x14ac:dyDescent="0.25">
      <c r="D7337" t="s">
        <v>802</v>
      </c>
      <c r="E7337" t="s">
        <v>803</v>
      </c>
      <c r="F7337" t="s">
        <v>15368</v>
      </c>
      <c r="G7337" s="59">
        <v>163700000</v>
      </c>
      <c r="H7337" s="122">
        <v>86.09</v>
      </c>
      <c r="I7337" s="97" t="b">
        <f>NOT(ISERROR(_xlfn.XLOOKUP(tblStocks2022[[#This Row],[Ticker]],tblTickers[Ticker],tblTickers[Ticker],NA(),0,1)))</f>
        <v>0</v>
      </c>
      <c r="K7337" t="s">
        <v>1782</v>
      </c>
      <c r="L7337" s="122">
        <v>9.4</v>
      </c>
    </row>
    <row r="7338" spans="4:12" x14ac:dyDescent="0.25">
      <c r="D7338" t="s">
        <v>794</v>
      </c>
      <c r="E7338" t="s">
        <v>795</v>
      </c>
      <c r="F7338" t="s">
        <v>15371</v>
      </c>
      <c r="G7338" s="59">
        <v>21654000</v>
      </c>
      <c r="H7338" s="122">
        <v>42.8</v>
      </c>
      <c r="I7338" s="97" t="b">
        <f>NOT(ISERROR(_xlfn.XLOOKUP(tblStocks2022[[#This Row],[Ticker]],tblTickers[Ticker],tblTickers[Ticker],NA(),0,1)))</f>
        <v>0</v>
      </c>
      <c r="K7338" t="s">
        <v>5592</v>
      </c>
      <c r="L7338" s="122">
        <v>0.78</v>
      </c>
    </row>
    <row r="7339" spans="4:12" x14ac:dyDescent="0.25">
      <c r="D7339" t="s">
        <v>546</v>
      </c>
      <c r="E7339" t="s">
        <v>399</v>
      </c>
      <c r="F7339" t="s">
        <v>15375</v>
      </c>
      <c r="G7339" s="59">
        <v>168700000</v>
      </c>
      <c r="H7339" s="122">
        <v>63.9</v>
      </c>
      <c r="I7339" s="97" t="b">
        <f>NOT(ISERROR(_xlfn.XLOOKUP(tblStocks2022[[#This Row],[Ticker]],tblTickers[Ticker],tblTickers[Ticker],NA(),0,1)))</f>
        <v>0</v>
      </c>
      <c r="K7339" t="s">
        <v>11617</v>
      </c>
      <c r="L7339" s="122">
        <v>10.07</v>
      </c>
    </row>
    <row r="7340" spans="4:12" x14ac:dyDescent="0.25">
      <c r="D7340" t="s">
        <v>14153</v>
      </c>
      <c r="E7340" t="s">
        <v>449</v>
      </c>
      <c r="F7340" t="s">
        <v>14252</v>
      </c>
      <c r="G7340" s="59">
        <v>128100000</v>
      </c>
      <c r="H7340" s="122">
        <v>42.5</v>
      </c>
      <c r="I7340" s="97" t="b">
        <f>NOT(ISERROR(_xlfn.XLOOKUP(tblStocks2022[[#This Row],[Ticker]],tblTickers[Ticker],tblTickers[Ticker],NA(),0,1)))</f>
        <v>0</v>
      </c>
      <c r="K7340" t="s">
        <v>3397</v>
      </c>
      <c r="L7340" s="122">
        <v>27.03</v>
      </c>
    </row>
    <row r="7341" spans="4:12" x14ac:dyDescent="0.25">
      <c r="D7341" t="s">
        <v>2390</v>
      </c>
      <c r="E7341" t="s">
        <v>399</v>
      </c>
      <c r="F7341" t="s">
        <v>15375</v>
      </c>
      <c r="G7341" s="59">
        <v>3360000</v>
      </c>
      <c r="H7341" s="122">
        <v>56.78</v>
      </c>
      <c r="I7341" s="97" t="b">
        <f>NOT(ISERROR(_xlfn.XLOOKUP(tblStocks2022[[#This Row],[Ticker]],tblTickers[Ticker],tblTickers[Ticker],NA(),0,1)))</f>
        <v>0</v>
      </c>
      <c r="K7341" t="s">
        <v>3511</v>
      </c>
      <c r="L7341" s="122">
        <v>31.88</v>
      </c>
    </row>
    <row r="7342" spans="4:12" x14ac:dyDescent="0.25">
      <c r="D7342" t="s">
        <v>3671</v>
      </c>
      <c r="E7342" t="s">
        <v>399</v>
      </c>
      <c r="F7342" t="s">
        <v>15375</v>
      </c>
      <c r="G7342" s="59">
        <v>650000</v>
      </c>
      <c r="H7342" s="122">
        <v>36.44</v>
      </c>
      <c r="I7342" s="97" t="b">
        <f>NOT(ISERROR(_xlfn.XLOOKUP(tblStocks2022[[#This Row],[Ticker]],tblTickers[Ticker],tblTickers[Ticker],NA(),0,1)))</f>
        <v>0</v>
      </c>
      <c r="K7342" t="s">
        <v>11004</v>
      </c>
      <c r="L7342" s="122">
        <v>44.94</v>
      </c>
    </row>
    <row r="7343" spans="4:12" x14ac:dyDescent="0.25">
      <c r="D7343" t="s">
        <v>2194</v>
      </c>
      <c r="E7343" t="s">
        <v>2195</v>
      </c>
      <c r="F7343" t="s">
        <v>15382</v>
      </c>
      <c r="G7343" s="59">
        <v>37755000</v>
      </c>
      <c r="H7343" s="122">
        <v>8.35</v>
      </c>
      <c r="I7343" s="97" t="b">
        <f>NOT(ISERROR(_xlfn.XLOOKUP(tblStocks2022[[#This Row],[Ticker]],tblTickers[Ticker],tblTickers[Ticker],NA(),0,1)))</f>
        <v>0</v>
      </c>
      <c r="K7343" t="s">
        <v>1368</v>
      </c>
      <c r="L7343" s="122">
        <v>24.61</v>
      </c>
    </row>
    <row r="7344" spans="4:12" x14ac:dyDescent="0.25">
      <c r="D7344" t="s">
        <v>11383</v>
      </c>
      <c r="E7344" t="s">
        <v>11384</v>
      </c>
      <c r="F7344" t="s">
        <v>15382</v>
      </c>
      <c r="G7344" s="59">
        <v>55140000</v>
      </c>
      <c r="H7344" s="122">
        <v>18.48</v>
      </c>
      <c r="I7344" s="97" t="b">
        <f>NOT(ISERROR(_xlfn.XLOOKUP(tblStocks2022[[#This Row],[Ticker]],tblTickers[Ticker],tblTickers[Ticker],NA(),0,1)))</f>
        <v>0</v>
      </c>
      <c r="K7344" t="s">
        <v>5763</v>
      </c>
      <c r="L7344" s="122">
        <v>3.64</v>
      </c>
    </row>
    <row r="7345" spans="4:12" x14ac:dyDescent="0.25">
      <c r="D7345" t="s">
        <v>1235</v>
      </c>
      <c r="E7345" t="s">
        <v>1236</v>
      </c>
      <c r="F7345" t="s">
        <v>15382</v>
      </c>
      <c r="G7345" s="59">
        <v>162169000</v>
      </c>
      <c r="H7345" s="122">
        <v>5.9</v>
      </c>
      <c r="I7345" s="97" t="b">
        <f>NOT(ISERROR(_xlfn.XLOOKUP(tblStocks2022[[#This Row],[Ticker]],tblTickers[Ticker],tblTickers[Ticker],NA(),0,1)))</f>
        <v>0</v>
      </c>
      <c r="K7345" t="s">
        <v>14237</v>
      </c>
      <c r="L7345" s="122">
        <v>170.4</v>
      </c>
    </row>
    <row r="7346" spans="4:12" x14ac:dyDescent="0.25">
      <c r="D7346" t="s">
        <v>13885</v>
      </c>
      <c r="E7346" t="s">
        <v>13886</v>
      </c>
      <c r="F7346" t="s">
        <v>15370</v>
      </c>
      <c r="G7346" s="59">
        <v>20077000</v>
      </c>
      <c r="H7346" s="122">
        <v>8.19</v>
      </c>
      <c r="I7346" s="97" t="b">
        <f>NOT(ISERROR(_xlfn.XLOOKUP(tblStocks2022[[#This Row],[Ticker]],tblTickers[Ticker],tblTickers[Ticker],NA(),0,1)))</f>
        <v>0</v>
      </c>
      <c r="K7346" t="s">
        <v>2528</v>
      </c>
      <c r="L7346" s="122">
        <v>79.34</v>
      </c>
    </row>
    <row r="7347" spans="4:12" x14ac:dyDescent="0.25">
      <c r="D7347" t="s">
        <v>3794</v>
      </c>
      <c r="E7347" t="s">
        <v>3795</v>
      </c>
      <c r="F7347" t="s">
        <v>15382</v>
      </c>
      <c r="G7347" s="59">
        <v>193130000</v>
      </c>
      <c r="H7347" s="122">
        <v>78.95</v>
      </c>
      <c r="I7347" s="97" t="b">
        <f>NOT(ISERROR(_xlfn.XLOOKUP(tblStocks2022[[#This Row],[Ticker]],tblTickers[Ticker],tblTickers[Ticker],NA(),0,1)))</f>
        <v>0</v>
      </c>
      <c r="K7347" t="s">
        <v>8804</v>
      </c>
      <c r="L7347" s="122">
        <v>3.38</v>
      </c>
    </row>
    <row r="7348" spans="4:12" x14ac:dyDescent="0.25">
      <c r="D7348" t="s">
        <v>12180</v>
      </c>
      <c r="E7348" t="s">
        <v>12181</v>
      </c>
      <c r="F7348" t="s">
        <v>14252</v>
      </c>
      <c r="G7348" s="59">
        <v>205285000</v>
      </c>
      <c r="H7348" s="122">
        <v>0.37</v>
      </c>
      <c r="I7348" s="97" t="b">
        <f>NOT(ISERROR(_xlfn.XLOOKUP(tblStocks2022[[#This Row],[Ticker]],tblTickers[Ticker],tblTickers[Ticker],NA(),0,1)))</f>
        <v>0</v>
      </c>
      <c r="K7348" t="s">
        <v>6397</v>
      </c>
      <c r="L7348" s="122">
        <v>1.88</v>
      </c>
    </row>
    <row r="7349" spans="4:12" x14ac:dyDescent="0.25">
      <c r="D7349" t="s">
        <v>992</v>
      </c>
      <c r="E7349" t="s">
        <v>993</v>
      </c>
      <c r="F7349" t="s">
        <v>12944</v>
      </c>
      <c r="G7349" s="59">
        <v>9623000</v>
      </c>
      <c r="H7349" s="122">
        <v>13.61</v>
      </c>
      <c r="I7349" s="97" t="b">
        <f>NOT(ISERROR(_xlfn.XLOOKUP(tblStocks2022[[#This Row],[Ticker]],tblTickers[Ticker],tblTickers[Ticker],NA(),0,1)))</f>
        <v>0</v>
      </c>
      <c r="K7349" t="s">
        <v>5223</v>
      </c>
      <c r="L7349" s="122">
        <v>1.18</v>
      </c>
    </row>
    <row r="7350" spans="4:12" x14ac:dyDescent="0.25">
      <c r="D7350" t="s">
        <v>14442</v>
      </c>
      <c r="E7350" t="s">
        <v>14443</v>
      </c>
      <c r="F7350" t="s">
        <v>15389</v>
      </c>
      <c r="G7350" s="59">
        <v>105254000</v>
      </c>
      <c r="H7350" s="122">
        <v>29.6</v>
      </c>
      <c r="I7350" s="97" t="b">
        <f>NOT(ISERROR(_xlfn.XLOOKUP(tblStocks2022[[#This Row],[Ticker]],tblTickers[Ticker],tblTickers[Ticker],NA(),0,1)))</f>
        <v>0</v>
      </c>
      <c r="K7350" t="s">
        <v>8477</v>
      </c>
      <c r="L7350" s="122">
        <v>0.91</v>
      </c>
    </row>
    <row r="7351" spans="4:12" x14ac:dyDescent="0.25">
      <c r="D7351" t="s">
        <v>5801</v>
      </c>
      <c r="E7351" t="s">
        <v>5802</v>
      </c>
      <c r="F7351" t="s">
        <v>15368</v>
      </c>
      <c r="G7351" s="59">
        <v>23601000</v>
      </c>
      <c r="H7351" s="122">
        <v>1.1000000000000001</v>
      </c>
      <c r="I7351" s="97" t="b">
        <f>NOT(ISERROR(_xlfn.XLOOKUP(tblStocks2022[[#This Row],[Ticker]],tblTickers[Ticker],tblTickers[Ticker],NA(),0,1)))</f>
        <v>0</v>
      </c>
      <c r="K7351" t="s">
        <v>6399</v>
      </c>
      <c r="L7351" s="122">
        <v>0.59</v>
      </c>
    </row>
    <row r="7352" spans="4:12" x14ac:dyDescent="0.25">
      <c r="D7352" t="s">
        <v>8671</v>
      </c>
      <c r="E7352" t="s">
        <v>8672</v>
      </c>
      <c r="F7352" t="s">
        <v>15382</v>
      </c>
      <c r="G7352" s="59">
        <v>6799000</v>
      </c>
      <c r="H7352" s="122">
        <v>19.64</v>
      </c>
      <c r="I7352" s="97" t="b">
        <f>NOT(ISERROR(_xlfn.XLOOKUP(tblStocks2022[[#This Row],[Ticker]],tblTickers[Ticker],tblTickers[Ticker],NA(),0,1)))</f>
        <v>0</v>
      </c>
      <c r="K7352" t="s">
        <v>6227</v>
      </c>
      <c r="L7352" s="122">
        <v>10.95</v>
      </c>
    </row>
    <row r="7353" spans="4:12" x14ac:dyDescent="0.25">
      <c r="D7353" t="s">
        <v>5998</v>
      </c>
      <c r="E7353" t="s">
        <v>4448</v>
      </c>
      <c r="F7353" t="s">
        <v>15366</v>
      </c>
      <c r="G7353" s="59">
        <v>2100000</v>
      </c>
      <c r="H7353" s="122">
        <v>19.28</v>
      </c>
      <c r="I7353" s="97" t="b">
        <f>NOT(ISERROR(_xlfn.XLOOKUP(tblStocks2022[[#This Row],[Ticker]],tblTickers[Ticker],tblTickers[Ticker],NA(),0,1)))</f>
        <v>0</v>
      </c>
      <c r="K7353" t="s">
        <v>305</v>
      </c>
      <c r="L7353" s="122">
        <v>107.6</v>
      </c>
    </row>
    <row r="7354" spans="4:12" x14ac:dyDescent="0.25">
      <c r="D7354" t="s">
        <v>3307</v>
      </c>
      <c r="E7354" t="s">
        <v>3308</v>
      </c>
      <c r="F7354" t="s">
        <v>14252</v>
      </c>
      <c r="G7354" s="59">
        <v>52456000</v>
      </c>
      <c r="H7354" s="122">
        <v>1.73</v>
      </c>
      <c r="I7354" s="97" t="b">
        <f>NOT(ISERROR(_xlfn.XLOOKUP(tblStocks2022[[#This Row],[Ticker]],tblTickers[Ticker],tblTickers[Ticker],NA(),0,1)))</f>
        <v>0</v>
      </c>
      <c r="K7354" t="s">
        <v>306</v>
      </c>
      <c r="L7354" s="122">
        <v>99.19</v>
      </c>
    </row>
    <row r="7355" spans="4:12" x14ac:dyDescent="0.25">
      <c r="D7355" t="s">
        <v>4787</v>
      </c>
      <c r="E7355" t="s">
        <v>4788</v>
      </c>
      <c r="F7355" t="s">
        <v>15367</v>
      </c>
      <c r="G7355" s="59">
        <v>144121000</v>
      </c>
      <c r="H7355" s="122">
        <v>7.35</v>
      </c>
      <c r="I7355" s="97" t="b">
        <f>NOT(ISERROR(_xlfn.XLOOKUP(tblStocks2022[[#This Row],[Ticker]],tblTickers[Ticker],tblTickers[Ticker],NA(),0,1)))</f>
        <v>0</v>
      </c>
      <c r="K7355" t="s">
        <v>4128</v>
      </c>
      <c r="L7355" s="122">
        <v>1</v>
      </c>
    </row>
    <row r="7356" spans="4:12" x14ac:dyDescent="0.25">
      <c r="D7356" t="s">
        <v>7762</v>
      </c>
      <c r="E7356" t="s">
        <v>4616</v>
      </c>
      <c r="F7356" t="s">
        <v>15366</v>
      </c>
      <c r="G7356" s="59">
        <v>175000</v>
      </c>
      <c r="H7356" s="122">
        <v>11.97</v>
      </c>
      <c r="I7356" s="97" t="b">
        <f>NOT(ISERROR(_xlfn.XLOOKUP(tblStocks2022[[#This Row],[Ticker]],tblTickers[Ticker],tblTickers[Ticker],NA(),0,1)))</f>
        <v>0</v>
      </c>
      <c r="K7356" t="s">
        <v>304</v>
      </c>
      <c r="L7356" s="122">
        <v>88.5</v>
      </c>
    </row>
    <row r="7357" spans="4:12" x14ac:dyDescent="0.25">
      <c r="D7357" t="s">
        <v>6074</v>
      </c>
      <c r="E7357" t="s">
        <v>6075</v>
      </c>
      <c r="F7357" t="s">
        <v>15368</v>
      </c>
      <c r="G7357" s="59">
        <v>93943000</v>
      </c>
      <c r="H7357" s="122">
        <v>8.5299999999999994</v>
      </c>
      <c r="I7357" s="97" t="b">
        <f>NOT(ISERROR(_xlfn.XLOOKUP(tblStocks2022[[#This Row],[Ticker]],tblTickers[Ticker],tblTickers[Ticker],NA(),0,1)))</f>
        <v>0</v>
      </c>
      <c r="K7357" t="s">
        <v>760</v>
      </c>
      <c r="L7357" s="122">
        <v>17.760000000000002</v>
      </c>
    </row>
    <row r="7358" spans="4:12" x14ac:dyDescent="0.25">
      <c r="D7358" t="s">
        <v>15308</v>
      </c>
      <c r="E7358" t="s">
        <v>15309</v>
      </c>
      <c r="F7358" t="s">
        <v>15377</v>
      </c>
      <c r="G7358" s="59">
        <v>36158000</v>
      </c>
      <c r="H7358" s="122">
        <v>128.43</v>
      </c>
      <c r="I7358" s="97" t="b">
        <f>NOT(ISERROR(_xlfn.XLOOKUP(tblStocks2022[[#This Row],[Ticker]],tblTickers[Ticker],tblTickers[Ticker],NA(),0,1)))</f>
        <v>0</v>
      </c>
      <c r="K7358" t="s">
        <v>4884</v>
      </c>
      <c r="L7358" s="122">
        <v>10.06</v>
      </c>
    </row>
    <row r="7359" spans="4:12" x14ac:dyDescent="0.25">
      <c r="D7359" t="s">
        <v>4968</v>
      </c>
      <c r="E7359" t="s">
        <v>4448</v>
      </c>
      <c r="F7359" t="s">
        <v>15366</v>
      </c>
      <c r="G7359" s="59">
        <v>4150000</v>
      </c>
      <c r="H7359" s="122">
        <v>17.78</v>
      </c>
      <c r="I7359" s="97" t="b">
        <f>NOT(ISERROR(_xlfn.XLOOKUP(tblStocks2022[[#This Row],[Ticker]],tblTickers[Ticker],tblTickers[Ticker],NA(),0,1)))</f>
        <v>0</v>
      </c>
      <c r="K7359" t="s">
        <v>10501</v>
      </c>
      <c r="L7359" s="122">
        <v>12.03</v>
      </c>
    </row>
    <row r="7360" spans="4:12" x14ac:dyDescent="0.25">
      <c r="D7360" t="s">
        <v>1198</v>
      </c>
      <c r="E7360" t="s">
        <v>449</v>
      </c>
      <c r="F7360" t="s">
        <v>14252</v>
      </c>
      <c r="G7360" s="59">
        <v>121750000</v>
      </c>
      <c r="H7360" s="122">
        <v>36.97</v>
      </c>
      <c r="I7360" s="97" t="b">
        <f>NOT(ISERROR(_xlfn.XLOOKUP(tblStocks2022[[#This Row],[Ticker]],tblTickers[Ticker],tblTickers[Ticker],NA(),0,1)))</f>
        <v>0</v>
      </c>
      <c r="K7360" t="s">
        <v>6082</v>
      </c>
      <c r="L7360" s="122">
        <v>0.56999999999999995</v>
      </c>
    </row>
    <row r="7361" spans="4:12" x14ac:dyDescent="0.25">
      <c r="D7361" t="s">
        <v>4994</v>
      </c>
      <c r="E7361" t="s">
        <v>4995</v>
      </c>
      <c r="F7361" t="s">
        <v>15375</v>
      </c>
      <c r="G7361" s="59">
        <v>47563000</v>
      </c>
      <c r="H7361" s="122">
        <v>56.46</v>
      </c>
      <c r="I7361" s="97" t="b">
        <f>NOT(ISERROR(_xlfn.XLOOKUP(tblStocks2022[[#This Row],[Ticker]],tblTickers[Ticker],tblTickers[Ticker],NA(),0,1)))</f>
        <v>0</v>
      </c>
      <c r="K7361" t="s">
        <v>5260</v>
      </c>
      <c r="L7361" s="122">
        <v>32.32</v>
      </c>
    </row>
    <row r="7362" spans="4:12" x14ac:dyDescent="0.25">
      <c r="D7362" t="s">
        <v>13110</v>
      </c>
      <c r="E7362" t="s">
        <v>449</v>
      </c>
      <c r="F7362" t="s">
        <v>14252</v>
      </c>
      <c r="G7362" s="59">
        <v>115800000</v>
      </c>
      <c r="H7362" s="122">
        <v>47.29</v>
      </c>
      <c r="I7362" s="97" t="b">
        <f>NOT(ISERROR(_xlfn.XLOOKUP(tblStocks2022[[#This Row],[Ticker]],tblTickers[Ticker],tblTickers[Ticker],NA(),0,1)))</f>
        <v>0</v>
      </c>
      <c r="K7362" t="s">
        <v>2109</v>
      </c>
      <c r="L7362" s="122">
        <v>20.260000000000002</v>
      </c>
    </row>
    <row r="7363" spans="4:12" x14ac:dyDescent="0.25">
      <c r="D7363" t="s">
        <v>13078</v>
      </c>
      <c r="E7363" t="s">
        <v>13079</v>
      </c>
      <c r="F7363" t="s">
        <v>15386</v>
      </c>
      <c r="G7363" s="59">
        <v>35079000</v>
      </c>
      <c r="H7363" s="122">
        <v>30.24</v>
      </c>
      <c r="I7363" s="97" t="b">
        <f>NOT(ISERROR(_xlfn.XLOOKUP(tblStocks2022[[#This Row],[Ticker]],tblTickers[Ticker],tblTickers[Ticker],NA(),0,1)))</f>
        <v>0</v>
      </c>
      <c r="K7363" t="s">
        <v>14094</v>
      </c>
      <c r="L7363" s="122">
        <v>0.56999999999999995</v>
      </c>
    </row>
    <row r="7364" spans="4:12" x14ac:dyDescent="0.25">
      <c r="D7364" t="s">
        <v>5589</v>
      </c>
      <c r="E7364" t="s">
        <v>5587</v>
      </c>
      <c r="F7364" t="s">
        <v>15371</v>
      </c>
      <c r="G7364" s="59">
        <v>400000</v>
      </c>
      <c r="H7364" s="122">
        <v>26.23</v>
      </c>
      <c r="I7364" s="97" t="b">
        <f>NOT(ISERROR(_xlfn.XLOOKUP(tblStocks2022[[#This Row],[Ticker]],tblTickers[Ticker],tblTickers[Ticker],NA(),0,1)))</f>
        <v>0</v>
      </c>
      <c r="K7364" t="s">
        <v>13829</v>
      </c>
      <c r="L7364" s="122">
        <v>220.43</v>
      </c>
    </row>
    <row r="7365" spans="4:12" x14ac:dyDescent="0.25">
      <c r="D7365" t="s">
        <v>4969</v>
      </c>
      <c r="E7365" t="s">
        <v>4448</v>
      </c>
      <c r="F7365" t="s">
        <v>15366</v>
      </c>
      <c r="G7365" s="59">
        <v>6650000</v>
      </c>
      <c r="H7365" s="122">
        <v>25.73</v>
      </c>
      <c r="I7365" s="97" t="b">
        <f>NOT(ISERROR(_xlfn.XLOOKUP(tblStocks2022[[#This Row],[Ticker]],tblTickers[Ticker],tblTickers[Ticker],NA(),0,1)))</f>
        <v>0</v>
      </c>
      <c r="K7365" t="s">
        <v>1214</v>
      </c>
      <c r="L7365" s="122">
        <v>3.88</v>
      </c>
    </row>
    <row r="7366" spans="4:12" x14ac:dyDescent="0.25">
      <c r="D7366" t="s">
        <v>1624</v>
      </c>
      <c r="E7366" t="s">
        <v>131</v>
      </c>
      <c r="F7366" t="s">
        <v>15382</v>
      </c>
      <c r="G7366" s="59">
        <v>633000</v>
      </c>
      <c r="H7366" s="122">
        <v>70.75</v>
      </c>
      <c r="I7366" s="97" t="b">
        <f>NOT(ISERROR(_xlfn.XLOOKUP(tblStocks2022[[#This Row],[Ticker]],tblTickers[Ticker],tblTickers[Ticker],NA(),0,1)))</f>
        <v>0</v>
      </c>
      <c r="K7366" t="s">
        <v>4688</v>
      </c>
      <c r="L7366" s="122">
        <v>29.51</v>
      </c>
    </row>
    <row r="7367" spans="4:12" x14ac:dyDescent="0.25">
      <c r="D7367" t="s">
        <v>584</v>
      </c>
      <c r="E7367" t="s">
        <v>583</v>
      </c>
      <c r="F7367" t="s">
        <v>15375</v>
      </c>
      <c r="G7367" s="59">
        <v>950000</v>
      </c>
      <c r="H7367" s="122">
        <v>49.34</v>
      </c>
      <c r="I7367" s="97" t="b">
        <f>NOT(ISERROR(_xlfn.XLOOKUP(tblStocks2022[[#This Row],[Ticker]],tblTickers[Ticker],tblTickers[Ticker],NA(),0,1)))</f>
        <v>0</v>
      </c>
      <c r="K7367" t="s">
        <v>5375</v>
      </c>
      <c r="L7367" s="122">
        <v>15.69</v>
      </c>
    </row>
    <row r="7368" spans="4:12" x14ac:dyDescent="0.25">
      <c r="D7368" t="s">
        <v>2391</v>
      </c>
      <c r="E7368" t="s">
        <v>399</v>
      </c>
      <c r="F7368" t="s">
        <v>15375</v>
      </c>
      <c r="G7368" s="59">
        <v>3540000</v>
      </c>
      <c r="H7368" s="122">
        <v>40.9</v>
      </c>
      <c r="I7368" s="97" t="b">
        <f>NOT(ISERROR(_xlfn.XLOOKUP(tblStocks2022[[#This Row],[Ticker]],tblTickers[Ticker],tblTickers[Ticker],NA(),0,1)))</f>
        <v>0</v>
      </c>
      <c r="K7368" t="s">
        <v>5856</v>
      </c>
      <c r="L7368" s="122">
        <v>10.94</v>
      </c>
    </row>
    <row r="7369" spans="4:12" x14ac:dyDescent="0.25">
      <c r="D7369" t="s">
        <v>1607</v>
      </c>
      <c r="E7369" t="s">
        <v>1608</v>
      </c>
      <c r="F7369" t="s">
        <v>15374</v>
      </c>
      <c r="G7369" s="59">
        <v>37697000</v>
      </c>
      <c r="H7369" s="122">
        <v>9.41</v>
      </c>
      <c r="I7369" s="97" t="b">
        <f>NOT(ISERROR(_xlfn.XLOOKUP(tblStocks2022[[#This Row],[Ticker]],tblTickers[Ticker],tblTickers[Ticker],NA(),0,1)))</f>
        <v>0</v>
      </c>
      <c r="K7369" t="s">
        <v>8963</v>
      </c>
      <c r="L7369" s="122">
        <v>1.05</v>
      </c>
    </row>
    <row r="7370" spans="4:12" x14ac:dyDescent="0.25">
      <c r="D7370" t="s">
        <v>14129</v>
      </c>
      <c r="E7370" t="s">
        <v>14130</v>
      </c>
      <c r="F7370" t="s">
        <v>15368</v>
      </c>
      <c r="G7370" s="59">
        <v>174269000</v>
      </c>
      <c r="H7370" s="122">
        <v>18.03</v>
      </c>
      <c r="I7370" s="97" t="b">
        <f>NOT(ISERROR(_xlfn.XLOOKUP(tblStocks2022[[#This Row],[Ticker]],tblTickers[Ticker],tblTickers[Ticker],NA(),0,1)))</f>
        <v>0</v>
      </c>
      <c r="K7370" t="s">
        <v>445</v>
      </c>
      <c r="L7370" s="122">
        <v>16.75</v>
      </c>
    </row>
    <row r="7371" spans="4:12" x14ac:dyDescent="0.25">
      <c r="D7371" t="s">
        <v>10395</v>
      </c>
      <c r="E7371" t="s">
        <v>10396</v>
      </c>
      <c r="F7371" t="s">
        <v>9954</v>
      </c>
      <c r="G7371" s="59">
        <v>45187000</v>
      </c>
      <c r="H7371" s="122">
        <v>65.650000000000006</v>
      </c>
      <c r="I7371" s="97" t="b">
        <f>NOT(ISERROR(_xlfn.XLOOKUP(tblStocks2022[[#This Row],[Ticker]],tblTickers[Ticker],tblTickers[Ticker],NA(),0,1)))</f>
        <v>0</v>
      </c>
      <c r="K7371" t="s">
        <v>447</v>
      </c>
      <c r="L7371" s="122">
        <v>15.51</v>
      </c>
    </row>
    <row r="7372" spans="4:12" x14ac:dyDescent="0.25">
      <c r="D7372" t="s">
        <v>2378</v>
      </c>
      <c r="E7372" t="s">
        <v>498</v>
      </c>
      <c r="F7372" t="s">
        <v>11941</v>
      </c>
      <c r="G7372" s="59">
        <v>335000</v>
      </c>
      <c r="H7372" s="122">
        <v>80.84</v>
      </c>
      <c r="I7372" s="97" t="b">
        <f>NOT(ISERROR(_xlfn.XLOOKUP(tblStocks2022[[#This Row],[Ticker]],tblTickers[Ticker],tblTickers[Ticker],NA(),0,1)))</f>
        <v>0</v>
      </c>
      <c r="K7372" t="s">
        <v>1343</v>
      </c>
      <c r="L7372" s="122">
        <v>1.27</v>
      </c>
    </row>
    <row r="7373" spans="4:12" x14ac:dyDescent="0.25">
      <c r="D7373" t="s">
        <v>15021</v>
      </c>
      <c r="E7373" t="s">
        <v>131</v>
      </c>
      <c r="F7373" t="s">
        <v>15371</v>
      </c>
      <c r="G7373" s="59">
        <v>38200000</v>
      </c>
      <c r="H7373" s="122">
        <v>62.11</v>
      </c>
      <c r="I7373" s="97" t="b">
        <f>NOT(ISERROR(_xlfn.XLOOKUP(tblStocks2022[[#This Row],[Ticker]],tblTickers[Ticker],tblTickers[Ticker],NA(),0,1)))</f>
        <v>0</v>
      </c>
      <c r="K7373" t="s">
        <v>11583</v>
      </c>
      <c r="L7373" s="122">
        <v>8.4499999999999993</v>
      </c>
    </row>
    <row r="7374" spans="4:12" x14ac:dyDescent="0.25">
      <c r="D7374" t="s">
        <v>2377</v>
      </c>
      <c r="E7374" t="s">
        <v>498</v>
      </c>
      <c r="F7374" t="s">
        <v>11941</v>
      </c>
      <c r="G7374" s="59">
        <v>125000</v>
      </c>
      <c r="H7374" s="122">
        <v>80.7</v>
      </c>
      <c r="I7374" s="97" t="b">
        <f>NOT(ISERROR(_xlfn.XLOOKUP(tblStocks2022[[#This Row],[Ticker]],tblTickers[Ticker],tblTickers[Ticker],NA(),0,1)))</f>
        <v>0</v>
      </c>
      <c r="K7374" t="s">
        <v>11147</v>
      </c>
      <c r="L7374" s="122">
        <v>9.5299999999999994</v>
      </c>
    </row>
    <row r="7375" spans="4:12" x14ac:dyDescent="0.25">
      <c r="D7375" t="s">
        <v>15020</v>
      </c>
      <c r="E7375" t="s">
        <v>131</v>
      </c>
      <c r="F7375" t="s">
        <v>15371</v>
      </c>
      <c r="G7375" s="59">
        <v>47527000</v>
      </c>
      <c r="H7375" s="122">
        <v>22.3</v>
      </c>
      <c r="I7375" s="97" t="b">
        <f>NOT(ISERROR(_xlfn.XLOOKUP(tblStocks2022[[#This Row],[Ticker]],tblTickers[Ticker],tblTickers[Ticker],NA(),0,1)))</f>
        <v>0</v>
      </c>
      <c r="K7375" t="s">
        <v>2111</v>
      </c>
      <c r="L7375" s="122">
        <v>18.61</v>
      </c>
    </row>
    <row r="7376" spans="4:12" x14ac:dyDescent="0.25">
      <c r="D7376" t="s">
        <v>2375</v>
      </c>
      <c r="E7376" t="s">
        <v>498</v>
      </c>
      <c r="F7376" t="s">
        <v>11941</v>
      </c>
      <c r="G7376" s="59">
        <v>150000</v>
      </c>
      <c r="H7376" s="122">
        <v>67.66</v>
      </c>
      <c r="I7376" s="97" t="b">
        <f>NOT(ISERROR(_xlfn.XLOOKUP(tblStocks2022[[#This Row],[Ticker]],tblTickers[Ticker],tblTickers[Ticker],NA(),0,1)))</f>
        <v>0</v>
      </c>
      <c r="K7376" t="s">
        <v>8214</v>
      </c>
      <c r="L7376" s="122">
        <v>0.1</v>
      </c>
    </row>
    <row r="7377" spans="4:12" x14ac:dyDescent="0.25">
      <c r="D7377" t="s">
        <v>15089</v>
      </c>
      <c r="E7377" t="s">
        <v>498</v>
      </c>
      <c r="F7377" t="s">
        <v>11941</v>
      </c>
      <c r="G7377" s="59">
        <v>73397000</v>
      </c>
      <c r="H7377" s="122">
        <v>16.87</v>
      </c>
      <c r="I7377" s="97" t="b">
        <f>NOT(ISERROR(_xlfn.XLOOKUP(tblStocks2022[[#This Row],[Ticker]],tblTickers[Ticker],tblTickers[Ticker],NA(),0,1)))</f>
        <v>0</v>
      </c>
      <c r="K7377" t="s">
        <v>6161</v>
      </c>
      <c r="L7377" s="122">
        <v>0.4</v>
      </c>
    </row>
    <row r="7378" spans="4:12" x14ac:dyDescent="0.25">
      <c r="D7378" t="s">
        <v>2376</v>
      </c>
      <c r="E7378" t="s">
        <v>498</v>
      </c>
      <c r="F7378" t="s">
        <v>11941</v>
      </c>
      <c r="G7378" s="59">
        <v>65000</v>
      </c>
      <c r="H7378" s="122">
        <v>78.05</v>
      </c>
      <c r="I7378" s="97" t="b">
        <f>NOT(ISERROR(_xlfn.XLOOKUP(tblStocks2022[[#This Row],[Ticker]],tblTickers[Ticker],tblTickers[Ticker],NA(),0,1)))</f>
        <v>0</v>
      </c>
      <c r="K7378" t="s">
        <v>11765</v>
      </c>
      <c r="L7378" s="122">
        <v>26.23</v>
      </c>
    </row>
    <row r="7379" spans="4:12" x14ac:dyDescent="0.25">
      <c r="D7379" t="s">
        <v>14142</v>
      </c>
      <c r="E7379" t="s">
        <v>14143</v>
      </c>
      <c r="F7379" t="s">
        <v>15375</v>
      </c>
      <c r="G7379" s="59">
        <v>17297000</v>
      </c>
      <c r="H7379" s="122">
        <v>16.12</v>
      </c>
      <c r="I7379" s="97" t="b">
        <f>NOT(ISERROR(_xlfn.XLOOKUP(tblStocks2022[[#This Row],[Ticker]],tblTickers[Ticker],tblTickers[Ticker],NA(),0,1)))</f>
        <v>0</v>
      </c>
      <c r="K7379" t="s">
        <v>7981</v>
      </c>
      <c r="L7379" s="122">
        <v>2.4500000000000002</v>
      </c>
    </row>
    <row r="7380" spans="4:12" x14ac:dyDescent="0.25">
      <c r="D7380" t="s">
        <v>12260</v>
      </c>
      <c r="E7380" t="s">
        <v>12261</v>
      </c>
      <c r="F7380" t="s">
        <v>14252</v>
      </c>
      <c r="G7380" s="59">
        <v>938182000</v>
      </c>
      <c r="H7380" s="122">
        <v>382.43</v>
      </c>
      <c r="I7380" s="97" t="b">
        <f>NOT(ISERROR(_xlfn.XLOOKUP(tblStocks2022[[#This Row],[Ticker]],tblTickers[Ticker],tblTickers[Ticker],NA(),0,1)))</f>
        <v>0</v>
      </c>
      <c r="K7380" t="s">
        <v>12386</v>
      </c>
      <c r="L7380" s="122">
        <v>130</v>
      </c>
    </row>
    <row r="7381" spans="4:12" x14ac:dyDescent="0.25">
      <c r="D7381" t="s">
        <v>5586</v>
      </c>
      <c r="E7381" t="s">
        <v>5587</v>
      </c>
      <c r="F7381" t="s">
        <v>15371</v>
      </c>
      <c r="G7381" s="59">
        <v>3029000</v>
      </c>
      <c r="H7381" s="122">
        <v>25.37</v>
      </c>
      <c r="I7381" s="97" t="b">
        <f>NOT(ISERROR(_xlfn.XLOOKUP(tblStocks2022[[#This Row],[Ticker]],tblTickers[Ticker],tblTickers[Ticker],NA(),0,1)))</f>
        <v>0</v>
      </c>
      <c r="K7381" t="s">
        <v>6401</v>
      </c>
      <c r="L7381" s="122">
        <v>0.38</v>
      </c>
    </row>
    <row r="7382" spans="4:12" x14ac:dyDescent="0.25">
      <c r="D7382" t="s">
        <v>2394</v>
      </c>
      <c r="E7382" t="s">
        <v>449</v>
      </c>
      <c r="F7382" t="s">
        <v>14252</v>
      </c>
      <c r="G7382" s="59">
        <v>195300000</v>
      </c>
      <c r="H7382" s="122">
        <v>39.58</v>
      </c>
      <c r="I7382" s="97" t="b">
        <f>NOT(ISERROR(_xlfn.XLOOKUP(tblStocks2022[[#This Row],[Ticker]],tblTickers[Ticker],tblTickers[Ticker],NA(),0,1)))</f>
        <v>0</v>
      </c>
      <c r="K7382" t="s">
        <v>1259</v>
      </c>
      <c r="L7382" s="122">
        <v>9.3800000000000008</v>
      </c>
    </row>
    <row r="7383" spans="4:12" x14ac:dyDescent="0.25">
      <c r="D7383" t="s">
        <v>13086</v>
      </c>
      <c r="E7383" t="s">
        <v>449</v>
      </c>
      <c r="F7383" t="s">
        <v>14252</v>
      </c>
      <c r="G7383" s="59">
        <v>267500000</v>
      </c>
      <c r="H7383" s="122">
        <v>50.67</v>
      </c>
      <c r="I7383" s="97" t="b">
        <f>NOT(ISERROR(_xlfn.XLOOKUP(tblStocks2022[[#This Row],[Ticker]],tblTickers[Ticker],tblTickers[Ticker],NA(),0,1)))</f>
        <v>0</v>
      </c>
      <c r="K7383" t="s">
        <v>10902</v>
      </c>
      <c r="L7383" s="122">
        <v>10.39</v>
      </c>
    </row>
    <row r="7384" spans="4:12" x14ac:dyDescent="0.25">
      <c r="D7384" t="s">
        <v>9508</v>
      </c>
      <c r="E7384" t="s">
        <v>7477</v>
      </c>
      <c r="F7384" t="s">
        <v>15381</v>
      </c>
      <c r="G7384" s="59">
        <v>40000</v>
      </c>
      <c r="H7384" s="122">
        <v>46.04</v>
      </c>
      <c r="I7384" s="97" t="b">
        <f>NOT(ISERROR(_xlfn.XLOOKUP(tblStocks2022[[#This Row],[Ticker]],tblTickers[Ticker],tblTickers[Ticker],NA(),0,1)))</f>
        <v>0</v>
      </c>
      <c r="K7384" t="s">
        <v>923</v>
      </c>
      <c r="L7384" s="122">
        <v>160.28</v>
      </c>
    </row>
    <row r="7385" spans="4:12" x14ac:dyDescent="0.25">
      <c r="D7385" t="s">
        <v>13087</v>
      </c>
      <c r="E7385" t="s">
        <v>449</v>
      </c>
      <c r="F7385" t="s">
        <v>14252</v>
      </c>
      <c r="G7385" s="59">
        <v>389903000</v>
      </c>
      <c r="H7385" s="122">
        <v>38.89</v>
      </c>
      <c r="I7385" s="97" t="b">
        <f>NOT(ISERROR(_xlfn.XLOOKUP(tblStocks2022[[#This Row],[Ticker]],tblTickers[Ticker],tblTickers[Ticker],NA(),0,1)))</f>
        <v>0</v>
      </c>
      <c r="K7385" t="s">
        <v>1088</v>
      </c>
      <c r="L7385" s="122">
        <v>101.16</v>
      </c>
    </row>
    <row r="7386" spans="4:12" x14ac:dyDescent="0.25">
      <c r="D7386" t="s">
        <v>2478</v>
      </c>
      <c r="E7386" t="s">
        <v>449</v>
      </c>
      <c r="F7386" t="s">
        <v>14252</v>
      </c>
      <c r="G7386" s="59">
        <v>13030000</v>
      </c>
      <c r="H7386" s="122">
        <v>31.12</v>
      </c>
      <c r="I7386" s="97" t="b">
        <f>NOT(ISERROR(_xlfn.XLOOKUP(tblStocks2022[[#This Row],[Ticker]],tblTickers[Ticker],tblTickers[Ticker],NA(),0,1)))</f>
        <v>0</v>
      </c>
      <c r="K7386" t="s">
        <v>11647</v>
      </c>
      <c r="L7386" s="122">
        <v>10.86</v>
      </c>
    </row>
    <row r="7387" spans="4:12" x14ac:dyDescent="0.25">
      <c r="D7387" t="s">
        <v>2430</v>
      </c>
      <c r="E7387" t="s">
        <v>2431</v>
      </c>
      <c r="F7387" t="s">
        <v>15368</v>
      </c>
      <c r="G7387" s="59">
        <v>537420000</v>
      </c>
      <c r="H7387" s="122">
        <v>62.84</v>
      </c>
      <c r="I7387" s="97" t="b">
        <f>NOT(ISERROR(_xlfn.XLOOKUP(tblStocks2022[[#This Row],[Ticker]],tblTickers[Ticker],tblTickers[Ticker],NA(),0,1)))</f>
        <v>0</v>
      </c>
      <c r="K7387" t="s">
        <v>5934</v>
      </c>
      <c r="L7387" s="122">
        <v>1.0900000000000001</v>
      </c>
    </row>
    <row r="7388" spans="4:12" x14ac:dyDescent="0.25">
      <c r="D7388" t="s">
        <v>5206</v>
      </c>
      <c r="E7388" t="s">
        <v>3685</v>
      </c>
      <c r="F7388" t="s">
        <v>8710</v>
      </c>
      <c r="G7388" s="59">
        <v>5125000</v>
      </c>
      <c r="H7388" s="122">
        <v>27.71</v>
      </c>
      <c r="I7388" s="97" t="b">
        <f>NOT(ISERROR(_xlfn.XLOOKUP(tblStocks2022[[#This Row],[Ticker]],tblTickers[Ticker],tblTickers[Ticker],NA(),0,1)))</f>
        <v>0</v>
      </c>
      <c r="K7388" t="s">
        <v>2039</v>
      </c>
      <c r="L7388" s="122">
        <v>227.01</v>
      </c>
    </row>
    <row r="7389" spans="4:12" x14ac:dyDescent="0.25">
      <c r="D7389" t="s">
        <v>5670</v>
      </c>
      <c r="E7389" t="s">
        <v>5671</v>
      </c>
      <c r="F7389" t="s">
        <v>15368</v>
      </c>
      <c r="G7389" s="59">
        <v>11656000</v>
      </c>
      <c r="H7389" s="122">
        <v>0.95</v>
      </c>
      <c r="I7389" s="97" t="b">
        <f>NOT(ISERROR(_xlfn.XLOOKUP(tblStocks2022[[#This Row],[Ticker]],tblTickers[Ticker],tblTickers[Ticker],NA(),0,1)))</f>
        <v>0</v>
      </c>
      <c r="K7389" t="s">
        <v>9250</v>
      </c>
      <c r="L7389" s="122">
        <v>11.19</v>
      </c>
    </row>
    <row r="7390" spans="4:12" x14ac:dyDescent="0.25">
      <c r="D7390" t="s">
        <v>7763</v>
      </c>
      <c r="E7390" t="s">
        <v>7764</v>
      </c>
      <c r="F7390" t="s">
        <v>14252</v>
      </c>
      <c r="G7390" s="59">
        <v>11886000</v>
      </c>
      <c r="H7390" s="122">
        <v>11.63</v>
      </c>
      <c r="I7390" s="97" t="b">
        <f>NOT(ISERROR(_xlfn.XLOOKUP(tblStocks2022[[#This Row],[Ticker]],tblTickers[Ticker],tblTickers[Ticker],NA(),0,1)))</f>
        <v>0</v>
      </c>
      <c r="K7390" t="s">
        <v>4754</v>
      </c>
      <c r="L7390" s="122">
        <v>7.85</v>
      </c>
    </row>
    <row r="7391" spans="4:12" x14ac:dyDescent="0.25">
      <c r="D7391" t="s">
        <v>3140</v>
      </c>
      <c r="E7391" t="s">
        <v>2484</v>
      </c>
      <c r="F7391" t="s">
        <v>15371</v>
      </c>
      <c r="G7391" s="59">
        <v>750000</v>
      </c>
      <c r="H7391" s="122">
        <v>34.39</v>
      </c>
      <c r="I7391" s="97" t="b">
        <f>NOT(ISERROR(_xlfn.XLOOKUP(tblStocks2022[[#This Row],[Ticker]],tblTickers[Ticker],tblTickers[Ticker],NA(),0,1)))</f>
        <v>0</v>
      </c>
      <c r="K7391" t="s">
        <v>6972</v>
      </c>
      <c r="L7391" s="122">
        <v>3.92</v>
      </c>
    </row>
    <row r="7392" spans="4:12" x14ac:dyDescent="0.25">
      <c r="D7392" t="s">
        <v>11561</v>
      </c>
      <c r="E7392" t="s">
        <v>11562</v>
      </c>
      <c r="F7392" t="s">
        <v>15382</v>
      </c>
      <c r="G7392" s="59">
        <v>50785000</v>
      </c>
      <c r="H7392" s="122">
        <v>79.84</v>
      </c>
      <c r="I7392" s="97" t="b">
        <f>NOT(ISERROR(_xlfn.XLOOKUP(tblStocks2022[[#This Row],[Ticker]],tblTickers[Ticker],tblTickers[Ticker],NA(),0,1)))</f>
        <v>0</v>
      </c>
      <c r="K7392" t="s">
        <v>11659</v>
      </c>
      <c r="L7392" s="122">
        <v>233.51</v>
      </c>
    </row>
    <row r="7393" spans="4:12" x14ac:dyDescent="0.25">
      <c r="D7393" t="s">
        <v>521</v>
      </c>
      <c r="E7393" t="s">
        <v>522</v>
      </c>
      <c r="F7393" t="s">
        <v>15382</v>
      </c>
      <c r="G7393" s="59">
        <v>23561000</v>
      </c>
      <c r="H7393" s="122">
        <v>3.32</v>
      </c>
      <c r="I7393" s="97" t="b">
        <f>NOT(ISERROR(_xlfn.XLOOKUP(tblStocks2022[[#This Row],[Ticker]],tblTickers[Ticker],tblTickers[Ticker],NA(),0,1)))</f>
        <v>0</v>
      </c>
      <c r="K7393" t="s">
        <v>11257</v>
      </c>
      <c r="L7393" s="122">
        <v>9.61</v>
      </c>
    </row>
    <row r="7394" spans="4:12" x14ac:dyDescent="0.25">
      <c r="D7394" t="s">
        <v>15248</v>
      </c>
      <c r="E7394" t="s">
        <v>498</v>
      </c>
      <c r="F7394" t="s">
        <v>11941</v>
      </c>
      <c r="G7394" s="59">
        <v>79701000</v>
      </c>
      <c r="H7394" s="122">
        <v>54.01</v>
      </c>
      <c r="I7394" s="97" t="b">
        <f>NOT(ISERROR(_xlfn.XLOOKUP(tblStocks2022[[#This Row],[Ticker]],tblTickers[Ticker],tblTickers[Ticker],NA(),0,1)))</f>
        <v>0</v>
      </c>
      <c r="K7394" t="s">
        <v>3614</v>
      </c>
      <c r="L7394" s="122">
        <v>23.24</v>
      </c>
    </row>
    <row r="7395" spans="4:12" x14ac:dyDescent="0.25">
      <c r="D7395" t="s">
        <v>6974</v>
      </c>
      <c r="E7395" t="s">
        <v>6975</v>
      </c>
      <c r="F7395" t="s">
        <v>15371</v>
      </c>
      <c r="G7395" s="59">
        <v>88985000</v>
      </c>
      <c r="H7395" s="122">
        <v>22.17</v>
      </c>
      <c r="I7395" s="97" t="b">
        <f>NOT(ISERROR(_xlfn.XLOOKUP(tblStocks2022[[#This Row],[Ticker]],tblTickers[Ticker],tblTickers[Ticker],NA(),0,1)))</f>
        <v>0</v>
      </c>
      <c r="K7395" t="s">
        <v>8479</v>
      </c>
      <c r="L7395" s="122">
        <v>16.579999999999998</v>
      </c>
    </row>
    <row r="7396" spans="4:12" x14ac:dyDescent="0.25">
      <c r="D7396" t="s">
        <v>5717</v>
      </c>
      <c r="E7396" t="s">
        <v>5718</v>
      </c>
      <c r="F7396" t="s">
        <v>14252</v>
      </c>
      <c r="G7396" s="59">
        <v>29451000</v>
      </c>
      <c r="H7396" s="122">
        <v>0.74</v>
      </c>
      <c r="I7396" s="97" t="b">
        <f>NOT(ISERROR(_xlfn.XLOOKUP(tblStocks2022[[#This Row],[Ticker]],tblTickers[Ticker],tblTickers[Ticker],NA(),0,1)))</f>
        <v>0</v>
      </c>
      <c r="K7396" t="s">
        <v>1389</v>
      </c>
      <c r="L7396" s="122">
        <v>3.46</v>
      </c>
    </row>
    <row r="7397" spans="4:12" x14ac:dyDescent="0.25">
      <c r="D7397" t="s">
        <v>552</v>
      </c>
      <c r="E7397" t="s">
        <v>553</v>
      </c>
      <c r="F7397" t="s">
        <v>1114</v>
      </c>
      <c r="G7397" s="59">
        <v>52500000</v>
      </c>
      <c r="H7397" s="122">
        <v>68.86</v>
      </c>
      <c r="I7397" s="97" t="b">
        <f>NOT(ISERROR(_xlfn.XLOOKUP(tblStocks2022[[#This Row],[Ticker]],tblTickers[Ticker],tblTickers[Ticker],NA(),0,1)))</f>
        <v>0</v>
      </c>
      <c r="K7397" t="s">
        <v>14224</v>
      </c>
      <c r="L7397" s="122">
        <v>4.22</v>
      </c>
    </row>
    <row r="7398" spans="4:12" x14ac:dyDescent="0.25">
      <c r="D7398" t="s">
        <v>7895</v>
      </c>
      <c r="E7398" t="s">
        <v>7896</v>
      </c>
      <c r="F7398" t="s">
        <v>15382</v>
      </c>
      <c r="G7398" s="59">
        <v>206849000</v>
      </c>
      <c r="H7398" s="122">
        <v>9.9600000000000009</v>
      </c>
      <c r="I7398" s="97" t="b">
        <f>NOT(ISERROR(_xlfn.XLOOKUP(tblStocks2022[[#This Row],[Ticker]],tblTickers[Ticker],tblTickers[Ticker],NA(),0,1)))</f>
        <v>0</v>
      </c>
      <c r="K7398" t="s">
        <v>533</v>
      </c>
      <c r="L7398" s="122">
        <v>2.87</v>
      </c>
    </row>
    <row r="7399" spans="4:12" x14ac:dyDescent="0.25">
      <c r="D7399" t="s">
        <v>2788</v>
      </c>
      <c r="E7399" t="s">
        <v>2789</v>
      </c>
      <c r="F7399" t="s">
        <v>15382</v>
      </c>
      <c r="G7399" s="59">
        <v>26315000</v>
      </c>
      <c r="H7399" s="122">
        <v>1.53</v>
      </c>
      <c r="I7399" s="97" t="b">
        <f>NOT(ISERROR(_xlfn.XLOOKUP(tblStocks2022[[#This Row],[Ticker]],tblTickers[Ticker],tblTickers[Ticker],NA(),0,1)))</f>
        <v>0</v>
      </c>
      <c r="K7399" t="s">
        <v>5583</v>
      </c>
      <c r="L7399" s="122">
        <v>32.700000000000003</v>
      </c>
    </row>
    <row r="7400" spans="4:12" x14ac:dyDescent="0.25">
      <c r="D7400" t="s">
        <v>1199</v>
      </c>
      <c r="E7400" t="s">
        <v>1200</v>
      </c>
      <c r="F7400" t="s">
        <v>14201</v>
      </c>
      <c r="G7400" s="59">
        <v>139660000</v>
      </c>
      <c r="H7400" s="122">
        <v>39.93</v>
      </c>
      <c r="I7400" s="97" t="b">
        <f>NOT(ISERROR(_xlfn.XLOOKUP(tblStocks2022[[#This Row],[Ticker]],tblTickers[Ticker],tblTickers[Ticker],NA(),0,1)))</f>
        <v>0</v>
      </c>
      <c r="K7400" t="s">
        <v>9962</v>
      </c>
      <c r="L7400" s="122">
        <v>28.25</v>
      </c>
    </row>
    <row r="7401" spans="4:12" x14ac:dyDescent="0.25">
      <c r="D7401" t="s">
        <v>10074</v>
      </c>
      <c r="E7401" t="s">
        <v>10075</v>
      </c>
      <c r="F7401" t="s">
        <v>15385</v>
      </c>
      <c r="G7401" s="59">
        <v>24662000</v>
      </c>
      <c r="H7401" s="122">
        <v>53.09</v>
      </c>
      <c r="I7401" s="97" t="b">
        <f>NOT(ISERROR(_xlfn.XLOOKUP(tblStocks2022[[#This Row],[Ticker]],tblTickers[Ticker],tblTickers[Ticker],NA(),0,1)))</f>
        <v>0</v>
      </c>
      <c r="K7401" t="s">
        <v>1997</v>
      </c>
      <c r="L7401" s="122">
        <v>31.38</v>
      </c>
    </row>
    <row r="7402" spans="4:12" x14ac:dyDescent="0.25">
      <c r="D7402" t="s">
        <v>12172</v>
      </c>
      <c r="E7402" t="s">
        <v>12173</v>
      </c>
      <c r="F7402" t="s">
        <v>15375</v>
      </c>
      <c r="G7402" s="59">
        <v>92200000</v>
      </c>
      <c r="H7402" s="122">
        <v>49.89</v>
      </c>
      <c r="I7402" s="97" t="b">
        <f>NOT(ISERROR(_xlfn.XLOOKUP(tblStocks2022[[#This Row],[Ticker]],tblTickers[Ticker],tblTickers[Ticker],NA(),0,1)))</f>
        <v>0</v>
      </c>
      <c r="K7402" t="s">
        <v>13831</v>
      </c>
      <c r="L7402" s="122">
        <v>88.36</v>
      </c>
    </row>
    <row r="7403" spans="4:12" x14ac:dyDescent="0.25">
      <c r="D7403" t="s">
        <v>12538</v>
      </c>
      <c r="E7403" t="s">
        <v>12539</v>
      </c>
      <c r="F7403" t="s">
        <v>15377</v>
      </c>
      <c r="G7403" s="59">
        <v>14126000</v>
      </c>
      <c r="H7403" s="122">
        <v>34.119999999999997</v>
      </c>
      <c r="I7403" s="97" t="b">
        <f>NOT(ISERROR(_xlfn.XLOOKUP(tblStocks2022[[#This Row],[Ticker]],tblTickers[Ticker],tblTickers[Ticker],NA(),0,1)))</f>
        <v>0</v>
      </c>
      <c r="K7403" t="s">
        <v>2045</v>
      </c>
      <c r="L7403" s="122">
        <v>0.72</v>
      </c>
    </row>
    <row r="7404" spans="4:12" x14ac:dyDescent="0.25">
      <c r="D7404" t="s">
        <v>12604</v>
      </c>
      <c r="E7404" t="s">
        <v>12605</v>
      </c>
      <c r="F7404" t="s">
        <v>15368</v>
      </c>
      <c r="G7404" s="59">
        <v>314333000</v>
      </c>
      <c r="H7404" s="122">
        <v>77.27</v>
      </c>
      <c r="I7404" s="97" t="b">
        <f>NOT(ISERROR(_xlfn.XLOOKUP(tblStocks2022[[#This Row],[Ticker]],tblTickers[Ticker],tblTickers[Ticker],NA(),0,1)))</f>
        <v>1</v>
      </c>
      <c r="K7404" t="s">
        <v>5581</v>
      </c>
      <c r="L7404" s="122">
        <v>30.74</v>
      </c>
    </row>
    <row r="7405" spans="4:12" x14ac:dyDescent="0.25">
      <c r="D7405" t="s">
        <v>2305</v>
      </c>
      <c r="E7405" t="s">
        <v>2306</v>
      </c>
      <c r="F7405" t="s">
        <v>15371</v>
      </c>
      <c r="G7405" s="59">
        <v>56032000</v>
      </c>
      <c r="H7405" s="122">
        <v>11.83</v>
      </c>
      <c r="I7405" s="97" t="b">
        <f>NOT(ISERROR(_xlfn.XLOOKUP(tblStocks2022[[#This Row],[Ticker]],tblTickers[Ticker],tblTickers[Ticker],NA(),0,1)))</f>
        <v>0</v>
      </c>
      <c r="K7405" t="s">
        <v>5600</v>
      </c>
      <c r="L7405" s="122">
        <v>34.549999999999997</v>
      </c>
    </row>
    <row r="7406" spans="4:12" x14ac:dyDescent="0.25">
      <c r="D7406" t="s">
        <v>13076</v>
      </c>
      <c r="E7406" t="s">
        <v>13077</v>
      </c>
      <c r="F7406" t="s">
        <v>15375</v>
      </c>
      <c r="G7406" s="59">
        <v>7860000</v>
      </c>
      <c r="H7406" s="122">
        <v>1.99</v>
      </c>
      <c r="I7406" s="97" t="b">
        <f>NOT(ISERROR(_xlfn.XLOOKUP(tblStocks2022[[#This Row],[Ticker]],tblTickers[Ticker],tblTickers[Ticker],NA(),0,1)))</f>
        <v>0</v>
      </c>
      <c r="K7406" t="s">
        <v>13666</v>
      </c>
      <c r="L7406" s="122">
        <v>232.64</v>
      </c>
    </row>
    <row r="7407" spans="4:12" x14ac:dyDescent="0.25">
      <c r="D7407" t="s">
        <v>9672</v>
      </c>
      <c r="E7407" t="s">
        <v>9673</v>
      </c>
      <c r="F7407" t="s">
        <v>15367</v>
      </c>
      <c r="G7407" s="59">
        <v>3704000</v>
      </c>
      <c r="H7407" s="122">
        <v>26.65</v>
      </c>
      <c r="I7407" s="97" t="b">
        <f>NOT(ISERROR(_xlfn.XLOOKUP(tblStocks2022[[#This Row],[Ticker]],tblTickers[Ticker],tblTickers[Ticker],NA(),0,1)))</f>
        <v>0</v>
      </c>
      <c r="K7407" t="s">
        <v>556</v>
      </c>
      <c r="L7407" s="122">
        <v>7.2</v>
      </c>
    </row>
    <row r="7408" spans="4:12" x14ac:dyDescent="0.25">
      <c r="D7408" t="s">
        <v>12432</v>
      </c>
      <c r="E7408" t="s">
        <v>12433</v>
      </c>
      <c r="F7408" t="s">
        <v>15386</v>
      </c>
      <c r="G7408" s="59">
        <v>27327000</v>
      </c>
      <c r="H7408" s="122">
        <v>21.56</v>
      </c>
      <c r="I7408" s="97" t="b">
        <f>NOT(ISERROR(_xlfn.XLOOKUP(tblStocks2022[[#This Row],[Ticker]],tblTickers[Ticker],tblTickers[Ticker],NA(),0,1)))</f>
        <v>0</v>
      </c>
      <c r="K7408" t="s">
        <v>10892</v>
      </c>
      <c r="L7408" s="122">
        <v>8.6999999999999993</v>
      </c>
    </row>
    <row r="7409" spans="4:12" x14ac:dyDescent="0.25">
      <c r="D7409" t="s">
        <v>12322</v>
      </c>
      <c r="E7409" t="s">
        <v>12323</v>
      </c>
      <c r="F7409" t="s">
        <v>15382</v>
      </c>
      <c r="G7409" s="59">
        <v>14822000</v>
      </c>
      <c r="H7409" s="122">
        <v>7.71</v>
      </c>
      <c r="I7409" s="97" t="b">
        <f>NOT(ISERROR(_xlfn.XLOOKUP(tblStocks2022[[#This Row],[Ticker]],tblTickers[Ticker],tblTickers[Ticker],NA(),0,1)))</f>
        <v>0</v>
      </c>
      <c r="K7409" t="s">
        <v>14363</v>
      </c>
      <c r="L7409" s="122">
        <v>145.01</v>
      </c>
    </row>
    <row r="7410" spans="4:12" x14ac:dyDescent="0.25">
      <c r="D7410" t="s">
        <v>1364</v>
      </c>
      <c r="E7410" t="s">
        <v>1365</v>
      </c>
      <c r="F7410" t="s">
        <v>15368</v>
      </c>
      <c r="G7410" s="59">
        <v>522441000</v>
      </c>
      <c r="H7410" s="122">
        <v>0.89</v>
      </c>
      <c r="I7410" s="97" t="b">
        <f>NOT(ISERROR(_xlfn.XLOOKUP(tblStocks2022[[#This Row],[Ticker]],tblTickers[Ticker],tblTickers[Ticker],NA(),0,1)))</f>
        <v>0</v>
      </c>
      <c r="K7410" t="s">
        <v>318</v>
      </c>
      <c r="L7410" s="122">
        <v>216.94</v>
      </c>
    </row>
    <row r="7411" spans="4:12" x14ac:dyDescent="0.25">
      <c r="D7411" t="s">
        <v>12332</v>
      </c>
      <c r="E7411" t="s">
        <v>12333</v>
      </c>
      <c r="F7411" t="s">
        <v>14252</v>
      </c>
      <c r="G7411" s="59">
        <v>87950000</v>
      </c>
      <c r="H7411" s="122">
        <v>129.58000000000001</v>
      </c>
      <c r="I7411" s="97" t="b">
        <f>NOT(ISERROR(_xlfn.XLOOKUP(tblStocks2022[[#This Row],[Ticker]],tblTickers[Ticker],tblTickers[Ticker],NA(),0,1)))</f>
        <v>0</v>
      </c>
      <c r="K7411" t="s">
        <v>320</v>
      </c>
      <c r="L7411" s="122">
        <v>78.02</v>
      </c>
    </row>
    <row r="7412" spans="4:12" x14ac:dyDescent="0.25">
      <c r="D7412" t="s">
        <v>3832</v>
      </c>
      <c r="E7412" t="s">
        <v>3833</v>
      </c>
      <c r="F7412" t="s">
        <v>14252</v>
      </c>
      <c r="G7412" s="59">
        <v>51673000</v>
      </c>
      <c r="H7412" s="122">
        <v>9.0500000000000007</v>
      </c>
      <c r="I7412" s="97" t="b">
        <f>NOT(ISERROR(_xlfn.XLOOKUP(tblStocks2022[[#This Row],[Ticker]],tblTickers[Ticker],tblTickers[Ticker],NA(),0,1)))</f>
        <v>0</v>
      </c>
      <c r="K7412" t="s">
        <v>321</v>
      </c>
      <c r="L7412" s="122">
        <v>72.540000000000006</v>
      </c>
    </row>
    <row r="7413" spans="4:12" x14ac:dyDescent="0.25">
      <c r="D7413" t="s">
        <v>14541</v>
      </c>
      <c r="E7413" t="s">
        <v>498</v>
      </c>
      <c r="F7413" t="s">
        <v>11941</v>
      </c>
      <c r="G7413" s="59">
        <v>3797000</v>
      </c>
      <c r="H7413" s="122">
        <v>18.260000000000002</v>
      </c>
      <c r="I7413" s="97" t="b">
        <f>NOT(ISERROR(_xlfn.XLOOKUP(tblStocks2022[[#This Row],[Ticker]],tblTickers[Ticker],tblTickers[Ticker],NA(),0,1)))</f>
        <v>0</v>
      </c>
      <c r="K7413" t="s">
        <v>310</v>
      </c>
      <c r="L7413" s="122">
        <v>436.8</v>
      </c>
    </row>
    <row r="7414" spans="4:12" x14ac:dyDescent="0.25">
      <c r="D7414" t="s">
        <v>12350</v>
      </c>
      <c r="E7414" t="s">
        <v>12351</v>
      </c>
      <c r="F7414" t="s">
        <v>15367</v>
      </c>
      <c r="G7414" s="59">
        <v>40281000</v>
      </c>
      <c r="H7414" s="122">
        <v>3.75</v>
      </c>
      <c r="I7414" s="97" t="b">
        <f>NOT(ISERROR(_xlfn.XLOOKUP(tblStocks2022[[#This Row],[Ticker]],tblTickers[Ticker],tblTickers[Ticker],NA(),0,1)))</f>
        <v>0</v>
      </c>
      <c r="K7414" t="s">
        <v>301</v>
      </c>
      <c r="L7414" s="122">
        <v>270.79000000000002</v>
      </c>
    </row>
    <row r="7415" spans="4:12" x14ac:dyDescent="0.25">
      <c r="D7415" t="s">
        <v>2658</v>
      </c>
      <c r="E7415" t="s">
        <v>2659</v>
      </c>
      <c r="F7415" t="s">
        <v>2235</v>
      </c>
      <c r="G7415" s="59">
        <v>16390000</v>
      </c>
      <c r="H7415" s="122">
        <v>7.42</v>
      </c>
      <c r="I7415" s="97" t="b">
        <f>NOT(ISERROR(_xlfn.XLOOKUP(tblStocks2022[[#This Row],[Ticker]],tblTickers[Ticker],tblTickers[Ticker],NA(),0,1)))</f>
        <v>0</v>
      </c>
      <c r="K7415" t="s">
        <v>303</v>
      </c>
      <c r="L7415" s="122">
        <v>167.96</v>
      </c>
    </row>
    <row r="7416" spans="4:12" x14ac:dyDescent="0.25">
      <c r="D7416" t="s">
        <v>15232</v>
      </c>
      <c r="E7416" t="s">
        <v>498</v>
      </c>
      <c r="F7416" t="s">
        <v>11941</v>
      </c>
      <c r="G7416" s="59">
        <v>3158000</v>
      </c>
      <c r="H7416" s="122">
        <v>54.15</v>
      </c>
      <c r="I7416" s="97" t="b">
        <f>NOT(ISERROR(_xlfn.XLOOKUP(tblStocks2022[[#This Row],[Ticker]],tblTickers[Ticker],tblTickers[Ticker],NA(),0,1)))</f>
        <v>0</v>
      </c>
      <c r="K7416" t="s">
        <v>6403</v>
      </c>
      <c r="L7416" s="122">
        <v>2.25</v>
      </c>
    </row>
    <row r="7417" spans="4:12" x14ac:dyDescent="0.25">
      <c r="D7417" t="s">
        <v>14754</v>
      </c>
      <c r="E7417" t="s">
        <v>14755</v>
      </c>
      <c r="F7417" t="s">
        <v>14201</v>
      </c>
      <c r="G7417" s="59">
        <v>2183000</v>
      </c>
      <c r="H7417" s="122">
        <v>32.97</v>
      </c>
      <c r="I7417" s="97" t="b">
        <f>NOT(ISERROR(_xlfn.XLOOKUP(tblStocks2022[[#This Row],[Ticker]],tblTickers[Ticker],tblTickers[Ticker],NA(),0,1)))</f>
        <v>0</v>
      </c>
      <c r="K7417" t="s">
        <v>14364</v>
      </c>
      <c r="L7417" s="122">
        <v>219.57</v>
      </c>
    </row>
    <row r="7418" spans="4:12" x14ac:dyDescent="0.25">
      <c r="D7418" t="s">
        <v>3845</v>
      </c>
      <c r="E7418" t="s">
        <v>3656</v>
      </c>
      <c r="F7418" t="s">
        <v>15378</v>
      </c>
      <c r="G7418" s="59">
        <v>29850000</v>
      </c>
      <c r="H7418" s="122">
        <v>29.02</v>
      </c>
      <c r="I7418" s="97" t="b">
        <f>NOT(ISERROR(_xlfn.XLOOKUP(tblStocks2022[[#This Row],[Ticker]],tblTickers[Ticker],tblTickers[Ticker],NA(),0,1)))</f>
        <v>0</v>
      </c>
      <c r="K7418" t="s">
        <v>7226</v>
      </c>
      <c r="L7418" s="122">
        <v>55.62</v>
      </c>
    </row>
    <row r="7419" spans="4:12" x14ac:dyDescent="0.25">
      <c r="D7419" t="s">
        <v>6155</v>
      </c>
      <c r="E7419" t="s">
        <v>6156</v>
      </c>
      <c r="F7419" t="s">
        <v>15368</v>
      </c>
      <c r="G7419" s="59">
        <v>30088000</v>
      </c>
      <c r="H7419" s="122">
        <v>8.73</v>
      </c>
      <c r="I7419" s="97" t="b">
        <f>NOT(ISERROR(_xlfn.XLOOKUP(tblStocks2022[[#This Row],[Ticker]],tblTickers[Ticker],tblTickers[Ticker],NA(),0,1)))</f>
        <v>0</v>
      </c>
      <c r="K7419" t="s">
        <v>13830</v>
      </c>
      <c r="L7419" s="122">
        <v>117.72</v>
      </c>
    </row>
    <row r="7420" spans="4:12" x14ac:dyDescent="0.25">
      <c r="D7420" t="s">
        <v>12254</v>
      </c>
      <c r="E7420" t="s">
        <v>12255</v>
      </c>
      <c r="F7420" t="s">
        <v>2235</v>
      </c>
      <c r="G7420" s="59">
        <v>75705000</v>
      </c>
      <c r="H7420" s="122">
        <v>76.36</v>
      </c>
      <c r="I7420" s="97" t="b">
        <f>NOT(ISERROR(_xlfn.XLOOKUP(tblStocks2022[[#This Row],[Ticker]],tblTickers[Ticker],tblTickers[Ticker],NA(),0,1)))</f>
        <v>0</v>
      </c>
      <c r="K7420" t="s">
        <v>9658</v>
      </c>
      <c r="L7420" s="122">
        <v>2.06</v>
      </c>
    </row>
    <row r="7421" spans="4:12" x14ac:dyDescent="0.25">
      <c r="D7421" t="s">
        <v>14355</v>
      </c>
      <c r="E7421" t="s">
        <v>14356</v>
      </c>
      <c r="F7421" t="s">
        <v>15368</v>
      </c>
      <c r="G7421" s="59">
        <v>6735000</v>
      </c>
      <c r="H7421" s="122">
        <v>15.8</v>
      </c>
      <c r="I7421" s="97" t="b">
        <f>NOT(ISERROR(_xlfn.XLOOKUP(tblStocks2022[[#This Row],[Ticker]],tblTickers[Ticker],tblTickers[Ticker],NA(),0,1)))</f>
        <v>0</v>
      </c>
      <c r="K7421" t="s">
        <v>10798</v>
      </c>
      <c r="L7421" s="122">
        <v>10.68</v>
      </c>
    </row>
    <row r="7422" spans="4:12" x14ac:dyDescent="0.25">
      <c r="D7422" t="s">
        <v>7765</v>
      </c>
      <c r="E7422" t="s">
        <v>7766</v>
      </c>
      <c r="F7422" t="s">
        <v>499</v>
      </c>
      <c r="G7422" s="59">
        <v>8707000</v>
      </c>
      <c r="H7422" s="122">
        <v>28.95</v>
      </c>
      <c r="I7422" s="97" t="b">
        <f>NOT(ISERROR(_xlfn.XLOOKUP(tblStocks2022[[#This Row],[Ticker]],tblTickers[Ticker],tblTickers[Ticker],NA(),0,1)))</f>
        <v>0</v>
      </c>
      <c r="K7422" t="s">
        <v>1116</v>
      </c>
      <c r="L7422" s="122">
        <v>72.959999999999994</v>
      </c>
    </row>
    <row r="7423" spans="4:12" x14ac:dyDescent="0.25">
      <c r="D7423" t="s">
        <v>11729</v>
      </c>
      <c r="E7423" t="s">
        <v>11730</v>
      </c>
      <c r="F7423" t="s">
        <v>15368</v>
      </c>
      <c r="G7423" s="59">
        <v>42598000</v>
      </c>
      <c r="H7423" s="122">
        <v>88.66</v>
      </c>
      <c r="I7423" s="97" t="b">
        <f>NOT(ISERROR(_xlfn.XLOOKUP(tblStocks2022[[#This Row],[Ticker]],tblTickers[Ticker],tblTickers[Ticker],NA(),0,1)))</f>
        <v>0</v>
      </c>
      <c r="K7423" t="s">
        <v>4336</v>
      </c>
      <c r="L7423" s="122">
        <v>21.97</v>
      </c>
    </row>
    <row r="7424" spans="4:12" x14ac:dyDescent="0.25">
      <c r="D7424" t="s">
        <v>7963</v>
      </c>
      <c r="E7424" t="s">
        <v>3487</v>
      </c>
      <c r="F7424" t="s">
        <v>2235</v>
      </c>
      <c r="G7424" s="59">
        <v>1375000</v>
      </c>
      <c r="H7424" s="122">
        <v>21.3</v>
      </c>
      <c r="I7424" s="97" t="b">
        <f>NOT(ISERROR(_xlfn.XLOOKUP(tblStocks2022[[#This Row],[Ticker]],tblTickers[Ticker],tblTickers[Ticker],NA(),0,1)))</f>
        <v>0</v>
      </c>
      <c r="K7424" t="s">
        <v>15355</v>
      </c>
      <c r="L7424" s="122">
        <v>34.07</v>
      </c>
    </row>
    <row r="7425" spans="4:12" x14ac:dyDescent="0.25">
      <c r="D7425" t="s">
        <v>14540</v>
      </c>
      <c r="E7425" t="s">
        <v>498</v>
      </c>
      <c r="F7425" t="s">
        <v>11941</v>
      </c>
      <c r="G7425" s="59">
        <v>524000</v>
      </c>
      <c r="H7425" s="122">
        <v>24.82</v>
      </c>
      <c r="I7425" s="97" t="b">
        <f>NOT(ISERROR(_xlfn.XLOOKUP(tblStocks2022[[#This Row],[Ticker]],tblTickers[Ticker],tblTickers[Ticker],NA(),0,1)))</f>
        <v>0</v>
      </c>
      <c r="K7425" t="s">
        <v>14207</v>
      </c>
      <c r="L7425" s="122">
        <v>72.03</v>
      </c>
    </row>
    <row r="7426" spans="4:12" x14ac:dyDescent="0.25">
      <c r="D7426" t="s">
        <v>8953</v>
      </c>
      <c r="E7426" t="s">
        <v>8954</v>
      </c>
      <c r="F7426" t="s">
        <v>15371</v>
      </c>
      <c r="G7426" s="59">
        <v>6215000</v>
      </c>
      <c r="H7426" s="122">
        <v>9.8000000000000007</v>
      </c>
      <c r="I7426" s="97" t="b">
        <f>NOT(ISERROR(_xlfn.XLOOKUP(tblStocks2022[[#This Row],[Ticker]],tblTickers[Ticker],tblTickers[Ticker],NA(),0,1)))</f>
        <v>0</v>
      </c>
      <c r="K7426" t="s">
        <v>13663</v>
      </c>
      <c r="L7426" s="122">
        <v>137.07</v>
      </c>
    </row>
    <row r="7427" spans="4:12" x14ac:dyDescent="0.25">
      <c r="D7427" t="s">
        <v>14117</v>
      </c>
      <c r="E7427" t="s">
        <v>14118</v>
      </c>
      <c r="F7427" t="s">
        <v>15378</v>
      </c>
      <c r="G7427" s="59">
        <v>34881000</v>
      </c>
      <c r="H7427" s="122">
        <v>0.79</v>
      </c>
      <c r="I7427" s="97" t="b">
        <f>NOT(ISERROR(_xlfn.XLOOKUP(tblStocks2022[[#This Row],[Ticker]],tblTickers[Ticker],tblTickers[Ticker],NA(),0,1)))</f>
        <v>0</v>
      </c>
      <c r="K7427" t="s">
        <v>11513</v>
      </c>
      <c r="L7427" s="122">
        <v>10</v>
      </c>
    </row>
    <row r="7428" spans="4:12" x14ac:dyDescent="0.25">
      <c r="D7428" t="s">
        <v>10706</v>
      </c>
      <c r="E7428" t="s">
        <v>10707</v>
      </c>
      <c r="F7428" t="s">
        <v>15382</v>
      </c>
      <c r="G7428" s="59">
        <v>42250000</v>
      </c>
      <c r="H7428" s="122">
        <v>15.71</v>
      </c>
      <c r="I7428" s="97" t="b">
        <f>NOT(ISERROR(_xlfn.XLOOKUP(tblStocks2022[[#This Row],[Ticker]],tblTickers[Ticker],tblTickers[Ticker],NA(),0,1)))</f>
        <v>0</v>
      </c>
      <c r="K7428" t="s">
        <v>9252</v>
      </c>
      <c r="L7428" s="122">
        <v>26.07</v>
      </c>
    </row>
    <row r="7429" spans="4:12" x14ac:dyDescent="0.25">
      <c r="D7429" t="s">
        <v>5205</v>
      </c>
      <c r="E7429" t="s">
        <v>4306</v>
      </c>
      <c r="F7429" t="s">
        <v>15371</v>
      </c>
      <c r="G7429" s="59">
        <v>450000</v>
      </c>
      <c r="H7429" s="122">
        <v>40.51</v>
      </c>
      <c r="I7429" s="97" t="b">
        <f>NOT(ISERROR(_xlfn.XLOOKUP(tblStocks2022[[#This Row],[Ticker]],tblTickers[Ticker],tblTickers[Ticker],NA(),0,1)))</f>
        <v>0</v>
      </c>
      <c r="K7429" t="s">
        <v>354</v>
      </c>
      <c r="L7429" s="122">
        <v>7.7</v>
      </c>
    </row>
    <row r="7430" spans="4:12" x14ac:dyDescent="0.25">
      <c r="D7430" t="s">
        <v>15277</v>
      </c>
      <c r="E7430" t="s">
        <v>15278</v>
      </c>
      <c r="F7430" t="s">
        <v>15381</v>
      </c>
      <c r="G7430" s="59">
        <v>251000000</v>
      </c>
      <c r="H7430" s="122">
        <v>52.06</v>
      </c>
      <c r="I7430" s="97" t="b">
        <f>NOT(ISERROR(_xlfn.XLOOKUP(tblStocks2022[[#This Row],[Ticker]],tblTickers[Ticker],tblTickers[Ticker],NA(),0,1)))</f>
        <v>0</v>
      </c>
      <c r="K7430" t="s">
        <v>4335</v>
      </c>
      <c r="L7430" s="122">
        <v>23.81</v>
      </c>
    </row>
    <row r="7431" spans="4:12" x14ac:dyDescent="0.25">
      <c r="D7431" t="s">
        <v>3002</v>
      </c>
      <c r="E7431" t="s">
        <v>3003</v>
      </c>
      <c r="F7431" t="s">
        <v>15365</v>
      </c>
      <c r="G7431" s="59">
        <v>5256000</v>
      </c>
      <c r="H7431" s="122">
        <v>2.96</v>
      </c>
      <c r="I7431" s="97" t="b">
        <f>NOT(ISERROR(_xlfn.XLOOKUP(tblStocks2022[[#This Row],[Ticker]],tblTickers[Ticker],tblTickers[Ticker],NA(),0,1)))</f>
        <v>0</v>
      </c>
      <c r="K7431" t="s">
        <v>7636</v>
      </c>
      <c r="L7431" s="122">
        <v>1.1299999999999999</v>
      </c>
    </row>
    <row r="7432" spans="4:12" x14ac:dyDescent="0.25">
      <c r="D7432" t="s">
        <v>14289</v>
      </c>
      <c r="E7432" t="s">
        <v>498</v>
      </c>
      <c r="F7432" t="s">
        <v>11941</v>
      </c>
      <c r="G7432" s="59">
        <v>59500000</v>
      </c>
      <c r="H7432" s="122">
        <v>44.45</v>
      </c>
      <c r="I7432" s="97" t="b">
        <f>NOT(ISERROR(_xlfn.XLOOKUP(tblStocks2022[[#This Row],[Ticker]],tblTickers[Ticker],tblTickers[Ticker],NA(),0,1)))</f>
        <v>0</v>
      </c>
      <c r="K7432" t="s">
        <v>9455</v>
      </c>
      <c r="L7432" s="122">
        <v>1.46</v>
      </c>
    </row>
    <row r="7433" spans="4:12" x14ac:dyDescent="0.25">
      <c r="D7433" t="s">
        <v>12212</v>
      </c>
      <c r="E7433" t="s">
        <v>12213</v>
      </c>
      <c r="F7433" t="s">
        <v>15376</v>
      </c>
      <c r="G7433" s="59">
        <v>71649000</v>
      </c>
      <c r="H7433" s="122">
        <v>13.19</v>
      </c>
      <c r="I7433" s="97" t="b">
        <f>NOT(ISERROR(_xlfn.XLOOKUP(tblStocks2022[[#This Row],[Ticker]],tblTickers[Ticker],tblTickers[Ticker],NA(),0,1)))</f>
        <v>0</v>
      </c>
      <c r="K7433" t="s">
        <v>3912</v>
      </c>
      <c r="L7433" s="122">
        <v>7.32</v>
      </c>
    </row>
    <row r="7434" spans="4:12" x14ac:dyDescent="0.25">
      <c r="D7434" t="s">
        <v>7948</v>
      </c>
      <c r="E7434" t="s">
        <v>2510</v>
      </c>
      <c r="F7434" t="s">
        <v>15367</v>
      </c>
      <c r="G7434" s="59">
        <v>1075000</v>
      </c>
      <c r="H7434" s="122">
        <v>19.02</v>
      </c>
      <c r="I7434" s="97" t="b">
        <f>NOT(ISERROR(_xlfn.XLOOKUP(tblStocks2022[[#This Row],[Ticker]],tblTickers[Ticker],tblTickers[Ticker],NA(),0,1)))</f>
        <v>0</v>
      </c>
      <c r="K7434" t="s">
        <v>1695</v>
      </c>
      <c r="L7434" s="122">
        <v>21.78</v>
      </c>
    </row>
    <row r="7435" spans="4:12" x14ac:dyDescent="0.25">
      <c r="D7435" t="s">
        <v>4305</v>
      </c>
      <c r="E7435" t="s">
        <v>4306</v>
      </c>
      <c r="F7435" t="s">
        <v>15371</v>
      </c>
      <c r="G7435" s="59">
        <v>1525000</v>
      </c>
      <c r="H7435" s="122">
        <v>63.68</v>
      </c>
      <c r="I7435" s="97" t="b">
        <f>NOT(ISERROR(_xlfn.XLOOKUP(tblStocks2022[[#This Row],[Ticker]],tblTickers[Ticker],tblTickers[Ticker],NA(),0,1)))</f>
        <v>0</v>
      </c>
      <c r="K7435" t="s">
        <v>11751</v>
      </c>
      <c r="L7435" s="122">
        <v>15.73</v>
      </c>
    </row>
    <row r="7436" spans="4:12" x14ac:dyDescent="0.25">
      <c r="D7436" t="s">
        <v>12174</v>
      </c>
      <c r="E7436" t="s">
        <v>12175</v>
      </c>
      <c r="F7436" t="s">
        <v>15367</v>
      </c>
      <c r="G7436" s="59">
        <v>206653000</v>
      </c>
      <c r="H7436" s="122">
        <v>15.67</v>
      </c>
      <c r="I7436" s="97" t="b">
        <f>NOT(ISERROR(_xlfn.XLOOKUP(tblStocks2022[[#This Row],[Ticker]],tblTickers[Ticker],tblTickers[Ticker],NA(),0,1)))</f>
        <v>0</v>
      </c>
      <c r="K7436" t="s">
        <v>2882</v>
      </c>
      <c r="L7436" s="122">
        <v>20.5</v>
      </c>
    </row>
    <row r="7437" spans="4:12" x14ac:dyDescent="0.25">
      <c r="D7437" t="s">
        <v>527</v>
      </c>
      <c r="E7437" t="s">
        <v>528</v>
      </c>
      <c r="F7437" t="s">
        <v>15368</v>
      </c>
      <c r="G7437" s="59">
        <v>28429000</v>
      </c>
      <c r="H7437" s="122">
        <v>3.8</v>
      </c>
      <c r="I7437" s="97" t="b">
        <f>NOT(ISERROR(_xlfn.XLOOKUP(tblStocks2022[[#This Row],[Ticker]],tblTickers[Ticker],tblTickers[Ticker],NA(),0,1)))</f>
        <v>0</v>
      </c>
      <c r="K7437" t="s">
        <v>2743</v>
      </c>
      <c r="L7437" s="122">
        <v>24.99</v>
      </c>
    </row>
    <row r="7438" spans="4:12" x14ac:dyDescent="0.25">
      <c r="D7438" t="s">
        <v>5472</v>
      </c>
      <c r="E7438" t="s">
        <v>5473</v>
      </c>
      <c r="F7438" t="s">
        <v>15368</v>
      </c>
      <c r="G7438" s="59">
        <v>91456000</v>
      </c>
      <c r="H7438" s="122">
        <v>4.6900000000000004</v>
      </c>
      <c r="I7438" s="97" t="b">
        <f>NOT(ISERROR(_xlfn.XLOOKUP(tblStocks2022[[#This Row],[Ticker]],tblTickers[Ticker],tblTickers[Ticker],NA(),0,1)))</f>
        <v>0</v>
      </c>
      <c r="K7438" t="s">
        <v>5233</v>
      </c>
      <c r="L7438" s="122">
        <v>0.6</v>
      </c>
    </row>
    <row r="7439" spans="4:12" x14ac:dyDescent="0.25">
      <c r="D7439" t="s">
        <v>3115</v>
      </c>
      <c r="E7439" t="s">
        <v>3116</v>
      </c>
      <c r="F7439" t="s">
        <v>15368</v>
      </c>
      <c r="G7439" s="59">
        <v>12244000</v>
      </c>
      <c r="H7439" s="122">
        <v>33.83</v>
      </c>
      <c r="I7439" s="97" t="b">
        <f>NOT(ISERROR(_xlfn.XLOOKUP(tblStocks2022[[#This Row],[Ticker]],tblTickers[Ticker],tblTickers[Ticker],NA(),0,1)))</f>
        <v>0</v>
      </c>
      <c r="K7439" t="s">
        <v>5321</v>
      </c>
      <c r="L7439" s="122">
        <v>1.1200000000000001</v>
      </c>
    </row>
    <row r="7440" spans="4:12" x14ac:dyDescent="0.25">
      <c r="D7440" t="s">
        <v>925</v>
      </c>
      <c r="E7440" t="s">
        <v>926</v>
      </c>
      <c r="F7440" t="s">
        <v>15371</v>
      </c>
      <c r="G7440" s="59">
        <v>35815000</v>
      </c>
      <c r="H7440" s="122">
        <v>52.72</v>
      </c>
      <c r="I7440" s="97" t="b">
        <f>NOT(ISERROR(_xlfn.XLOOKUP(tblStocks2022[[#This Row],[Ticker]],tblTickers[Ticker],tblTickers[Ticker],NA(),0,1)))</f>
        <v>0</v>
      </c>
      <c r="K7440" t="s">
        <v>3006</v>
      </c>
      <c r="L7440" s="122">
        <v>19.88</v>
      </c>
    </row>
    <row r="7441" spans="4:12" x14ac:dyDescent="0.25">
      <c r="D7441" t="s">
        <v>8535</v>
      </c>
      <c r="E7441" t="s">
        <v>8536</v>
      </c>
      <c r="F7441" t="s">
        <v>15382</v>
      </c>
      <c r="G7441" s="59">
        <v>336966000</v>
      </c>
      <c r="H7441" s="122">
        <v>4.91</v>
      </c>
      <c r="I7441" s="97" t="b">
        <f>NOT(ISERROR(_xlfn.XLOOKUP(tblStocks2022[[#This Row],[Ticker]],tblTickers[Ticker],tblTickers[Ticker],NA(),0,1)))</f>
        <v>0</v>
      </c>
      <c r="K7441" t="s">
        <v>1493</v>
      </c>
      <c r="L7441" s="122">
        <v>45.28</v>
      </c>
    </row>
    <row r="7442" spans="4:12" x14ac:dyDescent="0.25">
      <c r="D7442" t="s">
        <v>5023</v>
      </c>
      <c r="E7442" t="s">
        <v>3487</v>
      </c>
      <c r="F7442" t="s">
        <v>2235</v>
      </c>
      <c r="G7442" s="59">
        <v>14125000</v>
      </c>
      <c r="H7442" s="122">
        <v>30.47</v>
      </c>
      <c r="I7442" s="97" t="b">
        <f>NOT(ISERROR(_xlfn.XLOOKUP(tblStocks2022[[#This Row],[Ticker]],tblTickers[Ticker],tblTickers[Ticker],NA(),0,1)))</f>
        <v>0</v>
      </c>
      <c r="K7442" t="s">
        <v>13350</v>
      </c>
      <c r="L7442" s="122">
        <v>27.03</v>
      </c>
    </row>
    <row r="7443" spans="4:12" x14ac:dyDescent="0.25">
      <c r="D7443" t="s">
        <v>9420</v>
      </c>
      <c r="E7443" t="s">
        <v>3487</v>
      </c>
      <c r="F7443" t="s">
        <v>2235</v>
      </c>
      <c r="G7443" s="59">
        <v>375000</v>
      </c>
      <c r="H7443" s="122">
        <v>25.22</v>
      </c>
      <c r="I7443" s="97" t="b">
        <f>NOT(ISERROR(_xlfn.XLOOKUP(tblStocks2022[[#This Row],[Ticker]],tblTickers[Ticker],tblTickers[Ticker],NA(),0,1)))</f>
        <v>0</v>
      </c>
      <c r="K7443" t="s">
        <v>1631</v>
      </c>
      <c r="L7443" s="122">
        <v>23.08</v>
      </c>
    </row>
    <row r="7444" spans="4:12" x14ac:dyDescent="0.25">
      <c r="D7444" t="s">
        <v>10796</v>
      </c>
      <c r="E7444" t="s">
        <v>10797</v>
      </c>
      <c r="F7444" t="s">
        <v>15372</v>
      </c>
      <c r="G7444" s="59">
        <v>7032000</v>
      </c>
      <c r="H7444" s="122">
        <v>0.61</v>
      </c>
      <c r="I7444" s="97" t="b">
        <f>NOT(ISERROR(_xlfn.XLOOKUP(tblStocks2022[[#This Row],[Ticker]],tblTickers[Ticker],tblTickers[Ticker],NA(),0,1)))</f>
        <v>0</v>
      </c>
      <c r="K7444" t="s">
        <v>6405</v>
      </c>
      <c r="L7444" s="122">
        <v>0.32</v>
      </c>
    </row>
    <row r="7445" spans="4:12" x14ac:dyDescent="0.25">
      <c r="D7445" t="s">
        <v>11787</v>
      </c>
      <c r="E7445" t="s">
        <v>11788</v>
      </c>
      <c r="F7445" t="s">
        <v>15377</v>
      </c>
      <c r="G7445" s="59">
        <v>67086000</v>
      </c>
      <c r="H7445" s="122">
        <v>11.86</v>
      </c>
      <c r="I7445" s="97" t="b">
        <f>NOT(ISERROR(_xlfn.XLOOKUP(tblStocks2022[[#This Row],[Ticker]],tblTickers[Ticker],tblTickers[Ticker],NA(),0,1)))</f>
        <v>0</v>
      </c>
      <c r="K7445" t="s">
        <v>2957</v>
      </c>
      <c r="L7445" s="122">
        <v>23.03</v>
      </c>
    </row>
    <row r="7446" spans="4:12" x14ac:dyDescent="0.25">
      <c r="D7446" t="s">
        <v>15263</v>
      </c>
      <c r="E7446" t="s">
        <v>15264</v>
      </c>
      <c r="F7446" t="s">
        <v>14252</v>
      </c>
      <c r="G7446" s="59">
        <v>152962000</v>
      </c>
      <c r="H7446" s="122">
        <v>40.380000000000003</v>
      </c>
      <c r="I7446" s="97" t="b">
        <f>NOT(ISERROR(_xlfn.XLOOKUP(tblStocks2022[[#This Row],[Ticker]],tblTickers[Ticker],tblTickers[Ticker],NA(),0,1)))</f>
        <v>0</v>
      </c>
      <c r="K7446" t="s">
        <v>15153</v>
      </c>
      <c r="L7446" s="122">
        <v>238.86</v>
      </c>
    </row>
    <row r="7447" spans="4:12" x14ac:dyDescent="0.25">
      <c r="D7447" t="s">
        <v>10776</v>
      </c>
      <c r="E7447" t="s">
        <v>10777</v>
      </c>
      <c r="F7447" t="s">
        <v>15368</v>
      </c>
      <c r="G7447" s="59">
        <v>48212000</v>
      </c>
      <c r="H7447" s="122">
        <v>48.54</v>
      </c>
      <c r="I7447" s="97" t="b">
        <f>NOT(ISERROR(_xlfn.XLOOKUP(tblStocks2022[[#This Row],[Ticker]],tblTickers[Ticker],tblTickers[Ticker],NA(),0,1)))</f>
        <v>0</v>
      </c>
      <c r="K7447" t="s">
        <v>12512</v>
      </c>
      <c r="L7447" s="122">
        <v>205.96</v>
      </c>
    </row>
    <row r="7448" spans="4:12" x14ac:dyDescent="0.25">
      <c r="D7448" t="s">
        <v>14349</v>
      </c>
      <c r="E7448" t="s">
        <v>14350</v>
      </c>
      <c r="F7448" t="s">
        <v>15382</v>
      </c>
      <c r="G7448" s="59">
        <v>54662000</v>
      </c>
      <c r="H7448" s="122">
        <v>0.08</v>
      </c>
      <c r="I7448" s="97" t="b">
        <f>NOT(ISERROR(_xlfn.XLOOKUP(tblStocks2022[[#This Row],[Ticker]],tblTickers[Ticker],tblTickers[Ticker],NA(),0,1)))</f>
        <v>0</v>
      </c>
      <c r="K7448" t="s">
        <v>4004</v>
      </c>
      <c r="L7448" s="122">
        <v>48.03</v>
      </c>
    </row>
    <row r="7449" spans="4:12" x14ac:dyDescent="0.25">
      <c r="D7449" t="s">
        <v>2355</v>
      </c>
      <c r="E7449" t="s">
        <v>2356</v>
      </c>
      <c r="F7449" t="s">
        <v>15371</v>
      </c>
      <c r="G7449" s="59">
        <v>2629000</v>
      </c>
      <c r="H7449" s="122">
        <v>2.82</v>
      </c>
      <c r="I7449" s="97" t="b">
        <f>NOT(ISERROR(_xlfn.XLOOKUP(tblStocks2022[[#This Row],[Ticker]],tblTickers[Ticker],tblTickers[Ticker],NA(),0,1)))</f>
        <v>0</v>
      </c>
      <c r="K7449" t="s">
        <v>15046</v>
      </c>
      <c r="L7449" s="122">
        <v>241.76</v>
      </c>
    </row>
    <row r="7450" spans="4:12" x14ac:dyDescent="0.25">
      <c r="D7450" t="s">
        <v>523</v>
      </c>
      <c r="E7450" t="s">
        <v>524</v>
      </c>
      <c r="F7450" t="s">
        <v>14252</v>
      </c>
      <c r="G7450" s="59">
        <v>179216000</v>
      </c>
      <c r="H7450" s="122">
        <v>32.31</v>
      </c>
      <c r="I7450" s="97" t="b">
        <f>NOT(ISERROR(_xlfn.XLOOKUP(tblStocks2022[[#This Row],[Ticker]],tblTickers[Ticker],tblTickers[Ticker],NA(),0,1)))</f>
        <v>0</v>
      </c>
      <c r="K7450" t="s">
        <v>11085</v>
      </c>
      <c r="L7450" s="122">
        <v>406.89</v>
      </c>
    </row>
    <row r="7451" spans="4:12" x14ac:dyDescent="0.25">
      <c r="D7451" t="s">
        <v>10962</v>
      </c>
      <c r="E7451" t="s">
        <v>10963</v>
      </c>
      <c r="F7451" t="s">
        <v>15371</v>
      </c>
      <c r="G7451" s="59">
        <v>86697000</v>
      </c>
      <c r="H7451" s="122">
        <v>30.45</v>
      </c>
      <c r="I7451" s="97" t="b">
        <f>NOT(ISERROR(_xlfn.XLOOKUP(tblStocks2022[[#This Row],[Ticker]],tblTickers[Ticker],tblTickers[Ticker],NA(),0,1)))</f>
        <v>0</v>
      </c>
      <c r="K7451" t="s">
        <v>6229</v>
      </c>
      <c r="L7451" s="122">
        <v>3.03</v>
      </c>
    </row>
    <row r="7452" spans="4:12" x14ac:dyDescent="0.25">
      <c r="D7452" t="s">
        <v>11231</v>
      </c>
      <c r="E7452" t="s">
        <v>11232</v>
      </c>
      <c r="F7452" t="s">
        <v>15378</v>
      </c>
      <c r="G7452" s="59">
        <v>39000000</v>
      </c>
      <c r="H7452" s="122">
        <v>34.18</v>
      </c>
      <c r="I7452" s="97" t="b">
        <f>NOT(ISERROR(_xlfn.XLOOKUP(tblStocks2022[[#This Row],[Ticker]],tblTickers[Ticker],tblTickers[Ticker],NA(),0,1)))</f>
        <v>0</v>
      </c>
      <c r="K7452" t="s">
        <v>8685</v>
      </c>
      <c r="L7452" s="122">
        <v>11.06</v>
      </c>
    </row>
    <row r="7453" spans="4:12" x14ac:dyDescent="0.25">
      <c r="D7453" t="s">
        <v>9544</v>
      </c>
      <c r="E7453" t="s">
        <v>9545</v>
      </c>
      <c r="F7453" t="s">
        <v>15382</v>
      </c>
      <c r="G7453" s="59">
        <v>54375000</v>
      </c>
      <c r="H7453" s="122">
        <v>2.73</v>
      </c>
      <c r="I7453" s="97" t="b">
        <f>NOT(ISERROR(_xlfn.XLOOKUP(tblStocks2022[[#This Row],[Ticker]],tblTickers[Ticker],tblTickers[Ticker],NA(),0,1)))</f>
        <v>0</v>
      </c>
      <c r="K7453" t="s">
        <v>12240</v>
      </c>
      <c r="L7453" s="122">
        <v>27.95</v>
      </c>
    </row>
    <row r="7454" spans="4:12" x14ac:dyDescent="0.25">
      <c r="D7454" t="s">
        <v>10784</v>
      </c>
      <c r="E7454" t="s">
        <v>10785</v>
      </c>
      <c r="F7454" t="s">
        <v>14201</v>
      </c>
      <c r="G7454" s="59">
        <v>27127000</v>
      </c>
      <c r="H7454" s="122">
        <v>42.73</v>
      </c>
      <c r="I7454" s="97" t="b">
        <f>NOT(ISERROR(_xlfn.XLOOKUP(tblStocks2022[[#This Row],[Ticker]],tblTickers[Ticker],tblTickers[Ticker],NA(),0,1)))</f>
        <v>0</v>
      </c>
      <c r="K7454" t="s">
        <v>7414</v>
      </c>
      <c r="L7454" s="122">
        <v>26.54</v>
      </c>
    </row>
    <row r="7455" spans="4:12" x14ac:dyDescent="0.25">
      <c r="D7455" t="s">
        <v>9511</v>
      </c>
      <c r="E7455" t="s">
        <v>452</v>
      </c>
      <c r="F7455" t="s">
        <v>15368</v>
      </c>
      <c r="G7455" s="59">
        <v>400000</v>
      </c>
      <c r="H7455" s="122">
        <v>15.28</v>
      </c>
      <c r="I7455" s="97" t="b">
        <f>NOT(ISERROR(_xlfn.XLOOKUP(tblStocks2022[[#This Row],[Ticker]],tblTickers[Ticker],tblTickers[Ticker],NA(),0,1)))</f>
        <v>0</v>
      </c>
      <c r="K7455" t="s">
        <v>3008</v>
      </c>
      <c r="L7455" s="122">
        <v>47.58</v>
      </c>
    </row>
    <row r="7456" spans="4:12" x14ac:dyDescent="0.25">
      <c r="D7456" t="s">
        <v>11657</v>
      </c>
      <c r="E7456" t="s">
        <v>11658</v>
      </c>
      <c r="F7456" t="s">
        <v>15371</v>
      </c>
      <c r="G7456" s="59">
        <v>60658000</v>
      </c>
      <c r="H7456" s="122">
        <v>13.35</v>
      </c>
      <c r="I7456" s="97" t="b">
        <f>NOT(ISERROR(_xlfn.XLOOKUP(tblStocks2022[[#This Row],[Ticker]],tblTickers[Ticker],tblTickers[Ticker],NA(),0,1)))</f>
        <v>0</v>
      </c>
      <c r="K7456" t="s">
        <v>11611</v>
      </c>
      <c r="L7456" s="122">
        <v>64.61</v>
      </c>
    </row>
    <row r="7457" spans="4:12" x14ac:dyDescent="0.25">
      <c r="D7457" t="s">
        <v>11261</v>
      </c>
      <c r="E7457" t="s">
        <v>11262</v>
      </c>
      <c r="F7457" t="s">
        <v>15382</v>
      </c>
      <c r="G7457" s="59">
        <v>99823000</v>
      </c>
      <c r="H7457" s="122">
        <v>184.69</v>
      </c>
      <c r="I7457" s="97" t="b">
        <f>NOT(ISERROR(_xlfn.XLOOKUP(tblStocks2022[[#This Row],[Ticker]],tblTickers[Ticker],tblTickers[Ticker],NA(),0,1)))</f>
        <v>1</v>
      </c>
      <c r="K7457" t="s">
        <v>4087</v>
      </c>
      <c r="L7457" s="122">
        <v>55.28</v>
      </c>
    </row>
    <row r="7458" spans="4:12" x14ac:dyDescent="0.25">
      <c r="D7458" t="s">
        <v>3368</v>
      </c>
      <c r="E7458" t="s">
        <v>3369</v>
      </c>
      <c r="F7458" t="s">
        <v>14201</v>
      </c>
      <c r="G7458" s="59">
        <v>52955000</v>
      </c>
      <c r="H7458" s="122">
        <v>29.46</v>
      </c>
      <c r="I7458" s="97" t="b">
        <f>NOT(ISERROR(_xlfn.XLOOKUP(tblStocks2022[[#This Row],[Ticker]],tblTickers[Ticker],tblTickers[Ticker],NA(),0,1)))</f>
        <v>0</v>
      </c>
      <c r="K7458" t="s">
        <v>10441</v>
      </c>
      <c r="L7458" s="122">
        <v>23.97</v>
      </c>
    </row>
    <row r="7459" spans="4:12" x14ac:dyDescent="0.25">
      <c r="D7459" t="s">
        <v>5719</v>
      </c>
      <c r="E7459" t="s">
        <v>5720</v>
      </c>
      <c r="F7459" t="s">
        <v>15368</v>
      </c>
      <c r="G7459" s="59">
        <v>154489000</v>
      </c>
      <c r="H7459" s="122">
        <v>8.94</v>
      </c>
      <c r="I7459" s="97" t="b">
        <f>NOT(ISERROR(_xlfn.XLOOKUP(tblStocks2022[[#This Row],[Ticker]],tblTickers[Ticker],tblTickers[Ticker],NA(),0,1)))</f>
        <v>0</v>
      </c>
      <c r="K7459" t="s">
        <v>6727</v>
      </c>
      <c r="L7459" s="122">
        <v>29.73</v>
      </c>
    </row>
    <row r="7460" spans="4:12" x14ac:dyDescent="0.25">
      <c r="D7460" t="s">
        <v>5524</v>
      </c>
      <c r="E7460" t="s">
        <v>5525</v>
      </c>
      <c r="F7460" t="s">
        <v>15368</v>
      </c>
      <c r="G7460" s="59">
        <v>62773000</v>
      </c>
      <c r="H7460" s="122">
        <v>25.18</v>
      </c>
      <c r="I7460" s="97" t="b">
        <f>NOT(ISERROR(_xlfn.XLOOKUP(tblStocks2022[[#This Row],[Ticker]],tblTickers[Ticker],tblTickers[Ticker],NA(),0,1)))</f>
        <v>0</v>
      </c>
      <c r="K7460" t="s">
        <v>3117</v>
      </c>
      <c r="L7460" s="122">
        <v>42.07</v>
      </c>
    </row>
    <row r="7461" spans="4:12" x14ac:dyDescent="0.25">
      <c r="D7461" t="s">
        <v>7795</v>
      </c>
      <c r="E7461" t="s">
        <v>7796</v>
      </c>
      <c r="F7461" t="s">
        <v>15376</v>
      </c>
      <c r="G7461" s="59">
        <v>96718000</v>
      </c>
      <c r="H7461" s="122">
        <v>15.47</v>
      </c>
      <c r="I7461" s="97" t="b">
        <f>NOT(ISERROR(_xlfn.XLOOKUP(tblStocks2022[[#This Row],[Ticker]],tblTickers[Ticker],tblTickers[Ticker],NA(),0,1)))</f>
        <v>0</v>
      </c>
      <c r="K7461" t="s">
        <v>15066</v>
      </c>
      <c r="L7461" s="122">
        <v>115.03</v>
      </c>
    </row>
    <row r="7462" spans="4:12" x14ac:dyDescent="0.25">
      <c r="D7462" t="s">
        <v>8878</v>
      </c>
      <c r="E7462" t="s">
        <v>8879</v>
      </c>
      <c r="F7462" t="s">
        <v>15382</v>
      </c>
      <c r="G7462" s="59">
        <v>28750000</v>
      </c>
      <c r="H7462" s="122">
        <v>10.220000000000001</v>
      </c>
      <c r="I7462" s="97" t="b">
        <f>NOT(ISERROR(_xlfn.XLOOKUP(tblStocks2022[[#This Row],[Ticker]],tblTickers[Ticker],tblTickers[Ticker],NA(),0,1)))</f>
        <v>0</v>
      </c>
      <c r="K7462" t="s">
        <v>3039</v>
      </c>
      <c r="L7462" s="122">
        <v>38.520000000000003</v>
      </c>
    </row>
    <row r="7463" spans="4:12" x14ac:dyDescent="0.25">
      <c r="D7463" t="s">
        <v>10419</v>
      </c>
      <c r="E7463" t="s">
        <v>10420</v>
      </c>
      <c r="F7463" t="s">
        <v>15367</v>
      </c>
      <c r="G7463" s="59">
        <v>97333000</v>
      </c>
      <c r="H7463" s="122">
        <v>12.7</v>
      </c>
      <c r="I7463" s="97" t="b">
        <f>NOT(ISERROR(_xlfn.XLOOKUP(tblStocks2022[[#This Row],[Ticker]],tblTickers[Ticker],tblTickers[Ticker],NA(),0,1)))</f>
        <v>0</v>
      </c>
      <c r="K7463" t="s">
        <v>5420</v>
      </c>
      <c r="L7463" s="122">
        <v>4.45</v>
      </c>
    </row>
    <row r="7464" spans="4:12" x14ac:dyDescent="0.25">
      <c r="D7464" t="s">
        <v>3600</v>
      </c>
      <c r="E7464" t="s">
        <v>3601</v>
      </c>
      <c r="F7464" t="s">
        <v>15382</v>
      </c>
      <c r="G7464" s="59">
        <v>145000</v>
      </c>
      <c r="H7464" s="122">
        <v>7.29</v>
      </c>
      <c r="I7464" s="97" t="b">
        <f>NOT(ISERROR(_xlfn.XLOOKUP(tblStocks2022[[#This Row],[Ticker]],tblTickers[Ticker],tblTickers[Ticker],NA(),0,1)))</f>
        <v>0</v>
      </c>
      <c r="K7464" t="s">
        <v>707</v>
      </c>
      <c r="L7464" s="122">
        <v>8.14</v>
      </c>
    </row>
    <row r="7465" spans="4:12" x14ac:dyDescent="0.25">
      <c r="D7465" t="s">
        <v>9274</v>
      </c>
      <c r="E7465" t="s">
        <v>4616</v>
      </c>
      <c r="F7465" t="s">
        <v>15368</v>
      </c>
      <c r="G7465" s="59">
        <v>70000</v>
      </c>
      <c r="H7465" s="122">
        <v>21.95</v>
      </c>
      <c r="I7465" s="97" t="b">
        <f>NOT(ISERROR(_xlfn.XLOOKUP(tblStocks2022[[#This Row],[Ticker]],tblTickers[Ticker],tblTickers[Ticker],NA(),0,1)))</f>
        <v>0</v>
      </c>
      <c r="K7465" t="s">
        <v>2010</v>
      </c>
      <c r="L7465" s="122">
        <v>29.57</v>
      </c>
    </row>
    <row r="7466" spans="4:12" x14ac:dyDescent="0.25">
      <c r="D7466" t="s">
        <v>11861</v>
      </c>
      <c r="E7466" t="s">
        <v>11862</v>
      </c>
      <c r="F7466" t="s">
        <v>15371</v>
      </c>
      <c r="G7466" s="59">
        <v>131720000</v>
      </c>
      <c r="H7466" s="122">
        <v>6.21</v>
      </c>
      <c r="I7466" s="97" t="b">
        <f>NOT(ISERROR(_xlfn.XLOOKUP(tblStocks2022[[#This Row],[Ticker]],tblTickers[Ticker],tblTickers[Ticker],NA(),0,1)))</f>
        <v>0</v>
      </c>
      <c r="K7466" t="s">
        <v>14973</v>
      </c>
      <c r="L7466" s="122">
        <v>102.88</v>
      </c>
    </row>
    <row r="7467" spans="4:12" x14ac:dyDescent="0.25">
      <c r="D7467" t="s">
        <v>3902</v>
      </c>
      <c r="E7467" t="s">
        <v>3903</v>
      </c>
      <c r="F7467" t="s">
        <v>15378</v>
      </c>
      <c r="G7467" s="59">
        <v>27268000</v>
      </c>
      <c r="H7467" s="122">
        <v>6.87</v>
      </c>
      <c r="I7467" s="97" t="b">
        <f>NOT(ISERROR(_xlfn.XLOOKUP(tblStocks2022[[#This Row],[Ticker]],tblTickers[Ticker],tblTickers[Ticker],NA(),0,1)))</f>
        <v>0</v>
      </c>
      <c r="K7467" t="s">
        <v>7494</v>
      </c>
      <c r="L7467" s="122">
        <v>6.88</v>
      </c>
    </row>
    <row r="7468" spans="4:12" x14ac:dyDescent="0.25">
      <c r="D7468" t="s">
        <v>6839</v>
      </c>
      <c r="E7468" t="s">
        <v>6840</v>
      </c>
      <c r="F7468" t="s">
        <v>15382</v>
      </c>
      <c r="G7468" s="59">
        <v>80380000</v>
      </c>
      <c r="H7468" s="122">
        <v>0.88</v>
      </c>
      <c r="I7468" s="97" t="b">
        <f>NOT(ISERROR(_xlfn.XLOOKUP(tblStocks2022[[#This Row],[Ticker]],tblTickers[Ticker],tblTickers[Ticker],NA(),0,1)))</f>
        <v>0</v>
      </c>
      <c r="K7468" t="s">
        <v>2593</v>
      </c>
      <c r="L7468" s="122">
        <v>5.14</v>
      </c>
    </row>
    <row r="7469" spans="4:12" x14ac:dyDescent="0.25">
      <c r="D7469" t="s">
        <v>15174</v>
      </c>
      <c r="E7469" t="s">
        <v>15175</v>
      </c>
      <c r="F7469" t="s">
        <v>14252</v>
      </c>
      <c r="G7469" s="59">
        <v>16181000</v>
      </c>
      <c r="H7469" s="122">
        <v>23.23</v>
      </c>
      <c r="I7469" s="97" t="b">
        <f>NOT(ISERROR(_xlfn.XLOOKUP(tblStocks2022[[#This Row],[Ticker]],tblTickers[Ticker],tblTickers[Ticker],NA(),0,1)))</f>
        <v>0</v>
      </c>
      <c r="K7469" t="s">
        <v>322</v>
      </c>
      <c r="L7469" s="122">
        <v>212.83</v>
      </c>
    </row>
    <row r="7470" spans="4:12" x14ac:dyDescent="0.25">
      <c r="D7470" t="s">
        <v>6637</v>
      </c>
      <c r="E7470" t="s">
        <v>6638</v>
      </c>
      <c r="F7470" t="s">
        <v>15382</v>
      </c>
      <c r="G7470" s="59">
        <v>14481000</v>
      </c>
      <c r="H7470" s="122">
        <v>1.02</v>
      </c>
      <c r="I7470" s="97" t="b">
        <f>NOT(ISERROR(_xlfn.XLOOKUP(tblStocks2022[[#This Row],[Ticker]],tblTickers[Ticker],tblTickers[Ticker],NA(),0,1)))</f>
        <v>0</v>
      </c>
      <c r="K7470" t="s">
        <v>14078</v>
      </c>
      <c r="L7470" s="122">
        <v>237.22</v>
      </c>
    </row>
    <row r="7471" spans="4:12" x14ac:dyDescent="0.25">
      <c r="D7471" t="s">
        <v>11363</v>
      </c>
      <c r="E7471" t="s">
        <v>11364</v>
      </c>
      <c r="F7471" t="s">
        <v>15377</v>
      </c>
      <c r="G7471" s="59">
        <v>107910000</v>
      </c>
      <c r="H7471" s="122">
        <v>8.44</v>
      </c>
      <c r="I7471" s="97" t="b">
        <f>NOT(ISERROR(_xlfn.XLOOKUP(tblStocks2022[[#This Row],[Ticker]],tblTickers[Ticker],tblTickers[Ticker],NA(),0,1)))</f>
        <v>0</v>
      </c>
      <c r="K7471" t="s">
        <v>943</v>
      </c>
      <c r="L7471" s="122">
        <v>47.49</v>
      </c>
    </row>
    <row r="7472" spans="4:12" x14ac:dyDescent="0.25">
      <c r="D7472" t="s">
        <v>2179</v>
      </c>
      <c r="E7472" t="s">
        <v>2180</v>
      </c>
      <c r="F7472" t="s">
        <v>15367</v>
      </c>
      <c r="G7472" s="59">
        <v>31735000</v>
      </c>
      <c r="H7472" s="122">
        <v>6.3</v>
      </c>
      <c r="I7472" s="97" t="b">
        <f>NOT(ISERROR(_xlfn.XLOOKUP(tblStocks2022[[#This Row],[Ticker]],tblTickers[Ticker],tblTickers[Ticker],NA(),0,1)))</f>
        <v>0</v>
      </c>
      <c r="K7472" t="s">
        <v>11241</v>
      </c>
      <c r="L7472" s="122">
        <v>10.41</v>
      </c>
    </row>
    <row r="7473" spans="4:12" x14ac:dyDescent="0.25">
      <c r="D7473" t="s">
        <v>1884</v>
      </c>
      <c r="E7473" t="s">
        <v>1885</v>
      </c>
      <c r="F7473" t="s">
        <v>15382</v>
      </c>
      <c r="G7473" s="59">
        <v>3143878000</v>
      </c>
      <c r="H7473" s="122">
        <v>14.2</v>
      </c>
      <c r="I7473" s="97" t="b">
        <f>NOT(ISERROR(_xlfn.XLOOKUP(tblStocks2022[[#This Row],[Ticker]],tblTickers[Ticker],tblTickers[Ticker],NA(),0,1)))</f>
        <v>0</v>
      </c>
      <c r="K7473" t="s">
        <v>11319</v>
      </c>
      <c r="L7473" s="122">
        <v>3.39</v>
      </c>
    </row>
    <row r="7474" spans="4:12" x14ac:dyDescent="0.25">
      <c r="D7474" t="s">
        <v>12228</v>
      </c>
      <c r="E7474" t="s">
        <v>12229</v>
      </c>
      <c r="F7474" t="s">
        <v>15385</v>
      </c>
      <c r="G7474" s="59">
        <v>172936000</v>
      </c>
      <c r="H7474" s="122">
        <v>97.7</v>
      </c>
      <c r="I7474" s="97" t="b">
        <f>NOT(ISERROR(_xlfn.XLOOKUP(tblStocks2022[[#This Row],[Ticker]],tblTickers[Ticker],tblTickers[Ticker],NA(),0,1)))</f>
        <v>1</v>
      </c>
      <c r="K7474" t="s">
        <v>998</v>
      </c>
      <c r="L7474" s="122">
        <v>28.27</v>
      </c>
    </row>
    <row r="7475" spans="4:12" x14ac:dyDescent="0.25">
      <c r="D7475" t="s">
        <v>5011</v>
      </c>
      <c r="E7475" t="s">
        <v>283</v>
      </c>
      <c r="F7475" t="s">
        <v>15368</v>
      </c>
      <c r="G7475" s="59">
        <v>50000</v>
      </c>
      <c r="H7475" s="122">
        <v>29.02</v>
      </c>
      <c r="I7475" s="97" t="b">
        <f>NOT(ISERROR(_xlfn.XLOOKUP(tblStocks2022[[#This Row],[Ticker]],tblTickers[Ticker],tblTickers[Ticker],NA(),0,1)))</f>
        <v>0</v>
      </c>
      <c r="K7475" t="s">
        <v>10948</v>
      </c>
      <c r="L7475" s="122">
        <v>49.84</v>
      </c>
    </row>
    <row r="7476" spans="4:12" x14ac:dyDescent="0.25">
      <c r="D7476" t="s">
        <v>5010</v>
      </c>
      <c r="E7476" t="s">
        <v>283</v>
      </c>
      <c r="F7476" t="s">
        <v>15368</v>
      </c>
      <c r="G7476" s="59">
        <v>150000</v>
      </c>
      <c r="H7476" s="122">
        <v>26.64</v>
      </c>
      <c r="I7476" s="97" t="b">
        <f>NOT(ISERROR(_xlfn.XLOOKUP(tblStocks2022[[#This Row],[Ticker]],tblTickers[Ticker],tblTickers[Ticker],NA(),0,1)))</f>
        <v>0</v>
      </c>
      <c r="K7476" t="s">
        <v>5815</v>
      </c>
      <c r="L7476" s="122">
        <v>10.83</v>
      </c>
    </row>
    <row r="7477" spans="4:12" x14ac:dyDescent="0.25">
      <c r="D7477" t="s">
        <v>11821</v>
      </c>
      <c r="E7477" t="s">
        <v>11822</v>
      </c>
      <c r="F7477" t="s">
        <v>15382</v>
      </c>
      <c r="G7477" s="59">
        <v>910560000</v>
      </c>
      <c r="H7477" s="122">
        <v>35.57</v>
      </c>
      <c r="I7477" s="97" t="b">
        <f>NOT(ISERROR(_xlfn.XLOOKUP(tblStocks2022[[#This Row],[Ticker]],tblTickers[Ticker],tblTickers[Ticker],NA(),0,1)))</f>
        <v>0</v>
      </c>
      <c r="K7477" t="s">
        <v>5658</v>
      </c>
      <c r="L7477" s="122">
        <v>15.76</v>
      </c>
    </row>
    <row r="7478" spans="4:12" x14ac:dyDescent="0.25">
      <c r="D7478" t="s">
        <v>14061</v>
      </c>
      <c r="E7478" t="s">
        <v>14062</v>
      </c>
      <c r="F7478" t="s">
        <v>10860</v>
      </c>
      <c r="G7478" s="59">
        <v>110746000</v>
      </c>
      <c r="H7478" s="122">
        <v>47.94</v>
      </c>
      <c r="I7478" s="97" t="b">
        <f>NOT(ISERROR(_xlfn.XLOOKUP(tblStocks2022[[#This Row],[Ticker]],tblTickers[Ticker],tblTickers[Ticker],NA(),0,1)))</f>
        <v>0</v>
      </c>
      <c r="K7478" t="s">
        <v>3589</v>
      </c>
      <c r="L7478" s="122">
        <v>9.4700000000000006</v>
      </c>
    </row>
    <row r="7479" spans="4:12" x14ac:dyDescent="0.25">
      <c r="D7479" t="s">
        <v>9783</v>
      </c>
      <c r="E7479" t="s">
        <v>9784</v>
      </c>
      <c r="F7479" t="s">
        <v>14252</v>
      </c>
      <c r="G7479" s="59">
        <v>1670000</v>
      </c>
      <c r="H7479" s="122">
        <v>25.25</v>
      </c>
      <c r="I7479" s="97" t="b">
        <f>NOT(ISERROR(_xlfn.XLOOKUP(tblStocks2022[[#This Row],[Ticker]],tblTickers[Ticker],tblTickers[Ticker],NA(),0,1)))</f>
        <v>0</v>
      </c>
      <c r="K7479" t="s">
        <v>13669</v>
      </c>
      <c r="L7479" s="122">
        <v>149.5</v>
      </c>
    </row>
    <row r="7480" spans="4:12" x14ac:dyDescent="0.25">
      <c r="D7480" t="s">
        <v>4214</v>
      </c>
      <c r="E7480" t="s">
        <v>4215</v>
      </c>
      <c r="F7480" t="s">
        <v>15382</v>
      </c>
      <c r="G7480" s="59">
        <v>293891000</v>
      </c>
      <c r="H7480" s="122">
        <v>9.44</v>
      </c>
      <c r="I7480" s="97" t="b">
        <f>NOT(ISERROR(_xlfn.XLOOKUP(tblStocks2022[[#This Row],[Ticker]],tblTickers[Ticker],tblTickers[Ticker],NA(),0,1)))</f>
        <v>0</v>
      </c>
      <c r="K7480" t="s">
        <v>2291</v>
      </c>
      <c r="L7480" s="122">
        <v>11.5</v>
      </c>
    </row>
    <row r="7481" spans="4:12" x14ac:dyDescent="0.25">
      <c r="D7481" t="s">
        <v>15265</v>
      </c>
      <c r="E7481" t="s">
        <v>15266</v>
      </c>
      <c r="F7481" t="s">
        <v>15382</v>
      </c>
      <c r="G7481" s="59">
        <v>59415000</v>
      </c>
      <c r="H7481" s="122">
        <v>53.77</v>
      </c>
      <c r="I7481" s="97" t="b">
        <f>NOT(ISERROR(_xlfn.XLOOKUP(tblStocks2022[[#This Row],[Ticker]],tblTickers[Ticker],tblTickers[Ticker],NA(),0,1)))</f>
        <v>0</v>
      </c>
      <c r="K7481" t="s">
        <v>323</v>
      </c>
      <c r="L7481" s="122">
        <v>183.55</v>
      </c>
    </row>
    <row r="7482" spans="4:12" x14ac:dyDescent="0.25">
      <c r="D7482" t="s">
        <v>4651</v>
      </c>
      <c r="E7482" t="s">
        <v>4652</v>
      </c>
      <c r="F7482" t="s">
        <v>14252</v>
      </c>
      <c r="G7482" s="59">
        <v>39440000</v>
      </c>
      <c r="H7482" s="122">
        <v>9.23</v>
      </c>
      <c r="I7482" s="97" t="b">
        <f>NOT(ISERROR(_xlfn.XLOOKUP(tblStocks2022[[#This Row],[Ticker]],tblTickers[Ticker],tblTickers[Ticker],NA(),0,1)))</f>
        <v>0</v>
      </c>
      <c r="K7482" t="s">
        <v>324</v>
      </c>
      <c r="L7482" s="122">
        <v>81.099999999999994</v>
      </c>
    </row>
    <row r="7483" spans="4:12" x14ac:dyDescent="0.25">
      <c r="D7483" t="s">
        <v>1924</v>
      </c>
      <c r="E7483" t="s">
        <v>1925</v>
      </c>
      <c r="F7483" t="s">
        <v>15382</v>
      </c>
      <c r="G7483" s="59">
        <v>282686000</v>
      </c>
      <c r="H7483" s="122">
        <v>32.06</v>
      </c>
      <c r="I7483" s="97" t="b">
        <f>NOT(ISERROR(_xlfn.XLOOKUP(tblStocks2022[[#This Row],[Ticker]],tblTickers[Ticker],tblTickers[Ticker],NA(),0,1)))</f>
        <v>0</v>
      </c>
      <c r="K7483" t="s">
        <v>325</v>
      </c>
      <c r="L7483" s="122">
        <v>136.58000000000001</v>
      </c>
    </row>
    <row r="7484" spans="4:12" x14ac:dyDescent="0.25">
      <c r="D7484" t="s">
        <v>3186</v>
      </c>
      <c r="E7484" t="s">
        <v>3187</v>
      </c>
      <c r="F7484" t="s">
        <v>15367</v>
      </c>
      <c r="G7484" s="59">
        <v>77099000</v>
      </c>
      <c r="H7484" s="122">
        <v>28.85</v>
      </c>
      <c r="I7484" s="97" t="b">
        <f>NOT(ISERROR(_xlfn.XLOOKUP(tblStocks2022[[#This Row],[Ticker]],tblTickers[Ticker],tblTickers[Ticker],NA(),0,1)))</f>
        <v>0</v>
      </c>
      <c r="K7484" t="s">
        <v>8216</v>
      </c>
      <c r="L7484" s="122">
        <v>2.4700000000000002</v>
      </c>
    </row>
    <row r="7485" spans="4:12" x14ac:dyDescent="0.25">
      <c r="D7485" t="s">
        <v>12156</v>
      </c>
      <c r="E7485" t="s">
        <v>12157</v>
      </c>
      <c r="F7485" t="s">
        <v>15370</v>
      </c>
      <c r="G7485" s="59">
        <v>24403000</v>
      </c>
      <c r="H7485" s="122">
        <v>78.319999999999993</v>
      </c>
      <c r="I7485" s="97" t="b">
        <f>NOT(ISERROR(_xlfn.XLOOKUP(tblStocks2022[[#This Row],[Ticker]],tblTickers[Ticker],tblTickers[Ticker],NA(),0,1)))</f>
        <v>0</v>
      </c>
      <c r="K7485" t="s">
        <v>13668</v>
      </c>
      <c r="L7485" s="122">
        <v>310.88</v>
      </c>
    </row>
    <row r="7486" spans="4:12" x14ac:dyDescent="0.25">
      <c r="D7486" t="s">
        <v>6492</v>
      </c>
      <c r="E7486" t="s">
        <v>6493</v>
      </c>
      <c r="F7486" t="s">
        <v>15374</v>
      </c>
      <c r="G7486" s="59">
        <v>154253000</v>
      </c>
      <c r="H7486" s="122">
        <v>3.37</v>
      </c>
      <c r="I7486" s="97" t="b">
        <f>NOT(ISERROR(_xlfn.XLOOKUP(tblStocks2022[[#This Row],[Ticker]],tblTickers[Ticker],tblTickers[Ticker],NA(),0,1)))</f>
        <v>0</v>
      </c>
      <c r="K7486" t="s">
        <v>1471</v>
      </c>
      <c r="L7486" s="122">
        <v>51.09</v>
      </c>
    </row>
    <row r="7487" spans="4:12" x14ac:dyDescent="0.25">
      <c r="D7487" t="s">
        <v>7049</v>
      </c>
      <c r="E7487" t="s">
        <v>7050</v>
      </c>
      <c r="F7487" t="s">
        <v>15382</v>
      </c>
      <c r="G7487" s="59">
        <v>28103000</v>
      </c>
      <c r="H7487" s="122">
        <v>10.08</v>
      </c>
      <c r="I7487" s="97" t="b">
        <f>NOT(ISERROR(_xlfn.XLOOKUP(tblStocks2022[[#This Row],[Ticker]],tblTickers[Ticker],tblTickers[Ticker],NA(),0,1)))</f>
        <v>0</v>
      </c>
      <c r="K7487" t="s">
        <v>2026</v>
      </c>
      <c r="L7487" s="122">
        <v>2.09</v>
      </c>
    </row>
    <row r="7488" spans="4:12" x14ac:dyDescent="0.25">
      <c r="D7488" t="s">
        <v>11115</v>
      </c>
      <c r="E7488" t="s">
        <v>11116</v>
      </c>
      <c r="F7488" t="s">
        <v>14201</v>
      </c>
      <c r="G7488" s="59">
        <v>30585000</v>
      </c>
      <c r="H7488" s="122">
        <v>32.799999999999997</v>
      </c>
      <c r="I7488" s="97" t="b">
        <f>NOT(ISERROR(_xlfn.XLOOKUP(tblStocks2022[[#This Row],[Ticker]],tblTickers[Ticker],tblTickers[Ticker],NA(),0,1)))</f>
        <v>0</v>
      </c>
      <c r="K7488" t="s">
        <v>13667</v>
      </c>
      <c r="L7488" s="122">
        <v>218.15</v>
      </c>
    </row>
    <row r="7489" spans="4:12" x14ac:dyDescent="0.25">
      <c r="D7489" t="s">
        <v>12090</v>
      </c>
      <c r="E7489" t="s">
        <v>12091</v>
      </c>
      <c r="F7489" t="s">
        <v>15372</v>
      </c>
      <c r="G7489" s="59">
        <v>57416000</v>
      </c>
      <c r="H7489" s="122">
        <v>1.58</v>
      </c>
      <c r="I7489" s="97" t="b">
        <f>NOT(ISERROR(_xlfn.XLOOKUP(tblStocks2022[[#This Row],[Ticker]],tblTickers[Ticker],tblTickers[Ticker],NA(),0,1)))</f>
        <v>0</v>
      </c>
      <c r="K7489" t="s">
        <v>5544</v>
      </c>
      <c r="L7489" s="122">
        <v>36.200000000000003</v>
      </c>
    </row>
    <row r="7490" spans="4:12" x14ac:dyDescent="0.25">
      <c r="D7490" t="s">
        <v>4124</v>
      </c>
      <c r="E7490" t="s">
        <v>4125</v>
      </c>
      <c r="F7490" t="s">
        <v>15368</v>
      </c>
      <c r="G7490" s="59">
        <v>57500000</v>
      </c>
      <c r="H7490" s="122">
        <v>8.08</v>
      </c>
      <c r="I7490" s="97" t="b">
        <f>NOT(ISERROR(_xlfn.XLOOKUP(tblStocks2022[[#This Row],[Ticker]],tblTickers[Ticker],tblTickers[Ticker],NA(),0,1)))</f>
        <v>0</v>
      </c>
      <c r="K7490" t="s">
        <v>6084</v>
      </c>
      <c r="L7490" s="122">
        <v>12.44</v>
      </c>
    </row>
    <row r="7491" spans="4:12" x14ac:dyDescent="0.25">
      <c r="D7491" t="s">
        <v>13765</v>
      </c>
      <c r="E7491" t="s">
        <v>13766</v>
      </c>
      <c r="F7491" t="s">
        <v>15381</v>
      </c>
      <c r="G7491" s="59">
        <v>15133000</v>
      </c>
      <c r="H7491" s="122">
        <v>0.85</v>
      </c>
      <c r="I7491" s="97" t="b">
        <f>NOT(ISERROR(_xlfn.XLOOKUP(tblStocks2022[[#This Row],[Ticker]],tblTickers[Ticker],tblTickers[Ticker],NA(),0,1)))</f>
        <v>0</v>
      </c>
      <c r="K7491" t="s">
        <v>2872</v>
      </c>
      <c r="L7491" s="122">
        <v>1.93</v>
      </c>
    </row>
    <row r="7492" spans="4:12" x14ac:dyDescent="0.25">
      <c r="D7492" t="s">
        <v>11287</v>
      </c>
      <c r="E7492" t="s">
        <v>11288</v>
      </c>
      <c r="F7492" t="s">
        <v>14201</v>
      </c>
      <c r="G7492" s="59">
        <v>7991000</v>
      </c>
      <c r="H7492" s="122">
        <v>19.29</v>
      </c>
      <c r="I7492" s="97" t="b">
        <f>NOT(ISERROR(_xlfn.XLOOKUP(tblStocks2022[[#This Row],[Ticker]],tblTickers[Ticker],tblTickers[Ticker],NA(),0,1)))</f>
        <v>0</v>
      </c>
      <c r="K7492" t="s">
        <v>2758</v>
      </c>
      <c r="L7492" s="122">
        <v>37.58</v>
      </c>
    </row>
    <row r="7493" spans="4:12" x14ac:dyDescent="0.25">
      <c r="D7493" t="s">
        <v>11845</v>
      </c>
      <c r="E7493" t="s">
        <v>11846</v>
      </c>
      <c r="F7493" t="s">
        <v>15366</v>
      </c>
      <c r="G7493" s="59">
        <v>3927000</v>
      </c>
      <c r="H7493" s="122">
        <v>20.55</v>
      </c>
      <c r="I7493" s="97" t="b">
        <f>NOT(ISERROR(_xlfn.XLOOKUP(tblStocks2022[[#This Row],[Ticker]],tblTickers[Ticker],tblTickers[Ticker],NA(),0,1)))</f>
        <v>0</v>
      </c>
      <c r="K7493" t="s">
        <v>1809</v>
      </c>
      <c r="L7493" s="122">
        <v>46.44</v>
      </c>
    </row>
    <row r="7494" spans="4:12" x14ac:dyDescent="0.25">
      <c r="D7494" t="s">
        <v>9556</v>
      </c>
      <c r="E7494" t="s">
        <v>3610</v>
      </c>
      <c r="F7494" t="s">
        <v>15378</v>
      </c>
      <c r="G7494" s="59">
        <v>3800000</v>
      </c>
      <c r="H7494" s="122">
        <v>24.26</v>
      </c>
      <c r="I7494" s="97" t="b">
        <f>NOT(ISERROR(_xlfn.XLOOKUP(tblStocks2022[[#This Row],[Ticker]],tblTickers[Ticker],tblTickers[Ticker],NA(),0,1)))</f>
        <v>0</v>
      </c>
      <c r="K7494" t="s">
        <v>6313</v>
      </c>
      <c r="L7494" s="122">
        <v>0.5</v>
      </c>
    </row>
    <row r="7495" spans="4:12" x14ac:dyDescent="0.25">
      <c r="D7495" t="s">
        <v>4811</v>
      </c>
      <c r="E7495" t="s">
        <v>4812</v>
      </c>
      <c r="F7495" t="s">
        <v>9954</v>
      </c>
      <c r="G7495" s="59">
        <v>33152000</v>
      </c>
      <c r="H7495" s="122">
        <v>0.9</v>
      </c>
      <c r="I7495" s="97" t="b">
        <f>NOT(ISERROR(_xlfn.XLOOKUP(tblStocks2022[[#This Row],[Ticker]],tblTickers[Ticker],tblTickers[Ticker],NA(),0,1)))</f>
        <v>0</v>
      </c>
      <c r="K7495" t="s">
        <v>3277</v>
      </c>
      <c r="L7495" s="122">
        <v>26.96</v>
      </c>
    </row>
    <row r="7496" spans="4:12" x14ac:dyDescent="0.25">
      <c r="D7496" t="s">
        <v>9244</v>
      </c>
      <c r="E7496" t="s">
        <v>9245</v>
      </c>
      <c r="F7496" t="s">
        <v>15371</v>
      </c>
      <c r="G7496" s="59">
        <v>9407000</v>
      </c>
      <c r="H7496" s="122">
        <v>1.21</v>
      </c>
      <c r="I7496" s="97" t="b">
        <f>NOT(ISERROR(_xlfn.XLOOKUP(tblStocks2022[[#This Row],[Ticker]],tblTickers[Ticker],tblTickers[Ticker],NA(),0,1)))</f>
        <v>0</v>
      </c>
      <c r="K7496" t="s">
        <v>14205</v>
      </c>
      <c r="L7496" s="122">
        <v>41.1</v>
      </c>
    </row>
    <row r="7497" spans="4:12" x14ac:dyDescent="0.25">
      <c r="D7497" t="s">
        <v>10780</v>
      </c>
      <c r="E7497" t="s">
        <v>10781</v>
      </c>
      <c r="F7497" t="s">
        <v>14252</v>
      </c>
      <c r="G7497" s="59">
        <v>366940000</v>
      </c>
      <c r="H7497" s="122">
        <v>77.569999999999993</v>
      </c>
      <c r="I7497" s="97" t="b">
        <f>NOT(ISERROR(_xlfn.XLOOKUP(tblStocks2022[[#This Row],[Ticker]],tblTickers[Ticker],tblTickers[Ticker],NA(),0,1)))</f>
        <v>1</v>
      </c>
      <c r="K7497" t="s">
        <v>13311</v>
      </c>
      <c r="L7497" s="122">
        <v>164.42</v>
      </c>
    </row>
    <row r="7498" spans="4:12" x14ac:dyDescent="0.25">
      <c r="D7498" t="s">
        <v>5803</v>
      </c>
      <c r="E7498" t="s">
        <v>5804</v>
      </c>
      <c r="F7498" t="s">
        <v>14201</v>
      </c>
      <c r="G7498" s="59">
        <v>42391000</v>
      </c>
      <c r="H7498" s="122">
        <v>2.2999999999999998</v>
      </c>
      <c r="I7498" s="97" t="b">
        <f>NOT(ISERROR(_xlfn.XLOOKUP(tblStocks2022[[#This Row],[Ticker]],tblTickers[Ticker],tblTickers[Ticker],NA(),0,1)))</f>
        <v>0</v>
      </c>
      <c r="K7498" t="s">
        <v>10449</v>
      </c>
      <c r="L7498" s="122">
        <v>0.56999999999999995</v>
      </c>
    </row>
    <row r="7499" spans="4:12" x14ac:dyDescent="0.25">
      <c r="D7499" t="s">
        <v>7500</v>
      </c>
      <c r="E7499" t="s">
        <v>7501</v>
      </c>
      <c r="F7499" t="s">
        <v>15382</v>
      </c>
      <c r="G7499" s="59">
        <v>34103000</v>
      </c>
      <c r="H7499" s="122">
        <v>17.97</v>
      </c>
      <c r="I7499" s="97" t="b">
        <f>NOT(ISERROR(_xlfn.XLOOKUP(tblStocks2022[[#This Row],[Ticker]],tblTickers[Ticker],tblTickers[Ticker],NA(),0,1)))</f>
        <v>0</v>
      </c>
      <c r="K7499" t="s">
        <v>428</v>
      </c>
      <c r="L7499" s="122">
        <v>57.96</v>
      </c>
    </row>
    <row r="7500" spans="4:12" x14ac:dyDescent="0.25">
      <c r="D7500" t="s">
        <v>15115</v>
      </c>
      <c r="E7500" t="s">
        <v>15116</v>
      </c>
      <c r="F7500" t="s">
        <v>15381</v>
      </c>
      <c r="G7500" s="59">
        <v>309584000</v>
      </c>
      <c r="H7500" s="122">
        <v>18.329999999999998</v>
      </c>
      <c r="I7500" s="97" t="b">
        <f>NOT(ISERROR(_xlfn.XLOOKUP(tblStocks2022[[#This Row],[Ticker]],tblTickers[Ticker],tblTickers[Ticker],NA(),0,1)))</f>
        <v>0</v>
      </c>
      <c r="K7500" t="s">
        <v>2459</v>
      </c>
      <c r="L7500" s="122">
        <v>8.44</v>
      </c>
    </row>
    <row r="7501" spans="4:12" x14ac:dyDescent="0.25">
      <c r="D7501" t="s">
        <v>13473</v>
      </c>
      <c r="E7501" t="s">
        <v>13474</v>
      </c>
      <c r="F7501" t="s">
        <v>15382</v>
      </c>
      <c r="G7501" s="59">
        <v>206477000</v>
      </c>
      <c r="H7501" s="122">
        <v>52.61</v>
      </c>
      <c r="I7501" s="97" t="b">
        <f>NOT(ISERROR(_xlfn.XLOOKUP(tblStocks2022[[#This Row],[Ticker]],tblTickers[Ticker],tblTickers[Ticker],NA(),0,1)))</f>
        <v>1</v>
      </c>
      <c r="K7501" t="s">
        <v>14444</v>
      </c>
      <c r="L7501" s="122">
        <v>111.63</v>
      </c>
    </row>
    <row r="7502" spans="4:12" x14ac:dyDescent="0.25">
      <c r="D7502" t="s">
        <v>9733</v>
      </c>
      <c r="E7502" t="s">
        <v>3610</v>
      </c>
      <c r="F7502" t="s">
        <v>15378</v>
      </c>
      <c r="G7502" s="59">
        <v>100000</v>
      </c>
      <c r="H7502" s="122">
        <v>25.7</v>
      </c>
      <c r="I7502" s="97" t="b">
        <f>NOT(ISERROR(_xlfn.XLOOKUP(tblStocks2022[[#This Row],[Ticker]],tblTickers[Ticker],tblTickers[Ticker],NA(),0,1)))</f>
        <v>0</v>
      </c>
      <c r="K7502" t="s">
        <v>2532</v>
      </c>
      <c r="L7502" s="122">
        <v>66.489999999999995</v>
      </c>
    </row>
    <row r="7503" spans="4:12" x14ac:dyDescent="0.25">
      <c r="D7503" t="s">
        <v>9734</v>
      </c>
      <c r="E7503" t="s">
        <v>3610</v>
      </c>
      <c r="F7503" t="s">
        <v>15378</v>
      </c>
      <c r="G7503" s="59">
        <v>100000</v>
      </c>
      <c r="H7503" s="122">
        <v>25.14</v>
      </c>
      <c r="I7503" s="97" t="b">
        <f>NOT(ISERROR(_xlfn.XLOOKUP(tblStocks2022[[#This Row],[Ticker]],tblTickers[Ticker],tblTickers[Ticker],NA(),0,1)))</f>
        <v>0</v>
      </c>
      <c r="K7503" t="s">
        <v>3489</v>
      </c>
      <c r="L7503" s="122">
        <v>2.33</v>
      </c>
    </row>
    <row r="7504" spans="4:12" x14ac:dyDescent="0.25">
      <c r="D7504" t="s">
        <v>9735</v>
      </c>
      <c r="E7504" t="s">
        <v>3610</v>
      </c>
      <c r="F7504" t="s">
        <v>15378</v>
      </c>
      <c r="G7504" s="59">
        <v>100000</v>
      </c>
      <c r="H7504" s="122">
        <v>24.48</v>
      </c>
      <c r="I7504" s="97" t="b">
        <f>NOT(ISERROR(_xlfn.XLOOKUP(tblStocks2022[[#This Row],[Ticker]],tblTickers[Ticker],tblTickers[Ticker],NA(),0,1)))</f>
        <v>0</v>
      </c>
      <c r="K7504" t="s">
        <v>10658</v>
      </c>
      <c r="L7504" s="122">
        <v>37.700000000000003</v>
      </c>
    </row>
    <row r="7505" spans="4:12" x14ac:dyDescent="0.25">
      <c r="D7505" t="s">
        <v>13820</v>
      </c>
      <c r="E7505" t="s">
        <v>13821</v>
      </c>
      <c r="F7505" t="s">
        <v>1114</v>
      </c>
      <c r="G7505" s="59">
        <v>74845000</v>
      </c>
      <c r="H7505" s="122">
        <v>2.0699999999999998</v>
      </c>
      <c r="I7505" s="97" t="b">
        <f>NOT(ISERROR(_xlfn.XLOOKUP(tblStocks2022[[#This Row],[Ticker]],tblTickers[Ticker],tblTickers[Ticker],NA(),0,1)))</f>
        <v>0</v>
      </c>
      <c r="K7505" t="s">
        <v>6431</v>
      </c>
      <c r="L7505" s="122">
        <v>7.7</v>
      </c>
    </row>
    <row r="7506" spans="4:12" x14ac:dyDescent="0.25">
      <c r="D7506" t="s">
        <v>9736</v>
      </c>
      <c r="E7506" t="s">
        <v>3610</v>
      </c>
      <c r="F7506" t="s">
        <v>15378</v>
      </c>
      <c r="G7506" s="59">
        <v>100000</v>
      </c>
      <c r="H7506" s="122">
        <v>24.93</v>
      </c>
      <c r="I7506" s="97" t="b">
        <f>NOT(ISERROR(_xlfn.XLOOKUP(tblStocks2022[[#This Row],[Ticker]],tblTickers[Ticker],tblTickers[Ticker],NA(),0,1)))</f>
        <v>0</v>
      </c>
      <c r="K7506" t="s">
        <v>8864</v>
      </c>
      <c r="L7506" s="122">
        <v>1.25</v>
      </c>
    </row>
    <row r="7507" spans="4:12" x14ac:dyDescent="0.25">
      <c r="D7507" t="s">
        <v>10724</v>
      </c>
      <c r="E7507" t="s">
        <v>10725</v>
      </c>
      <c r="F7507" t="s">
        <v>15371</v>
      </c>
      <c r="G7507" s="59">
        <v>184466000</v>
      </c>
      <c r="H7507" s="122">
        <v>231.75</v>
      </c>
      <c r="I7507" s="97" t="b">
        <f>NOT(ISERROR(_xlfn.XLOOKUP(tblStocks2022[[#This Row],[Ticker]],tblTickers[Ticker],tblTickers[Ticker],NA(),0,1)))</f>
        <v>1</v>
      </c>
      <c r="K7507" t="s">
        <v>1878</v>
      </c>
      <c r="L7507" s="122">
        <v>61.7</v>
      </c>
    </row>
    <row r="7508" spans="4:12" x14ac:dyDescent="0.25">
      <c r="D7508" t="s">
        <v>11645</v>
      </c>
      <c r="E7508" t="s">
        <v>11646</v>
      </c>
      <c r="F7508" t="s">
        <v>10860</v>
      </c>
      <c r="G7508" s="59">
        <v>1349013000</v>
      </c>
      <c r="H7508" s="122">
        <v>31.73</v>
      </c>
      <c r="I7508" s="97" t="b">
        <f>NOT(ISERROR(_xlfn.XLOOKUP(tblStocks2022[[#This Row],[Ticker]],tblTickers[Ticker],tblTickers[Ticker],NA(),0,1)))</f>
        <v>0</v>
      </c>
      <c r="K7508" t="s">
        <v>11887</v>
      </c>
      <c r="L7508" s="122">
        <v>126.9</v>
      </c>
    </row>
    <row r="7509" spans="4:12" x14ac:dyDescent="0.25">
      <c r="D7509" t="s">
        <v>8854</v>
      </c>
      <c r="E7509" t="s">
        <v>8855</v>
      </c>
      <c r="F7509" t="s">
        <v>15382</v>
      </c>
      <c r="G7509" s="59">
        <v>31350000</v>
      </c>
      <c r="H7509" s="122">
        <v>10.210000000000001</v>
      </c>
      <c r="I7509" s="97" t="b">
        <f>NOT(ISERROR(_xlfn.XLOOKUP(tblStocks2022[[#This Row],[Ticker]],tblTickers[Ticker],tblTickers[Ticker],NA(),0,1)))</f>
        <v>0</v>
      </c>
      <c r="K7509" t="s">
        <v>11917</v>
      </c>
      <c r="L7509" s="122">
        <v>56.41</v>
      </c>
    </row>
    <row r="7510" spans="4:12" x14ac:dyDescent="0.25">
      <c r="D7510" t="s">
        <v>8093</v>
      </c>
      <c r="E7510" t="s">
        <v>1363</v>
      </c>
      <c r="F7510" t="s">
        <v>15391</v>
      </c>
      <c r="G7510" s="59">
        <v>150000</v>
      </c>
      <c r="H7510" s="122">
        <v>16.809999999999999</v>
      </c>
      <c r="I7510" s="97" t="b">
        <f>NOT(ISERROR(_xlfn.XLOOKUP(tblStocks2022[[#This Row],[Ticker]],tblTickers[Ticker],tblTickers[Ticker],NA(),0,1)))</f>
        <v>0</v>
      </c>
      <c r="K7510" t="s">
        <v>11865</v>
      </c>
      <c r="L7510" s="122">
        <v>32.96</v>
      </c>
    </row>
    <row r="7511" spans="4:12" x14ac:dyDescent="0.25">
      <c r="D7511" t="s">
        <v>11655</v>
      </c>
      <c r="E7511" t="s">
        <v>11656</v>
      </c>
      <c r="F7511" t="s">
        <v>15386</v>
      </c>
      <c r="G7511" s="59">
        <v>123890000</v>
      </c>
      <c r="H7511" s="122">
        <v>143</v>
      </c>
      <c r="I7511" s="97" t="b">
        <f>NOT(ISERROR(_xlfn.XLOOKUP(tblStocks2022[[#This Row],[Ticker]],tblTickers[Ticker],tblTickers[Ticker],NA(),0,1)))</f>
        <v>0</v>
      </c>
      <c r="K7511" t="s">
        <v>4488</v>
      </c>
      <c r="L7511" s="122">
        <v>2.16</v>
      </c>
    </row>
    <row r="7512" spans="4:12" x14ac:dyDescent="0.25">
      <c r="D7512" t="s">
        <v>2069</v>
      </c>
      <c r="E7512" t="s">
        <v>2070</v>
      </c>
      <c r="F7512" t="s">
        <v>15367</v>
      </c>
      <c r="G7512" s="59">
        <v>118404000</v>
      </c>
      <c r="H7512" s="122">
        <v>28.39</v>
      </c>
      <c r="I7512" s="97" t="b">
        <f>NOT(ISERROR(_xlfn.XLOOKUP(tblStocks2022[[#This Row],[Ticker]],tblTickers[Ticker],tblTickers[Ticker],NA(),0,1)))</f>
        <v>0</v>
      </c>
      <c r="K7512" t="s">
        <v>14038</v>
      </c>
      <c r="L7512" s="122">
        <v>65.790000000000006</v>
      </c>
    </row>
    <row r="7513" spans="4:12" x14ac:dyDescent="0.25">
      <c r="D7513" t="s">
        <v>5534</v>
      </c>
      <c r="E7513" t="s">
        <v>5535</v>
      </c>
      <c r="F7513" t="s">
        <v>15368</v>
      </c>
      <c r="G7513" s="59">
        <v>120013000</v>
      </c>
      <c r="H7513" s="122">
        <v>8.1</v>
      </c>
      <c r="I7513" s="97" t="b">
        <f>NOT(ISERROR(_xlfn.XLOOKUP(tblStocks2022[[#This Row],[Ticker]],tblTickers[Ticker],tblTickers[Ticker],NA(),0,1)))</f>
        <v>0</v>
      </c>
      <c r="K7513" t="s">
        <v>7173</v>
      </c>
      <c r="L7513" s="122">
        <v>10.94</v>
      </c>
    </row>
    <row r="7514" spans="4:12" x14ac:dyDescent="0.25">
      <c r="D7514" t="s">
        <v>895</v>
      </c>
      <c r="E7514" t="s">
        <v>896</v>
      </c>
      <c r="F7514" t="s">
        <v>14201</v>
      </c>
      <c r="G7514" s="59">
        <v>83763000</v>
      </c>
      <c r="H7514" s="122">
        <v>43.1</v>
      </c>
      <c r="I7514" s="97" t="b">
        <f>NOT(ISERROR(_xlfn.XLOOKUP(tblStocks2022[[#This Row],[Ticker]],tblTickers[Ticker],tblTickers[Ticker],NA(),0,1)))</f>
        <v>0</v>
      </c>
      <c r="K7514" t="s">
        <v>4228</v>
      </c>
      <c r="L7514" s="122">
        <v>34.18</v>
      </c>
    </row>
    <row r="7515" spans="4:12" x14ac:dyDescent="0.25">
      <c r="D7515" t="s">
        <v>6149</v>
      </c>
      <c r="E7515" t="s">
        <v>6150</v>
      </c>
      <c r="F7515" t="s">
        <v>9954</v>
      </c>
      <c r="G7515" s="59">
        <v>82027000</v>
      </c>
      <c r="H7515" s="122">
        <v>25.8</v>
      </c>
      <c r="I7515" s="97" t="b">
        <f>NOT(ISERROR(_xlfn.XLOOKUP(tblStocks2022[[#This Row],[Ticker]],tblTickers[Ticker],tblTickers[Ticker],NA(),0,1)))</f>
        <v>0</v>
      </c>
      <c r="K7515" t="s">
        <v>154</v>
      </c>
      <c r="L7515" s="122">
        <v>32.380000000000003</v>
      </c>
    </row>
    <row r="7516" spans="4:12" x14ac:dyDescent="0.25">
      <c r="D7516" t="s">
        <v>2080</v>
      </c>
      <c r="E7516" t="s">
        <v>2081</v>
      </c>
      <c r="F7516" t="s">
        <v>15374</v>
      </c>
      <c r="G7516" s="59">
        <v>35555000</v>
      </c>
      <c r="H7516" s="122">
        <v>1.58</v>
      </c>
      <c r="I7516" s="97" t="b">
        <f>NOT(ISERROR(_xlfn.XLOOKUP(tblStocks2022[[#This Row],[Ticker]],tblTickers[Ticker],tblTickers[Ticker],NA(),0,1)))</f>
        <v>0</v>
      </c>
      <c r="K7516" t="s">
        <v>12002</v>
      </c>
      <c r="L7516" s="122">
        <v>329.23</v>
      </c>
    </row>
    <row r="7517" spans="4:12" x14ac:dyDescent="0.25">
      <c r="D7517" t="s">
        <v>10343</v>
      </c>
      <c r="E7517" t="s">
        <v>10344</v>
      </c>
      <c r="F7517" t="s">
        <v>15386</v>
      </c>
      <c r="G7517" s="59">
        <v>27016000</v>
      </c>
      <c r="H7517" s="122">
        <v>4.22</v>
      </c>
      <c r="I7517" s="97" t="b">
        <f>NOT(ISERROR(_xlfn.XLOOKUP(tblStocks2022[[#This Row],[Ticker]],tblTickers[Ticker],tblTickers[Ticker],NA(),0,1)))</f>
        <v>0</v>
      </c>
      <c r="K7517" t="s">
        <v>1570</v>
      </c>
      <c r="L7517" s="122">
        <v>1.83</v>
      </c>
    </row>
    <row r="7518" spans="4:12" x14ac:dyDescent="0.25">
      <c r="D7518" t="s">
        <v>9171</v>
      </c>
      <c r="E7518" t="s">
        <v>498</v>
      </c>
      <c r="F7518" t="s">
        <v>11941</v>
      </c>
      <c r="G7518" s="59">
        <v>50000</v>
      </c>
      <c r="H7518" s="122">
        <v>34.299999999999997</v>
      </c>
      <c r="I7518" s="97" t="b">
        <f>NOT(ISERROR(_xlfn.XLOOKUP(tblStocks2022[[#This Row],[Ticker]],tblTickers[Ticker],tblTickers[Ticker],NA(),0,1)))</f>
        <v>0</v>
      </c>
      <c r="K7518" t="s">
        <v>12406</v>
      </c>
      <c r="L7518" s="122">
        <v>1.69</v>
      </c>
    </row>
    <row r="7519" spans="4:12" x14ac:dyDescent="0.25">
      <c r="D7519" t="s">
        <v>816</v>
      </c>
      <c r="E7519" t="s">
        <v>817</v>
      </c>
      <c r="F7519" t="s">
        <v>11941</v>
      </c>
      <c r="G7519" s="59">
        <v>54254000</v>
      </c>
      <c r="H7519" s="122">
        <v>35.67</v>
      </c>
      <c r="I7519" s="97" t="b">
        <f>NOT(ISERROR(_xlfn.XLOOKUP(tblStocks2022[[#This Row],[Ticker]],tblTickers[Ticker],tblTickers[Ticker],NA(),0,1)))</f>
        <v>0</v>
      </c>
      <c r="K7519" t="s">
        <v>7638</v>
      </c>
      <c r="L7519" s="122">
        <v>1.24</v>
      </c>
    </row>
    <row r="7520" spans="4:12" x14ac:dyDescent="0.25">
      <c r="D7520" t="s">
        <v>2601</v>
      </c>
      <c r="E7520" t="s">
        <v>2602</v>
      </c>
      <c r="F7520" t="s">
        <v>15382</v>
      </c>
      <c r="G7520" s="59">
        <v>19136000</v>
      </c>
      <c r="H7520" s="122">
        <v>2.16</v>
      </c>
      <c r="I7520" s="97" t="b">
        <f>NOT(ISERROR(_xlfn.XLOOKUP(tblStocks2022[[#This Row],[Ticker]],tblTickers[Ticker],tblTickers[Ticker],NA(),0,1)))</f>
        <v>0</v>
      </c>
      <c r="K7520" t="s">
        <v>9253</v>
      </c>
      <c r="L7520" s="122">
        <v>10.86</v>
      </c>
    </row>
    <row r="7521" spans="4:12" x14ac:dyDescent="0.25">
      <c r="D7521" t="s">
        <v>639</v>
      </c>
      <c r="E7521" t="s">
        <v>17</v>
      </c>
      <c r="F7521" t="s">
        <v>11941</v>
      </c>
      <c r="G7521" s="59">
        <v>460000</v>
      </c>
      <c r="H7521" s="122">
        <v>85.66</v>
      </c>
      <c r="I7521" s="97" t="b">
        <f>NOT(ISERROR(_xlfn.XLOOKUP(tblStocks2022[[#This Row],[Ticker]],tblTickers[Ticker],tblTickers[Ticker],NA(),0,1)))</f>
        <v>0</v>
      </c>
      <c r="K7521" t="s">
        <v>1615</v>
      </c>
      <c r="L7521" s="122">
        <v>10.95</v>
      </c>
    </row>
    <row r="7522" spans="4:12" x14ac:dyDescent="0.25">
      <c r="D7522" t="s">
        <v>3737</v>
      </c>
      <c r="E7522" t="s">
        <v>3738</v>
      </c>
      <c r="F7522" t="s">
        <v>14252</v>
      </c>
      <c r="G7522" s="59">
        <v>60717000</v>
      </c>
      <c r="H7522" s="122">
        <v>0.82</v>
      </c>
      <c r="I7522" s="97" t="b">
        <f>NOT(ISERROR(_xlfn.XLOOKUP(tblStocks2022[[#This Row],[Ticker]],tblTickers[Ticker],tblTickers[Ticker],NA(),0,1)))</f>
        <v>0</v>
      </c>
      <c r="K7522" t="s">
        <v>5335</v>
      </c>
      <c r="L7522" s="122">
        <v>26.11</v>
      </c>
    </row>
    <row r="7523" spans="4:12" x14ac:dyDescent="0.25">
      <c r="D7523" t="s">
        <v>8352</v>
      </c>
      <c r="E7523" t="s">
        <v>8353</v>
      </c>
      <c r="F7523" t="s">
        <v>15373</v>
      </c>
      <c r="G7523" s="59">
        <v>14117000</v>
      </c>
      <c r="H7523" s="122">
        <v>6.56</v>
      </c>
      <c r="I7523" s="97" t="b">
        <f>NOT(ISERROR(_xlfn.XLOOKUP(tblStocks2022[[#This Row],[Ticker]],tblTickers[Ticker],tblTickers[Ticker],NA(),0,1)))</f>
        <v>0</v>
      </c>
      <c r="K7523" t="s">
        <v>9022</v>
      </c>
      <c r="L7523" s="122">
        <v>30.39</v>
      </c>
    </row>
    <row r="7524" spans="4:12" x14ac:dyDescent="0.25">
      <c r="D7524" t="s">
        <v>13912</v>
      </c>
      <c r="E7524" t="s">
        <v>283</v>
      </c>
      <c r="F7524" t="s">
        <v>15368</v>
      </c>
      <c r="G7524" s="59">
        <v>39450000</v>
      </c>
      <c r="H7524" s="122">
        <v>82.32</v>
      </c>
      <c r="I7524" s="97" t="b">
        <f>NOT(ISERROR(_xlfn.XLOOKUP(tblStocks2022[[#This Row],[Ticker]],tblTickers[Ticker],tblTickers[Ticker],NA(),0,1)))</f>
        <v>0</v>
      </c>
      <c r="K7524" t="s">
        <v>9146</v>
      </c>
      <c r="L7524" s="122">
        <v>11.38</v>
      </c>
    </row>
    <row r="7525" spans="4:12" x14ac:dyDescent="0.25">
      <c r="D7525" t="s">
        <v>4551</v>
      </c>
      <c r="E7525" t="s">
        <v>283</v>
      </c>
      <c r="F7525" t="s">
        <v>15368</v>
      </c>
      <c r="G7525" s="59">
        <v>43450000</v>
      </c>
      <c r="H7525" s="122">
        <v>66.31</v>
      </c>
      <c r="I7525" s="97" t="b">
        <f>NOT(ISERROR(_xlfn.XLOOKUP(tblStocks2022[[#This Row],[Ticker]],tblTickers[Ticker],tblTickers[Ticker],NA(),0,1)))</f>
        <v>0</v>
      </c>
      <c r="K7525" t="s">
        <v>1784</v>
      </c>
      <c r="L7525" s="122">
        <v>27.77</v>
      </c>
    </row>
    <row r="7526" spans="4:12" x14ac:dyDescent="0.25">
      <c r="D7526" t="s">
        <v>4264</v>
      </c>
      <c r="E7526" t="s">
        <v>4265</v>
      </c>
      <c r="F7526" t="s">
        <v>15382</v>
      </c>
      <c r="G7526" s="59">
        <v>500000000</v>
      </c>
      <c r="H7526" s="122">
        <v>9.24</v>
      </c>
      <c r="I7526" s="97" t="b">
        <f>NOT(ISERROR(_xlfn.XLOOKUP(tblStocks2022[[#This Row],[Ticker]],tblTickers[Ticker],tblTickers[Ticker],NA(),0,1)))</f>
        <v>0</v>
      </c>
      <c r="K7526" t="s">
        <v>1786</v>
      </c>
      <c r="L7526" s="122">
        <v>23.1</v>
      </c>
    </row>
    <row r="7527" spans="4:12" x14ac:dyDescent="0.25">
      <c r="D7527" t="s">
        <v>5709</v>
      </c>
      <c r="E7527" t="s">
        <v>283</v>
      </c>
      <c r="F7527" t="s">
        <v>15368</v>
      </c>
      <c r="G7527" s="59">
        <v>4500000</v>
      </c>
      <c r="H7527" s="122">
        <v>28.14</v>
      </c>
      <c r="I7527" s="97" t="b">
        <f>NOT(ISERROR(_xlfn.XLOOKUP(tblStocks2022[[#This Row],[Ticker]],tblTickers[Ticker],tblTickers[Ticker],NA(),0,1)))</f>
        <v>0</v>
      </c>
      <c r="K7527" t="s">
        <v>1787</v>
      </c>
      <c r="L7527" s="122">
        <v>30.88</v>
      </c>
    </row>
    <row r="7528" spans="4:12" x14ac:dyDescent="0.25">
      <c r="D7528" t="s">
        <v>11915</v>
      </c>
      <c r="E7528" t="s">
        <v>11916</v>
      </c>
      <c r="F7528" t="s">
        <v>14252</v>
      </c>
      <c r="G7528" s="59">
        <v>165453000</v>
      </c>
      <c r="H7528" s="122">
        <v>7.29</v>
      </c>
      <c r="I7528" s="97" t="b">
        <f>NOT(ISERROR(_xlfn.XLOOKUP(tblStocks2022[[#This Row],[Ticker]],tblTickers[Ticker],tblTickers[Ticker],NA(),0,1)))</f>
        <v>0</v>
      </c>
      <c r="K7528" t="s">
        <v>2849</v>
      </c>
      <c r="L7528" s="122">
        <v>28.74</v>
      </c>
    </row>
    <row r="7529" spans="4:12" x14ac:dyDescent="0.25">
      <c r="D7529" t="s">
        <v>6222</v>
      </c>
      <c r="E7529" t="s">
        <v>6223</v>
      </c>
      <c r="F7529" t="s">
        <v>15382</v>
      </c>
      <c r="G7529" s="59">
        <v>60375000</v>
      </c>
      <c r="H7529" s="122">
        <v>10.11</v>
      </c>
      <c r="I7529" s="97" t="b">
        <f>NOT(ISERROR(_xlfn.XLOOKUP(tblStocks2022[[#This Row],[Ticker]],tblTickers[Ticker],tblTickers[Ticker],NA(),0,1)))</f>
        <v>0</v>
      </c>
      <c r="K7529" t="s">
        <v>106</v>
      </c>
      <c r="L7529" s="122">
        <v>50.76</v>
      </c>
    </row>
    <row r="7530" spans="4:12" x14ac:dyDescent="0.25">
      <c r="D7530" t="s">
        <v>6669</v>
      </c>
      <c r="E7530" t="s">
        <v>6670</v>
      </c>
      <c r="F7530" t="s">
        <v>15382</v>
      </c>
      <c r="G7530" s="59">
        <v>23760000</v>
      </c>
      <c r="H7530" s="122">
        <v>10.09</v>
      </c>
      <c r="I7530" s="97" t="b">
        <f>NOT(ISERROR(_xlfn.XLOOKUP(tblStocks2022[[#This Row],[Ticker]],tblTickers[Ticker],tblTickers[Ticker],NA(),0,1)))</f>
        <v>0</v>
      </c>
      <c r="K7530" t="s">
        <v>8091</v>
      </c>
      <c r="L7530" s="122">
        <v>1.75</v>
      </c>
    </row>
    <row r="7531" spans="4:12" x14ac:dyDescent="0.25">
      <c r="D7531" t="s">
        <v>7161</v>
      </c>
      <c r="E7531" t="s">
        <v>7162</v>
      </c>
      <c r="F7531" t="s">
        <v>15382</v>
      </c>
      <c r="G7531" s="59">
        <v>4615000</v>
      </c>
      <c r="H7531" s="122">
        <v>5.29</v>
      </c>
      <c r="I7531" s="97" t="b">
        <f>NOT(ISERROR(_xlfn.XLOOKUP(tblStocks2022[[#This Row],[Ticker]],tblTickers[Ticker],tblTickers[Ticker],NA(),0,1)))</f>
        <v>0</v>
      </c>
      <c r="K7531" t="s">
        <v>6231</v>
      </c>
      <c r="L7531" s="122">
        <v>25.37</v>
      </c>
    </row>
    <row r="7532" spans="4:12" x14ac:dyDescent="0.25">
      <c r="D7532" t="s">
        <v>9656</v>
      </c>
      <c r="E7532" t="s">
        <v>9657</v>
      </c>
      <c r="F7532" t="s">
        <v>15382</v>
      </c>
      <c r="G7532" s="59">
        <v>23000000</v>
      </c>
      <c r="H7532" s="122">
        <v>10.130000000000001</v>
      </c>
      <c r="I7532" s="97" t="b">
        <f>NOT(ISERROR(_xlfn.XLOOKUP(tblStocks2022[[#This Row],[Ticker]],tblTickers[Ticker],tblTickers[Ticker],NA(),0,1)))</f>
        <v>0</v>
      </c>
      <c r="K7532" t="s">
        <v>12739</v>
      </c>
      <c r="L7532" s="122">
        <v>173.88</v>
      </c>
    </row>
    <row r="7533" spans="4:12" x14ac:dyDescent="0.25">
      <c r="D7533" t="s">
        <v>9130</v>
      </c>
      <c r="E7533" t="s">
        <v>9131</v>
      </c>
      <c r="F7533" t="s">
        <v>15371</v>
      </c>
      <c r="G7533" s="59">
        <v>4510000</v>
      </c>
      <c r="H7533" s="122">
        <v>14.66</v>
      </c>
      <c r="I7533" s="97" t="b">
        <f>NOT(ISERROR(_xlfn.XLOOKUP(tblStocks2022[[#This Row],[Ticker]],tblTickers[Ticker],tblTickers[Ticker],NA(),0,1)))</f>
        <v>0</v>
      </c>
      <c r="K7533" t="s">
        <v>4819</v>
      </c>
      <c r="L7533" s="122">
        <v>34.950000000000003</v>
      </c>
    </row>
    <row r="7534" spans="4:12" x14ac:dyDescent="0.25">
      <c r="D7534" t="s">
        <v>15057</v>
      </c>
      <c r="E7534" t="s">
        <v>15058</v>
      </c>
      <c r="F7534" t="s">
        <v>96</v>
      </c>
      <c r="G7534" s="59">
        <v>176568000</v>
      </c>
      <c r="H7534" s="122">
        <v>2.96</v>
      </c>
      <c r="I7534" s="97" t="b">
        <f>NOT(ISERROR(_xlfn.XLOOKUP(tblStocks2022[[#This Row],[Ticker]],tblTickers[Ticker],tblTickers[Ticker],NA(),0,1)))</f>
        <v>0</v>
      </c>
      <c r="K7534" t="s">
        <v>15078</v>
      </c>
      <c r="L7534" s="122">
        <v>149.27000000000001</v>
      </c>
    </row>
    <row r="7535" spans="4:12" x14ac:dyDescent="0.25">
      <c r="D7535" t="s">
        <v>8673</v>
      </c>
      <c r="E7535" t="s">
        <v>8674</v>
      </c>
      <c r="F7535" t="s">
        <v>15382</v>
      </c>
      <c r="G7535" s="59">
        <v>23000000</v>
      </c>
      <c r="H7535" s="122">
        <v>10.27</v>
      </c>
      <c r="I7535" s="97" t="b">
        <f>NOT(ISERROR(_xlfn.XLOOKUP(tblStocks2022[[#This Row],[Ticker]],tblTickers[Ticker],tblTickers[Ticker],NA(),0,1)))</f>
        <v>0</v>
      </c>
      <c r="K7535" t="s">
        <v>408</v>
      </c>
      <c r="L7535" s="122">
        <v>111.01</v>
      </c>
    </row>
    <row r="7536" spans="4:12" x14ac:dyDescent="0.25">
      <c r="D7536" t="s">
        <v>7033</v>
      </c>
      <c r="E7536" t="s">
        <v>5587</v>
      </c>
      <c r="F7536" t="s">
        <v>15371</v>
      </c>
      <c r="G7536" s="59">
        <v>5125000</v>
      </c>
      <c r="H7536" s="122">
        <v>21.9</v>
      </c>
      <c r="I7536" s="97" t="b">
        <f>NOT(ISERROR(_xlfn.XLOOKUP(tblStocks2022[[#This Row],[Ticker]],tblTickers[Ticker],tblTickers[Ticker],NA(),0,1)))</f>
        <v>0</v>
      </c>
      <c r="K7536" t="s">
        <v>929</v>
      </c>
      <c r="L7536" s="122">
        <v>276.06</v>
      </c>
    </row>
    <row r="7537" spans="4:12" x14ac:dyDescent="0.25">
      <c r="D7537" t="s">
        <v>13711</v>
      </c>
      <c r="E7537" t="s">
        <v>13712</v>
      </c>
      <c r="F7537" t="s">
        <v>14201</v>
      </c>
      <c r="G7537" s="59">
        <v>114046000</v>
      </c>
      <c r="H7537" s="122">
        <v>1.55</v>
      </c>
      <c r="I7537" s="97" t="b">
        <f>NOT(ISERROR(_xlfn.XLOOKUP(tblStocks2022[[#This Row],[Ticker]],tblTickers[Ticker],tblTickers[Ticker],NA(),0,1)))</f>
        <v>0</v>
      </c>
      <c r="K7537" t="s">
        <v>10672</v>
      </c>
      <c r="L7537" s="122">
        <v>52.37</v>
      </c>
    </row>
    <row r="7538" spans="4:12" x14ac:dyDescent="0.25">
      <c r="D7538" t="s">
        <v>9396</v>
      </c>
      <c r="E7538" t="s">
        <v>9397</v>
      </c>
      <c r="F7538" t="s">
        <v>15382</v>
      </c>
      <c r="G7538" s="59">
        <v>3335000</v>
      </c>
      <c r="H7538" s="122">
        <v>1.3</v>
      </c>
      <c r="I7538" s="97" t="b">
        <f>NOT(ISERROR(_xlfn.XLOOKUP(tblStocks2022[[#This Row],[Ticker]],tblTickers[Ticker],tblTickers[Ticker],NA(),0,1)))</f>
        <v>0</v>
      </c>
      <c r="K7538" t="s">
        <v>11851</v>
      </c>
      <c r="L7538" s="122">
        <v>239.07</v>
      </c>
    </row>
    <row r="7539" spans="4:12" x14ac:dyDescent="0.25">
      <c r="D7539" t="s">
        <v>10299</v>
      </c>
      <c r="E7539" t="s">
        <v>10300</v>
      </c>
      <c r="F7539" t="s">
        <v>15371</v>
      </c>
      <c r="G7539" s="59">
        <v>2510000</v>
      </c>
      <c r="H7539" s="122">
        <v>10.56</v>
      </c>
      <c r="I7539" s="97" t="b">
        <f>NOT(ISERROR(_xlfn.XLOOKUP(tblStocks2022[[#This Row],[Ticker]],tblTickers[Ticker],tblTickers[Ticker],NA(),0,1)))</f>
        <v>0</v>
      </c>
      <c r="K7539" t="s">
        <v>7038</v>
      </c>
      <c r="L7539" s="122">
        <v>1.04</v>
      </c>
    </row>
    <row r="7540" spans="4:12" x14ac:dyDescent="0.25">
      <c r="D7540" t="s">
        <v>531</v>
      </c>
      <c r="E7540" t="s">
        <v>532</v>
      </c>
      <c r="F7540" t="s">
        <v>15368</v>
      </c>
      <c r="G7540" s="59">
        <v>6893000</v>
      </c>
      <c r="H7540" s="122">
        <v>0.95</v>
      </c>
      <c r="I7540" s="97" t="b">
        <f>NOT(ISERROR(_xlfn.XLOOKUP(tblStocks2022[[#This Row],[Ticker]],tblTickers[Ticker],tblTickers[Ticker],NA(),0,1)))</f>
        <v>0</v>
      </c>
      <c r="K7540" t="s">
        <v>7262</v>
      </c>
      <c r="L7540" s="122">
        <v>14.1</v>
      </c>
    </row>
    <row r="7541" spans="4:12" x14ac:dyDescent="0.25">
      <c r="D7541" t="s">
        <v>647</v>
      </c>
      <c r="E7541" t="s">
        <v>446</v>
      </c>
      <c r="F7541" t="s">
        <v>11941</v>
      </c>
      <c r="G7541" s="59">
        <v>5784000</v>
      </c>
      <c r="H7541" s="122">
        <v>58.68</v>
      </c>
      <c r="I7541" s="97" t="b">
        <f>NOT(ISERROR(_xlfn.XLOOKUP(tblStocks2022[[#This Row],[Ticker]],tblTickers[Ticker],tblTickers[Ticker],NA(),0,1)))</f>
        <v>0</v>
      </c>
      <c r="K7541" t="s">
        <v>1126</v>
      </c>
      <c r="L7541" s="122">
        <v>60.47</v>
      </c>
    </row>
    <row r="7542" spans="4:12" x14ac:dyDescent="0.25">
      <c r="D7542" t="s">
        <v>8350</v>
      </c>
      <c r="E7542" t="s">
        <v>8351</v>
      </c>
      <c r="F7542" t="s">
        <v>14252</v>
      </c>
      <c r="G7542" s="59">
        <v>18476000</v>
      </c>
      <c r="H7542" s="122">
        <v>1.26</v>
      </c>
      <c r="I7542" s="97" t="b">
        <f>NOT(ISERROR(_xlfn.XLOOKUP(tblStocks2022[[#This Row],[Ticker]],tblTickers[Ticker],tblTickers[Ticker],NA(),0,1)))</f>
        <v>0</v>
      </c>
      <c r="K7542" t="s">
        <v>7264</v>
      </c>
      <c r="L7542" s="122">
        <v>16.86</v>
      </c>
    </row>
    <row r="7543" spans="4:12" x14ac:dyDescent="0.25">
      <c r="D7543" t="s">
        <v>4223</v>
      </c>
      <c r="E7543" t="s">
        <v>2555</v>
      </c>
      <c r="F7543" t="s">
        <v>15375</v>
      </c>
      <c r="G7543" s="59">
        <v>10180000</v>
      </c>
      <c r="H7543" s="122">
        <v>24.45</v>
      </c>
      <c r="I7543" s="97" t="b">
        <f>NOT(ISERROR(_xlfn.XLOOKUP(tblStocks2022[[#This Row],[Ticker]],tblTickers[Ticker],tblTickers[Ticker],NA(),0,1)))</f>
        <v>0</v>
      </c>
      <c r="K7543" t="s">
        <v>9348</v>
      </c>
      <c r="L7543" s="122">
        <v>21.09</v>
      </c>
    </row>
    <row r="7544" spans="4:12" x14ac:dyDescent="0.25">
      <c r="D7544" t="s">
        <v>8464</v>
      </c>
      <c r="E7544" t="s">
        <v>131</v>
      </c>
      <c r="F7544" t="s">
        <v>15371</v>
      </c>
      <c r="G7544" s="59">
        <v>400000</v>
      </c>
      <c r="H7544" s="122">
        <v>8.49</v>
      </c>
      <c r="I7544" s="97" t="b">
        <f>NOT(ISERROR(_xlfn.XLOOKUP(tblStocks2022[[#This Row],[Ticker]],tblTickers[Ticker],tblTickers[Ticker],NA(),0,1)))</f>
        <v>0</v>
      </c>
      <c r="K7544" t="s">
        <v>13328</v>
      </c>
      <c r="L7544" s="122">
        <v>10.8</v>
      </c>
    </row>
    <row r="7545" spans="4:12" x14ac:dyDescent="0.25">
      <c r="D7545" t="s">
        <v>4401</v>
      </c>
      <c r="E7545" t="s">
        <v>4402</v>
      </c>
      <c r="F7545" t="s">
        <v>15368</v>
      </c>
      <c r="G7545" s="59">
        <v>36236000</v>
      </c>
      <c r="H7545" s="122">
        <v>205.61</v>
      </c>
      <c r="I7545" s="97" t="b">
        <f>NOT(ISERROR(_xlfn.XLOOKUP(tblStocks2022[[#This Row],[Ticker]],tblTickers[Ticker],tblTickers[Ticker],NA(),0,1)))</f>
        <v>0</v>
      </c>
      <c r="K7545" t="s">
        <v>633</v>
      </c>
      <c r="L7545" s="122">
        <v>5.97</v>
      </c>
    </row>
    <row r="7546" spans="4:12" x14ac:dyDescent="0.25">
      <c r="D7546" t="s">
        <v>13459</v>
      </c>
      <c r="E7546" t="s">
        <v>13460</v>
      </c>
      <c r="F7546" t="s">
        <v>14252</v>
      </c>
      <c r="G7546" s="59">
        <v>45897000</v>
      </c>
      <c r="H7546" s="122">
        <v>8.68</v>
      </c>
      <c r="I7546" s="97" t="b">
        <f>NOT(ISERROR(_xlfn.XLOOKUP(tblStocks2022[[#This Row],[Ticker]],tblTickers[Ticker],tblTickers[Ticker],NA(),0,1)))</f>
        <v>0</v>
      </c>
      <c r="K7546" t="s">
        <v>8426</v>
      </c>
      <c r="L7546" s="122">
        <v>11.47</v>
      </c>
    </row>
    <row r="7547" spans="4:12" x14ac:dyDescent="0.25">
      <c r="D7547" t="s">
        <v>4180</v>
      </c>
      <c r="E7547" t="s">
        <v>4181</v>
      </c>
      <c r="F7547" t="s">
        <v>14201</v>
      </c>
      <c r="G7547" s="59">
        <v>161672000</v>
      </c>
      <c r="H7547" s="122">
        <v>9.36</v>
      </c>
      <c r="I7547" s="97" t="b">
        <f>NOT(ISERROR(_xlfn.XLOOKUP(tblStocks2022[[#This Row],[Ticker]],tblTickers[Ticker],tblTickers[Ticker],NA(),0,1)))</f>
        <v>0</v>
      </c>
      <c r="K7547" t="s">
        <v>4895</v>
      </c>
      <c r="L7547" s="122">
        <v>15.16</v>
      </c>
    </row>
    <row r="7548" spans="4:12" x14ac:dyDescent="0.25">
      <c r="D7548" t="s">
        <v>6705</v>
      </c>
      <c r="E7548" t="s">
        <v>6706</v>
      </c>
      <c r="F7548" t="s">
        <v>15371</v>
      </c>
      <c r="G7548" s="59">
        <v>114668000</v>
      </c>
      <c r="H7548" s="122">
        <v>3.22</v>
      </c>
      <c r="I7548" s="97" t="b">
        <f>NOT(ISERROR(_xlfn.XLOOKUP(tblStocks2022[[#This Row],[Ticker]],tblTickers[Ticker],tblTickers[Ticker],NA(),0,1)))</f>
        <v>0</v>
      </c>
      <c r="K7548" t="s">
        <v>4894</v>
      </c>
      <c r="L7548" s="122">
        <v>8.52</v>
      </c>
    </row>
    <row r="7549" spans="4:12" x14ac:dyDescent="0.25">
      <c r="D7549" t="s">
        <v>12977</v>
      </c>
      <c r="E7549" t="s">
        <v>12978</v>
      </c>
      <c r="F7549" t="s">
        <v>15382</v>
      </c>
      <c r="G7549" s="59">
        <v>38941000</v>
      </c>
      <c r="H7549" s="122">
        <v>28.99</v>
      </c>
      <c r="I7549" s="97" t="b">
        <f>NOT(ISERROR(_xlfn.XLOOKUP(tblStocks2022[[#This Row],[Ticker]],tblTickers[Ticker],tblTickers[Ticker],NA(),0,1)))</f>
        <v>0</v>
      </c>
      <c r="K7549" t="s">
        <v>9746</v>
      </c>
      <c r="L7549" s="122">
        <v>84.17</v>
      </c>
    </row>
    <row r="7550" spans="4:12" x14ac:dyDescent="0.25">
      <c r="D7550" t="s">
        <v>10176</v>
      </c>
      <c r="E7550" t="s">
        <v>10177</v>
      </c>
      <c r="F7550" t="s">
        <v>15381</v>
      </c>
      <c r="G7550" s="59">
        <v>152665000</v>
      </c>
      <c r="H7550" s="122">
        <v>75.12</v>
      </c>
      <c r="I7550" s="97" t="b">
        <f>NOT(ISERROR(_xlfn.XLOOKUP(tblStocks2022[[#This Row],[Ticker]],tblTickers[Ticker],tblTickers[Ticker],NA(),0,1)))</f>
        <v>1</v>
      </c>
      <c r="K7550" t="s">
        <v>9166</v>
      </c>
      <c r="L7550" s="122">
        <v>30.18</v>
      </c>
    </row>
    <row r="7551" spans="4:12" x14ac:dyDescent="0.25">
      <c r="D7551" t="s">
        <v>5061</v>
      </c>
      <c r="E7551" t="s">
        <v>5062</v>
      </c>
      <c r="F7551" t="s">
        <v>14201</v>
      </c>
      <c r="G7551" s="59">
        <v>12843000</v>
      </c>
      <c r="H7551" s="122">
        <v>17.64</v>
      </c>
      <c r="I7551" s="97" t="b">
        <f>NOT(ISERROR(_xlfn.XLOOKUP(tblStocks2022[[#This Row],[Ticker]],tblTickers[Ticker],tblTickers[Ticker],NA(),0,1)))</f>
        <v>0</v>
      </c>
      <c r="K7551" t="s">
        <v>8831</v>
      </c>
      <c r="L7551" s="122">
        <v>27.79</v>
      </c>
    </row>
    <row r="7552" spans="4:12" x14ac:dyDescent="0.25">
      <c r="D7552" t="s">
        <v>10212</v>
      </c>
      <c r="E7552" t="s">
        <v>10213</v>
      </c>
      <c r="F7552" t="s">
        <v>15368</v>
      </c>
      <c r="G7552" s="59">
        <v>159100000</v>
      </c>
      <c r="H7552" s="122">
        <v>91.13</v>
      </c>
      <c r="I7552" s="97" t="b">
        <f>NOT(ISERROR(_xlfn.XLOOKUP(tblStocks2022[[#This Row],[Ticker]],tblTickers[Ticker],tblTickers[Ticker],NA(),0,1)))</f>
        <v>1</v>
      </c>
      <c r="K7552" t="s">
        <v>8870</v>
      </c>
      <c r="L7552" s="122">
        <v>11.22</v>
      </c>
    </row>
    <row r="7553" spans="4:12" x14ac:dyDescent="0.25">
      <c r="D7553" t="s">
        <v>10602</v>
      </c>
      <c r="E7553" t="s">
        <v>10603</v>
      </c>
      <c r="F7553" t="s">
        <v>14201</v>
      </c>
      <c r="G7553" s="59">
        <v>1103579000</v>
      </c>
      <c r="H7553" s="122">
        <v>5.85</v>
      </c>
      <c r="I7553" s="97" t="b">
        <f>NOT(ISERROR(_xlfn.XLOOKUP(tblStocks2022[[#This Row],[Ticker]],tblTickers[Ticker],tblTickers[Ticker],NA(),0,1)))</f>
        <v>0</v>
      </c>
      <c r="K7553" t="s">
        <v>5634</v>
      </c>
      <c r="L7553" s="122">
        <v>19.48</v>
      </c>
    </row>
    <row r="7554" spans="4:12" x14ac:dyDescent="0.25">
      <c r="D7554" t="s">
        <v>7899</v>
      </c>
      <c r="E7554" t="s">
        <v>7900</v>
      </c>
      <c r="F7554" t="s">
        <v>15382</v>
      </c>
      <c r="G7554" s="59">
        <v>22482000</v>
      </c>
      <c r="H7554" s="122">
        <v>10.130000000000001</v>
      </c>
      <c r="I7554" s="97" t="b">
        <f>NOT(ISERROR(_xlfn.XLOOKUP(tblStocks2022[[#This Row],[Ticker]],tblTickers[Ticker],tblTickers[Ticker],NA(),0,1)))</f>
        <v>0</v>
      </c>
      <c r="K7554" t="s">
        <v>48</v>
      </c>
      <c r="L7554" s="122">
        <v>42.37</v>
      </c>
    </row>
    <row r="7555" spans="4:12" x14ac:dyDescent="0.25">
      <c r="D7555" t="s">
        <v>4813</v>
      </c>
      <c r="E7555" t="s">
        <v>4814</v>
      </c>
      <c r="F7555" t="s">
        <v>15381</v>
      </c>
      <c r="G7555" s="59">
        <v>62423000</v>
      </c>
      <c r="H7555" s="122">
        <v>26.01</v>
      </c>
      <c r="I7555" s="97" t="b">
        <f>NOT(ISERROR(_xlfn.XLOOKUP(tblStocks2022[[#This Row],[Ticker]],tblTickers[Ticker],tblTickers[Ticker],NA(),0,1)))</f>
        <v>0</v>
      </c>
      <c r="K7555" t="s">
        <v>994</v>
      </c>
      <c r="L7555" s="122">
        <v>29.26</v>
      </c>
    </row>
    <row r="7556" spans="4:12" x14ac:dyDescent="0.25">
      <c r="D7556" t="s">
        <v>9246</v>
      </c>
      <c r="E7556" t="s">
        <v>9247</v>
      </c>
      <c r="F7556" t="s">
        <v>15382</v>
      </c>
      <c r="G7556" s="59">
        <v>131125000</v>
      </c>
      <c r="H7556" s="122">
        <v>3.42</v>
      </c>
      <c r="I7556" s="97" t="b">
        <f>NOT(ISERROR(_xlfn.XLOOKUP(tblStocks2022[[#This Row],[Ticker]],tblTickers[Ticker],tblTickers[Ticker],NA(),0,1)))</f>
        <v>0</v>
      </c>
      <c r="K7556" t="s">
        <v>9485</v>
      </c>
      <c r="L7556" s="122">
        <v>10.210000000000001</v>
      </c>
    </row>
    <row r="7557" spans="4:12" x14ac:dyDescent="0.25">
      <c r="D7557" t="s">
        <v>10537</v>
      </c>
      <c r="E7557" t="s">
        <v>10538</v>
      </c>
      <c r="F7557" t="s">
        <v>15388</v>
      </c>
      <c r="G7557" s="59">
        <v>67068000</v>
      </c>
      <c r="H7557" s="122">
        <v>61.88</v>
      </c>
      <c r="I7557" s="97" t="b">
        <f>NOT(ISERROR(_xlfn.XLOOKUP(tblStocks2022[[#This Row],[Ticker]],tblTickers[Ticker],tblTickers[Ticker],NA(),0,1)))</f>
        <v>0</v>
      </c>
      <c r="K7557" t="s">
        <v>9457</v>
      </c>
      <c r="L7557" s="122">
        <v>3.85</v>
      </c>
    </row>
    <row r="7558" spans="4:12" x14ac:dyDescent="0.25">
      <c r="D7558" t="s">
        <v>10834</v>
      </c>
      <c r="E7558" t="s">
        <v>10835</v>
      </c>
      <c r="F7558" t="s">
        <v>15371</v>
      </c>
      <c r="G7558" s="59">
        <v>13212000</v>
      </c>
      <c r="H7558" s="122">
        <v>7.56</v>
      </c>
      <c r="I7558" s="97" t="b">
        <f>NOT(ISERROR(_xlfn.XLOOKUP(tblStocks2022[[#This Row],[Ticker]],tblTickers[Ticker],tblTickers[Ticker],NA(),0,1)))</f>
        <v>0</v>
      </c>
      <c r="K7558" t="s">
        <v>13935</v>
      </c>
      <c r="L7558" s="122">
        <v>194.55</v>
      </c>
    </row>
    <row r="7559" spans="4:12" x14ac:dyDescent="0.25">
      <c r="D7559" t="s">
        <v>596</v>
      </c>
      <c r="E7559" t="s">
        <v>597</v>
      </c>
      <c r="F7559" t="s">
        <v>15375</v>
      </c>
      <c r="G7559" s="59">
        <v>83402000</v>
      </c>
      <c r="H7559" s="122">
        <v>8.6300000000000008</v>
      </c>
      <c r="I7559" s="97" t="b">
        <f>NOT(ISERROR(_xlfn.XLOOKUP(tblStocks2022[[#This Row],[Ticker]],tblTickers[Ticker],tblTickers[Ticker],NA(),0,1)))</f>
        <v>0</v>
      </c>
      <c r="K7559" t="s">
        <v>10096</v>
      </c>
      <c r="L7559" s="122">
        <v>31.36</v>
      </c>
    </row>
    <row r="7560" spans="4:12" x14ac:dyDescent="0.25">
      <c r="D7560" t="s">
        <v>10180</v>
      </c>
      <c r="E7560" t="s">
        <v>10181</v>
      </c>
      <c r="F7560" t="s">
        <v>2622</v>
      </c>
      <c r="G7560" s="59">
        <v>11986000</v>
      </c>
      <c r="H7560" s="122">
        <v>102.41</v>
      </c>
      <c r="I7560" s="97" t="b">
        <f>NOT(ISERROR(_xlfn.XLOOKUP(tblStocks2022[[#This Row],[Ticker]],tblTickers[Ticker],tblTickers[Ticker],NA(),0,1)))</f>
        <v>0</v>
      </c>
      <c r="K7560" t="s">
        <v>13577</v>
      </c>
      <c r="L7560" s="122">
        <v>30.22</v>
      </c>
    </row>
    <row r="7561" spans="4:12" x14ac:dyDescent="0.25">
      <c r="D7561" t="s">
        <v>6998</v>
      </c>
      <c r="E7561" t="s">
        <v>1363</v>
      </c>
      <c r="F7561" t="s">
        <v>15391</v>
      </c>
      <c r="G7561" s="59">
        <v>1250000</v>
      </c>
      <c r="H7561" s="122">
        <v>20.73</v>
      </c>
      <c r="I7561" s="97" t="b">
        <f>NOT(ISERROR(_xlfn.XLOOKUP(tblStocks2022[[#This Row],[Ticker]],tblTickers[Ticker],tblTickers[Ticker],NA(),0,1)))</f>
        <v>0</v>
      </c>
      <c r="K7561" t="s">
        <v>10106</v>
      </c>
      <c r="L7561" s="122">
        <v>49.22</v>
      </c>
    </row>
    <row r="7562" spans="4:12" x14ac:dyDescent="0.25">
      <c r="D7562" t="s">
        <v>10499</v>
      </c>
      <c r="E7562" t="s">
        <v>10500</v>
      </c>
      <c r="F7562" t="s">
        <v>15366</v>
      </c>
      <c r="G7562" s="59">
        <v>42038000</v>
      </c>
      <c r="H7562" s="122">
        <v>72.92</v>
      </c>
      <c r="I7562" s="97" t="b">
        <f>NOT(ISERROR(_xlfn.XLOOKUP(tblStocks2022[[#This Row],[Ticker]],tblTickers[Ticker],tblTickers[Ticker],NA(),0,1)))</f>
        <v>0</v>
      </c>
      <c r="K7562" t="s">
        <v>6966</v>
      </c>
      <c r="L7562" s="122">
        <v>13.55</v>
      </c>
    </row>
    <row r="7563" spans="4:12" x14ac:dyDescent="0.25">
      <c r="D7563" t="s">
        <v>4328</v>
      </c>
      <c r="E7563" t="s">
        <v>4329</v>
      </c>
      <c r="F7563" t="s">
        <v>15382</v>
      </c>
      <c r="G7563" s="59">
        <v>3613000</v>
      </c>
      <c r="H7563" s="122">
        <v>13.55</v>
      </c>
      <c r="I7563" s="97" t="b">
        <f>NOT(ISERROR(_xlfn.XLOOKUP(tblStocks2022[[#This Row],[Ticker]],tblTickers[Ticker],tblTickers[Ticker],NA(),0,1)))</f>
        <v>0</v>
      </c>
      <c r="K7563" t="s">
        <v>6285</v>
      </c>
      <c r="L7563" s="122">
        <v>85.58</v>
      </c>
    </row>
    <row r="7564" spans="4:12" x14ac:dyDescent="0.25">
      <c r="D7564" t="s">
        <v>7947</v>
      </c>
      <c r="E7564" t="s">
        <v>2510</v>
      </c>
      <c r="F7564" t="s">
        <v>15367</v>
      </c>
      <c r="G7564" s="59">
        <v>1275000</v>
      </c>
      <c r="H7564" s="122">
        <v>16.329999999999998</v>
      </c>
      <c r="I7564" s="97" t="b">
        <f>NOT(ISERROR(_xlfn.XLOOKUP(tblStocks2022[[#This Row],[Ticker]],tblTickers[Ticker],tblTickers[Ticker],NA(),0,1)))</f>
        <v>0</v>
      </c>
      <c r="K7564" t="s">
        <v>5244</v>
      </c>
      <c r="L7564" s="122">
        <v>54.53</v>
      </c>
    </row>
    <row r="7565" spans="4:12" x14ac:dyDescent="0.25">
      <c r="D7565" t="s">
        <v>4552</v>
      </c>
      <c r="E7565" t="s">
        <v>4553</v>
      </c>
      <c r="F7565" t="s">
        <v>15382</v>
      </c>
      <c r="G7565" s="59">
        <v>78388000</v>
      </c>
      <c r="H7565" s="122">
        <v>1.29</v>
      </c>
      <c r="I7565" s="97" t="b">
        <f>NOT(ISERROR(_xlfn.XLOOKUP(tblStocks2022[[#This Row],[Ticker]],tblTickers[Ticker],tblTickers[Ticker],NA(),0,1)))</f>
        <v>0</v>
      </c>
      <c r="K7565" t="s">
        <v>3695</v>
      </c>
      <c r="L7565" s="122">
        <v>45.42</v>
      </c>
    </row>
    <row r="7566" spans="4:12" x14ac:dyDescent="0.25">
      <c r="D7566" t="s">
        <v>11437</v>
      </c>
      <c r="E7566" t="s">
        <v>11438</v>
      </c>
      <c r="F7566" t="s">
        <v>15387</v>
      </c>
      <c r="G7566" s="59">
        <v>29259000</v>
      </c>
      <c r="H7566" s="122">
        <v>64.98</v>
      </c>
      <c r="I7566" s="97" t="b">
        <f>NOT(ISERROR(_xlfn.XLOOKUP(tblStocks2022[[#This Row],[Ticker]],tblTickers[Ticker],tblTickers[Ticker],NA(),0,1)))</f>
        <v>0</v>
      </c>
      <c r="K7566" t="s">
        <v>3696</v>
      </c>
      <c r="L7566" s="122">
        <v>44.89</v>
      </c>
    </row>
    <row r="7567" spans="4:12" x14ac:dyDescent="0.25">
      <c r="D7567" t="s">
        <v>2412</v>
      </c>
      <c r="E7567" t="s">
        <v>2413</v>
      </c>
      <c r="F7567" t="s">
        <v>14252</v>
      </c>
      <c r="G7567" s="59">
        <v>66736000</v>
      </c>
      <c r="H7567" s="122">
        <v>11.4</v>
      </c>
      <c r="I7567" s="97" t="b">
        <f>NOT(ISERROR(_xlfn.XLOOKUP(tblStocks2022[[#This Row],[Ticker]],tblTickers[Ticker],tblTickers[Ticker],NA(),0,1)))</f>
        <v>0</v>
      </c>
      <c r="K7567" t="s">
        <v>10014</v>
      </c>
      <c r="L7567" s="122">
        <v>97.83</v>
      </c>
    </row>
    <row r="7568" spans="4:12" x14ac:dyDescent="0.25">
      <c r="D7568" t="s">
        <v>1729</v>
      </c>
      <c r="E7568" t="s">
        <v>1730</v>
      </c>
      <c r="F7568" t="s">
        <v>15381</v>
      </c>
      <c r="G7568" s="59">
        <v>450541000</v>
      </c>
      <c r="H7568" s="122">
        <v>32.86</v>
      </c>
      <c r="I7568" s="97" t="b">
        <f>NOT(ISERROR(_xlfn.XLOOKUP(tblStocks2022[[#This Row],[Ticker]],tblTickers[Ticker],tblTickers[Ticker],NA(),0,1)))</f>
        <v>1</v>
      </c>
      <c r="K7568" t="s">
        <v>8965</v>
      </c>
      <c r="L7568" s="122">
        <v>18</v>
      </c>
    </row>
    <row r="7569" spans="4:12" x14ac:dyDescent="0.25">
      <c r="D7569" t="s">
        <v>10788</v>
      </c>
      <c r="E7569" t="s">
        <v>10789</v>
      </c>
      <c r="F7569" t="s">
        <v>15386</v>
      </c>
      <c r="G7569" s="59">
        <v>378430000</v>
      </c>
      <c r="H7569" s="122">
        <v>244.49</v>
      </c>
      <c r="I7569" s="97" t="b">
        <f>NOT(ISERROR(_xlfn.XLOOKUP(tblStocks2022[[#This Row],[Ticker]],tblTickers[Ticker],tblTickers[Ticker],NA(),0,1)))</f>
        <v>1</v>
      </c>
      <c r="K7569" t="s">
        <v>10315</v>
      </c>
      <c r="L7569" s="122">
        <v>72.88</v>
      </c>
    </row>
    <row r="7570" spans="4:12" x14ac:dyDescent="0.25">
      <c r="D7570" t="s">
        <v>6671</v>
      </c>
      <c r="E7570" t="s">
        <v>6672</v>
      </c>
      <c r="F7570" t="s">
        <v>14252</v>
      </c>
      <c r="G7570" s="59">
        <v>58585000</v>
      </c>
      <c r="H7570" s="122">
        <v>11.94</v>
      </c>
      <c r="I7570" s="97" t="b">
        <f>NOT(ISERROR(_xlfn.XLOOKUP(tblStocks2022[[#This Row],[Ticker]],tblTickers[Ticker],tblTickers[Ticker],NA(),0,1)))</f>
        <v>0</v>
      </c>
      <c r="K7570" t="s">
        <v>3802</v>
      </c>
      <c r="L7570" s="122">
        <v>80.41</v>
      </c>
    </row>
    <row r="7571" spans="4:12" x14ac:dyDescent="0.25">
      <c r="D7571" t="s">
        <v>13312</v>
      </c>
      <c r="E7571" t="s">
        <v>13313</v>
      </c>
      <c r="F7571" t="s">
        <v>15368</v>
      </c>
      <c r="G7571" s="59">
        <v>39582000</v>
      </c>
      <c r="H7571" s="122">
        <v>95.16</v>
      </c>
      <c r="I7571" s="97" t="b">
        <f>NOT(ISERROR(_xlfn.XLOOKUP(tblStocks2022[[#This Row],[Ticker]],tblTickers[Ticker],tblTickers[Ticker],NA(),0,1)))</f>
        <v>0</v>
      </c>
      <c r="K7571" t="s">
        <v>3499</v>
      </c>
      <c r="L7571" s="122">
        <v>45.4</v>
      </c>
    </row>
    <row r="7572" spans="4:12" x14ac:dyDescent="0.25">
      <c r="D7572" t="s">
        <v>9586</v>
      </c>
      <c r="E7572" t="s">
        <v>7029</v>
      </c>
      <c r="F7572" t="s">
        <v>14252</v>
      </c>
      <c r="G7572" s="59">
        <v>175000</v>
      </c>
      <c r="H7572" s="122">
        <v>25.97</v>
      </c>
      <c r="I7572" s="97" t="b">
        <f>NOT(ISERROR(_xlfn.XLOOKUP(tblStocks2022[[#This Row],[Ticker]],tblTickers[Ticker],tblTickers[Ticker],NA(),0,1)))</f>
        <v>0</v>
      </c>
      <c r="K7572" t="s">
        <v>979</v>
      </c>
      <c r="L7572" s="122">
        <v>12.3</v>
      </c>
    </row>
    <row r="7573" spans="4:12" x14ac:dyDescent="0.25">
      <c r="D7573" t="s">
        <v>1952</v>
      </c>
      <c r="E7573" t="s">
        <v>1953</v>
      </c>
      <c r="F7573" t="s">
        <v>9954</v>
      </c>
      <c r="G7573" s="59">
        <v>102911000</v>
      </c>
      <c r="H7573" s="122">
        <v>36.68</v>
      </c>
      <c r="I7573" s="97" t="b">
        <f>NOT(ISERROR(_xlfn.XLOOKUP(tblStocks2022[[#This Row],[Ticker]],tblTickers[Ticker],tblTickers[Ticker],NA(),0,1)))</f>
        <v>0</v>
      </c>
      <c r="K7573" t="s">
        <v>13372</v>
      </c>
      <c r="L7573" s="122">
        <v>12.57</v>
      </c>
    </row>
    <row r="7574" spans="4:12" x14ac:dyDescent="0.25">
      <c r="D7574" t="s">
        <v>11723</v>
      </c>
      <c r="E7574" t="s">
        <v>11724</v>
      </c>
      <c r="F7574" t="s">
        <v>15387</v>
      </c>
      <c r="G7574" s="59">
        <v>22176000</v>
      </c>
      <c r="H7574" s="122">
        <v>2.0499999999999998</v>
      </c>
      <c r="I7574" s="97" t="b">
        <f>NOT(ISERROR(_xlfn.XLOOKUP(tblStocks2022[[#This Row],[Ticker]],tblTickers[Ticker],tblTickers[Ticker],NA(),0,1)))</f>
        <v>0</v>
      </c>
      <c r="K7574" t="s">
        <v>12144</v>
      </c>
      <c r="L7574" s="122">
        <v>4.1100000000000003</v>
      </c>
    </row>
    <row r="7575" spans="4:12" x14ac:dyDescent="0.25">
      <c r="D7575" t="s">
        <v>2629</v>
      </c>
      <c r="E7575" t="s">
        <v>2630</v>
      </c>
      <c r="F7575" t="s">
        <v>14252</v>
      </c>
      <c r="G7575" s="59">
        <v>20263000</v>
      </c>
      <c r="H7575" s="122">
        <v>3.59</v>
      </c>
      <c r="I7575" s="97" t="b">
        <f>NOT(ISERROR(_xlfn.XLOOKUP(tblStocks2022[[#This Row],[Ticker]],tblTickers[Ticker],tblTickers[Ticker],NA(),0,1)))</f>
        <v>0</v>
      </c>
      <c r="K7575" t="s">
        <v>967</v>
      </c>
      <c r="L7575" s="122">
        <v>0.31</v>
      </c>
    </row>
    <row r="7576" spans="4:12" x14ac:dyDescent="0.25">
      <c r="D7576" t="s">
        <v>5654</v>
      </c>
      <c r="E7576" t="s">
        <v>5655</v>
      </c>
      <c r="F7576" t="s">
        <v>15392</v>
      </c>
      <c r="G7576" s="59">
        <v>35256000</v>
      </c>
      <c r="H7576" s="122">
        <v>107.07</v>
      </c>
      <c r="I7576" s="97" t="b">
        <f>NOT(ISERROR(_xlfn.XLOOKUP(tblStocks2022[[#This Row],[Ticker]],tblTickers[Ticker],tblTickers[Ticker],NA(),0,1)))</f>
        <v>0</v>
      </c>
      <c r="K7576" t="s">
        <v>9892</v>
      </c>
      <c r="L7576" s="122">
        <v>121.77</v>
      </c>
    </row>
    <row r="7577" spans="4:12" x14ac:dyDescent="0.25">
      <c r="D7577" t="s">
        <v>10331</v>
      </c>
      <c r="E7577" t="s">
        <v>10332</v>
      </c>
      <c r="F7577" t="s">
        <v>14201</v>
      </c>
      <c r="G7577" s="59">
        <v>506768000</v>
      </c>
      <c r="H7577" s="122">
        <v>76.45</v>
      </c>
      <c r="I7577" s="97" t="b">
        <f>NOT(ISERROR(_xlfn.XLOOKUP(tblStocks2022[[#This Row],[Ticker]],tblTickers[Ticker],tblTickers[Ticker],NA(),0,1)))</f>
        <v>1</v>
      </c>
      <c r="K7577" t="s">
        <v>12330</v>
      </c>
      <c r="L7577" s="122">
        <v>10.23</v>
      </c>
    </row>
    <row r="7578" spans="4:12" x14ac:dyDescent="0.25">
      <c r="D7578" t="s">
        <v>14549</v>
      </c>
      <c r="E7578" t="s">
        <v>498</v>
      </c>
      <c r="F7578" t="s">
        <v>11941</v>
      </c>
      <c r="G7578" s="59">
        <v>91000</v>
      </c>
      <c r="H7578" s="122">
        <v>16.420000000000002</v>
      </c>
      <c r="I7578" s="97" t="b">
        <f>NOT(ISERROR(_xlfn.XLOOKUP(tblStocks2022[[#This Row],[Ticker]],tblTickers[Ticker],tblTickers[Ticker],NA(),0,1)))</f>
        <v>0</v>
      </c>
      <c r="K7578" t="s">
        <v>5178</v>
      </c>
      <c r="L7578" s="122">
        <v>0.81</v>
      </c>
    </row>
    <row r="7579" spans="4:12" x14ac:dyDescent="0.25">
      <c r="D7579" t="s">
        <v>4010</v>
      </c>
      <c r="E7579" t="s">
        <v>3656</v>
      </c>
      <c r="F7579" t="s">
        <v>15378</v>
      </c>
      <c r="G7579" s="59">
        <v>1750000</v>
      </c>
      <c r="H7579" s="122">
        <v>34.56</v>
      </c>
      <c r="I7579" s="97" t="b">
        <f>NOT(ISERROR(_xlfn.XLOOKUP(tblStocks2022[[#This Row],[Ticker]],tblTickers[Ticker],tblTickers[Ticker],NA(),0,1)))</f>
        <v>0</v>
      </c>
      <c r="K7579" t="s">
        <v>11533</v>
      </c>
      <c r="L7579" s="122">
        <v>417.55</v>
      </c>
    </row>
    <row r="7580" spans="4:12" x14ac:dyDescent="0.25">
      <c r="D7580" t="s">
        <v>8955</v>
      </c>
      <c r="E7580" t="s">
        <v>8956</v>
      </c>
      <c r="F7580" t="s">
        <v>15382</v>
      </c>
      <c r="G7580" s="59">
        <v>21771000</v>
      </c>
      <c r="H7580" s="122">
        <v>10.220000000000001</v>
      </c>
      <c r="I7580" s="97" t="b">
        <f>NOT(ISERROR(_xlfn.XLOOKUP(tblStocks2022[[#This Row],[Ticker]],tblTickers[Ticker],tblTickers[Ticker],NA(),0,1)))</f>
        <v>0</v>
      </c>
      <c r="K7580" t="s">
        <v>2224</v>
      </c>
      <c r="L7580" s="122">
        <v>256.58</v>
      </c>
    </row>
    <row r="7581" spans="4:12" x14ac:dyDescent="0.25">
      <c r="D7581" t="s">
        <v>10662</v>
      </c>
      <c r="E7581" t="s">
        <v>10663</v>
      </c>
      <c r="F7581" t="s">
        <v>14201</v>
      </c>
      <c r="G7581" s="59">
        <v>7127000000</v>
      </c>
      <c r="H7581" s="122">
        <v>18.41</v>
      </c>
      <c r="I7581" s="97" t="b">
        <f>NOT(ISERROR(_xlfn.XLOOKUP(tblStocks2022[[#This Row],[Ticker]],tblTickers[Ticker],tblTickers[Ticker],NA(),0,1)))</f>
        <v>1</v>
      </c>
      <c r="K7581" t="s">
        <v>9001</v>
      </c>
      <c r="L7581" s="122">
        <v>20.67</v>
      </c>
    </row>
    <row r="7582" spans="4:12" x14ac:dyDescent="0.25">
      <c r="D7582" t="s">
        <v>14523</v>
      </c>
      <c r="E7582" t="s">
        <v>14524</v>
      </c>
      <c r="F7582" t="s">
        <v>15376</v>
      </c>
      <c r="G7582" s="59">
        <v>15105000</v>
      </c>
      <c r="H7582" s="122">
        <v>44.78</v>
      </c>
      <c r="I7582" s="97" t="b">
        <f>NOT(ISERROR(_xlfn.XLOOKUP(tblStocks2022[[#This Row],[Ticker]],tblTickers[Ticker],tblTickers[Ticker],NA(),0,1)))</f>
        <v>0</v>
      </c>
      <c r="K7582" t="s">
        <v>11919</v>
      </c>
      <c r="L7582" s="122">
        <v>0.72</v>
      </c>
    </row>
    <row r="7583" spans="4:12" x14ac:dyDescent="0.25">
      <c r="D7583" t="s">
        <v>13227</v>
      </c>
      <c r="E7583" t="s">
        <v>13228</v>
      </c>
      <c r="F7583" t="s">
        <v>10860</v>
      </c>
      <c r="G7583" s="59">
        <v>269400000</v>
      </c>
      <c r="H7583" s="122">
        <v>8.9700000000000006</v>
      </c>
      <c r="I7583" s="97" t="b">
        <f>NOT(ISERROR(_xlfn.XLOOKUP(tblStocks2022[[#This Row],[Ticker]],tblTickers[Ticker],tblTickers[Ticker],NA(),0,1)))</f>
        <v>0</v>
      </c>
      <c r="K7583" t="s">
        <v>8218</v>
      </c>
      <c r="L7583" s="122">
        <v>11.13</v>
      </c>
    </row>
    <row r="7584" spans="4:12" x14ac:dyDescent="0.25">
      <c r="D7584" t="s">
        <v>9097</v>
      </c>
      <c r="E7584" t="s">
        <v>8824</v>
      </c>
      <c r="F7584" t="s">
        <v>15370</v>
      </c>
      <c r="G7584" s="59">
        <v>8090000</v>
      </c>
      <c r="H7584" s="122">
        <v>23.38</v>
      </c>
      <c r="I7584" s="97" t="b">
        <f>NOT(ISERROR(_xlfn.XLOOKUP(tblStocks2022[[#This Row],[Ticker]],tblTickers[Ticker],tblTickers[Ticker],NA(),0,1)))</f>
        <v>0</v>
      </c>
      <c r="K7584" t="s">
        <v>11285</v>
      </c>
      <c r="L7584" s="122">
        <v>213.6</v>
      </c>
    </row>
    <row r="7585" spans="4:12" x14ac:dyDescent="0.25">
      <c r="D7585" t="s">
        <v>12176</v>
      </c>
      <c r="E7585" t="s">
        <v>12177</v>
      </c>
      <c r="F7585" t="s">
        <v>15381</v>
      </c>
      <c r="G7585" s="59">
        <v>9912000</v>
      </c>
      <c r="H7585" s="122">
        <v>6.32</v>
      </c>
      <c r="I7585" s="97" t="b">
        <f>NOT(ISERROR(_xlfn.XLOOKUP(tblStocks2022[[#This Row],[Ticker]],tblTickers[Ticker],tblTickers[Ticker],NA(),0,1)))</f>
        <v>0</v>
      </c>
      <c r="K7585" t="s">
        <v>3995</v>
      </c>
      <c r="L7585" s="122">
        <v>0.12</v>
      </c>
    </row>
    <row r="7586" spans="4:12" x14ac:dyDescent="0.25">
      <c r="D7586" t="s">
        <v>7964</v>
      </c>
      <c r="E7586" t="s">
        <v>5464</v>
      </c>
      <c r="F7586" t="s">
        <v>11941</v>
      </c>
      <c r="G7586" s="59">
        <v>850000</v>
      </c>
      <c r="H7586" s="122">
        <v>42.12</v>
      </c>
      <c r="I7586" s="97" t="b">
        <f>NOT(ISERROR(_xlfn.XLOOKUP(tblStocks2022[[#This Row],[Ticker]],tblTickers[Ticker],tblTickers[Ticker],NA(),0,1)))</f>
        <v>0</v>
      </c>
      <c r="K7586" t="s">
        <v>6086</v>
      </c>
      <c r="L7586" s="122">
        <v>5.95</v>
      </c>
    </row>
    <row r="7587" spans="4:12" x14ac:dyDescent="0.25">
      <c r="D7587" t="s">
        <v>759</v>
      </c>
      <c r="E7587" t="s">
        <v>632</v>
      </c>
      <c r="F7587" t="s">
        <v>14973</v>
      </c>
      <c r="G7587" s="59">
        <v>1263000</v>
      </c>
      <c r="H7587" s="122">
        <v>31.32</v>
      </c>
      <c r="I7587" s="97" t="b">
        <f>NOT(ISERROR(_xlfn.XLOOKUP(tblStocks2022[[#This Row],[Ticker]],tblTickers[Ticker],tblTickers[Ticker],NA(),0,1)))</f>
        <v>0</v>
      </c>
      <c r="K7587" t="s">
        <v>13111</v>
      </c>
      <c r="L7587" s="122">
        <v>5.57</v>
      </c>
    </row>
    <row r="7588" spans="4:12" x14ac:dyDescent="0.25">
      <c r="D7588" t="s">
        <v>3618</v>
      </c>
      <c r="E7588" t="s">
        <v>1420</v>
      </c>
      <c r="F7588" t="s">
        <v>15368</v>
      </c>
      <c r="G7588" s="59">
        <v>16900000</v>
      </c>
      <c r="H7588" s="122">
        <v>15.3</v>
      </c>
      <c r="I7588" s="97" t="b">
        <f>NOT(ISERROR(_xlfn.XLOOKUP(tblStocks2022[[#This Row],[Ticker]],tblTickers[Ticker],tblTickers[Ticker],NA(),0,1)))</f>
        <v>0</v>
      </c>
      <c r="K7588" t="s">
        <v>1411</v>
      </c>
      <c r="L7588" s="122">
        <v>123.02</v>
      </c>
    </row>
    <row r="7589" spans="4:12" x14ac:dyDescent="0.25">
      <c r="D7589" t="s">
        <v>11869</v>
      </c>
      <c r="E7589" t="s">
        <v>11870</v>
      </c>
      <c r="F7589" t="s">
        <v>15368</v>
      </c>
      <c r="G7589" s="59">
        <v>5234000</v>
      </c>
      <c r="H7589" s="122">
        <v>3.48</v>
      </c>
      <c r="I7589" s="97" t="b">
        <f>NOT(ISERROR(_xlfn.XLOOKUP(tblStocks2022[[#This Row],[Ticker]],tblTickers[Ticker],tblTickers[Ticker],NA(),0,1)))</f>
        <v>0</v>
      </c>
      <c r="K7589" t="s">
        <v>1979</v>
      </c>
      <c r="L7589" s="122">
        <v>101.53</v>
      </c>
    </row>
    <row r="7590" spans="4:12" x14ac:dyDescent="0.25">
      <c r="D7590" t="s">
        <v>4266</v>
      </c>
      <c r="E7590" t="s">
        <v>4267</v>
      </c>
      <c r="F7590" t="s">
        <v>15382</v>
      </c>
      <c r="G7590" s="59">
        <v>2000000000</v>
      </c>
      <c r="H7590" s="122">
        <v>15.6</v>
      </c>
      <c r="I7590" s="97" t="b">
        <f>NOT(ISERROR(_xlfn.XLOOKUP(tblStocks2022[[#This Row],[Ticker]],tblTickers[Ticker],tblTickers[Ticker],NA(),0,1)))</f>
        <v>0</v>
      </c>
      <c r="K7590" t="s">
        <v>4998</v>
      </c>
      <c r="L7590" s="122">
        <v>1.75</v>
      </c>
    </row>
    <row r="7591" spans="4:12" x14ac:dyDescent="0.25">
      <c r="D7591" t="s">
        <v>340</v>
      </c>
      <c r="E7591" t="s">
        <v>341</v>
      </c>
      <c r="F7591" t="s">
        <v>15382</v>
      </c>
      <c r="G7591" s="59">
        <v>72000000</v>
      </c>
      <c r="H7591" s="122">
        <v>7.05</v>
      </c>
      <c r="I7591" s="97" t="b">
        <f>NOT(ISERROR(_xlfn.XLOOKUP(tblStocks2022[[#This Row],[Ticker]],tblTickers[Ticker],tblTickers[Ticker],NA(),0,1)))</f>
        <v>0</v>
      </c>
      <c r="K7591" t="s">
        <v>2495</v>
      </c>
      <c r="L7591" s="122">
        <v>0.36</v>
      </c>
    </row>
    <row r="7592" spans="4:12" x14ac:dyDescent="0.25">
      <c r="D7592" t="s">
        <v>5392</v>
      </c>
      <c r="E7592" t="s">
        <v>5393</v>
      </c>
      <c r="F7592" t="s">
        <v>15371</v>
      </c>
      <c r="G7592" s="59">
        <v>162196000</v>
      </c>
      <c r="H7592" s="122">
        <v>0.61</v>
      </c>
      <c r="I7592" s="97" t="b">
        <f>NOT(ISERROR(_xlfn.XLOOKUP(tblStocks2022[[#This Row],[Ticker]],tblTickers[Ticker],tblTickers[Ticker],NA(),0,1)))</f>
        <v>0</v>
      </c>
      <c r="K7592" t="s">
        <v>7384</v>
      </c>
      <c r="L7592" s="122">
        <v>10.67</v>
      </c>
    </row>
    <row r="7593" spans="4:12" x14ac:dyDescent="0.25">
      <c r="D7593" t="s">
        <v>11523</v>
      </c>
      <c r="E7593" t="s">
        <v>11524</v>
      </c>
      <c r="F7593" t="s">
        <v>14201</v>
      </c>
      <c r="G7593" s="59">
        <v>82570000</v>
      </c>
      <c r="H7593" s="122">
        <v>18.88</v>
      </c>
      <c r="I7593" s="97" t="b">
        <f>NOT(ISERROR(_xlfn.XLOOKUP(tblStocks2022[[#This Row],[Ticker]],tblTickers[Ticker],tblTickers[Ticker],NA(),0,1)))</f>
        <v>0</v>
      </c>
      <c r="K7593" t="s">
        <v>7773</v>
      </c>
      <c r="L7593" s="122">
        <v>1.49</v>
      </c>
    </row>
    <row r="7594" spans="4:12" x14ac:dyDescent="0.25">
      <c r="D7594" t="s">
        <v>7163</v>
      </c>
      <c r="E7594" t="s">
        <v>7164</v>
      </c>
      <c r="F7594" t="s">
        <v>15371</v>
      </c>
      <c r="G7594" s="59">
        <v>41629000</v>
      </c>
      <c r="H7594" s="122">
        <v>10.199999999999999</v>
      </c>
      <c r="I7594" s="97" t="b">
        <f>NOT(ISERROR(_xlfn.XLOOKUP(tblStocks2022[[#This Row],[Ticker]],tblTickers[Ticker],tblTickers[Ticker],NA(),0,1)))</f>
        <v>0</v>
      </c>
      <c r="K7594" t="s">
        <v>14465</v>
      </c>
      <c r="L7594" s="122">
        <v>21.5</v>
      </c>
    </row>
    <row r="7595" spans="4:12" x14ac:dyDescent="0.25">
      <c r="D7595" t="s">
        <v>3849</v>
      </c>
      <c r="E7595" t="s">
        <v>399</v>
      </c>
      <c r="F7595" t="s">
        <v>15375</v>
      </c>
      <c r="G7595" s="59">
        <v>32648000</v>
      </c>
      <c r="H7595" s="122">
        <v>72.94</v>
      </c>
      <c r="I7595" s="97" t="b">
        <f>NOT(ISERROR(_xlfn.XLOOKUP(tblStocks2022[[#This Row],[Ticker]],tblTickers[Ticker],tblTickers[Ticker],NA(),0,1)))</f>
        <v>0</v>
      </c>
      <c r="K7595" t="s">
        <v>3686</v>
      </c>
      <c r="L7595" s="122">
        <v>27.38</v>
      </c>
    </row>
    <row r="7596" spans="4:12" x14ac:dyDescent="0.25">
      <c r="D7596" t="s">
        <v>2082</v>
      </c>
      <c r="E7596" t="s">
        <v>2083</v>
      </c>
      <c r="F7596" t="s">
        <v>15382</v>
      </c>
      <c r="G7596" s="59">
        <v>1218000</v>
      </c>
      <c r="H7596" s="122">
        <v>2.15</v>
      </c>
      <c r="I7596" s="97" t="b">
        <f>NOT(ISERROR(_xlfn.XLOOKUP(tblStocks2022[[#This Row],[Ticker]],tblTickers[Ticker],tblTickers[Ticker],NA(),0,1)))</f>
        <v>0</v>
      </c>
      <c r="K7596" t="s">
        <v>9639</v>
      </c>
      <c r="L7596" s="122">
        <v>0.34</v>
      </c>
    </row>
    <row r="7597" spans="4:12" x14ac:dyDescent="0.25">
      <c r="D7597" t="s">
        <v>14956</v>
      </c>
      <c r="E7597" t="s">
        <v>14957</v>
      </c>
      <c r="F7597" t="s">
        <v>15382</v>
      </c>
      <c r="G7597" s="59">
        <v>15601000</v>
      </c>
      <c r="H7597" s="122">
        <v>6.51</v>
      </c>
      <c r="I7597" s="97" t="b">
        <f>NOT(ISERROR(_xlfn.XLOOKUP(tblStocks2022[[#This Row],[Ticker]],tblTickers[Ticker],tblTickers[Ticker],NA(),0,1)))</f>
        <v>0</v>
      </c>
      <c r="K7597" t="s">
        <v>12182</v>
      </c>
      <c r="L7597" s="122">
        <v>48.88</v>
      </c>
    </row>
    <row r="7598" spans="4:12" x14ac:dyDescent="0.25">
      <c r="D7598" t="s">
        <v>1899</v>
      </c>
      <c r="E7598" t="s">
        <v>1900</v>
      </c>
      <c r="F7598" t="s">
        <v>15371</v>
      </c>
      <c r="G7598" s="59">
        <v>11267000</v>
      </c>
      <c r="H7598" s="122">
        <v>2.68</v>
      </c>
      <c r="I7598" s="97" t="b">
        <f>NOT(ISERROR(_xlfn.XLOOKUP(tblStocks2022[[#This Row],[Ticker]],tblTickers[Ticker],tblTickers[Ticker],NA(),0,1)))</f>
        <v>0</v>
      </c>
      <c r="K7598" t="s">
        <v>13813</v>
      </c>
      <c r="L7598" s="122">
        <v>139.96</v>
      </c>
    </row>
    <row r="7599" spans="4:12" x14ac:dyDescent="0.25">
      <c r="D7599" t="s">
        <v>9315</v>
      </c>
      <c r="E7599" t="s">
        <v>8484</v>
      </c>
      <c r="F7599" t="s">
        <v>15371</v>
      </c>
      <c r="G7599" s="59">
        <v>1276000</v>
      </c>
      <c r="H7599" s="122">
        <v>41.64</v>
      </c>
      <c r="I7599" s="97" t="b">
        <f>NOT(ISERROR(_xlfn.XLOOKUP(tblStocks2022[[#This Row],[Ticker]],tblTickers[Ticker],tblTickers[Ticker],NA(),0,1)))</f>
        <v>0</v>
      </c>
      <c r="K7599" t="s">
        <v>1737</v>
      </c>
      <c r="L7599" s="122">
        <v>21.65</v>
      </c>
    </row>
    <row r="7600" spans="4:12" x14ac:dyDescent="0.25">
      <c r="D7600" t="s">
        <v>11365</v>
      </c>
      <c r="E7600" t="s">
        <v>11366</v>
      </c>
      <c r="F7600" t="s">
        <v>15382</v>
      </c>
      <c r="G7600" s="59">
        <v>37585000</v>
      </c>
      <c r="H7600" s="122">
        <v>29.04</v>
      </c>
      <c r="I7600" s="97" t="b">
        <f>NOT(ISERROR(_xlfn.XLOOKUP(tblStocks2022[[#This Row],[Ticker]],tblTickers[Ticker],tblTickers[Ticker],NA(),0,1)))</f>
        <v>0</v>
      </c>
      <c r="K7600" t="s">
        <v>8471</v>
      </c>
      <c r="L7600" s="122">
        <v>23.13</v>
      </c>
    </row>
    <row r="7601" spans="4:12" x14ac:dyDescent="0.25">
      <c r="D7601" t="s">
        <v>5805</v>
      </c>
      <c r="E7601" t="s">
        <v>5806</v>
      </c>
      <c r="F7601" t="s">
        <v>15368</v>
      </c>
      <c r="G7601" s="59">
        <v>26727000</v>
      </c>
      <c r="H7601" s="122">
        <v>14.66</v>
      </c>
      <c r="I7601" s="97" t="b">
        <f>NOT(ISERROR(_xlfn.XLOOKUP(tblStocks2022[[#This Row],[Ticker]],tblTickers[Ticker],tblTickers[Ticker],NA(),0,1)))</f>
        <v>0</v>
      </c>
      <c r="K7601" t="s">
        <v>12040</v>
      </c>
      <c r="L7601" s="122">
        <v>31.74</v>
      </c>
    </row>
    <row r="7602" spans="4:12" x14ac:dyDescent="0.25">
      <c r="D7602" t="s">
        <v>7183</v>
      </c>
      <c r="E7602" t="s">
        <v>7184</v>
      </c>
      <c r="F7602" t="s">
        <v>14201</v>
      </c>
      <c r="G7602" s="59">
        <v>27608000</v>
      </c>
      <c r="H7602" s="122">
        <v>16.899999999999999</v>
      </c>
      <c r="I7602" s="97" t="b">
        <f>NOT(ISERROR(_xlfn.XLOOKUP(tblStocks2022[[#This Row],[Ticker]],tblTickers[Ticker],tblTickers[Ticker],NA(),0,1)))</f>
        <v>0</v>
      </c>
      <c r="K7602" t="s">
        <v>12042</v>
      </c>
      <c r="L7602" s="122">
        <v>32.159999999999997</v>
      </c>
    </row>
    <row r="7603" spans="4:12" x14ac:dyDescent="0.25">
      <c r="D7603" t="s">
        <v>14493</v>
      </c>
      <c r="E7603" t="s">
        <v>14494</v>
      </c>
      <c r="F7603" t="s">
        <v>15371</v>
      </c>
      <c r="G7603" s="59">
        <v>50903000</v>
      </c>
      <c r="H7603" s="122">
        <v>1.36</v>
      </c>
      <c r="I7603" s="97" t="b">
        <f>NOT(ISERROR(_xlfn.XLOOKUP(tblStocks2022[[#This Row],[Ticker]],tblTickers[Ticker],tblTickers[Ticker],NA(),0,1)))</f>
        <v>0</v>
      </c>
      <c r="K7603" t="s">
        <v>230</v>
      </c>
      <c r="L7603" s="122">
        <v>179.1</v>
      </c>
    </row>
    <row r="7604" spans="4:12" x14ac:dyDescent="0.25">
      <c r="D7604" t="s">
        <v>11369</v>
      </c>
      <c r="E7604" t="s">
        <v>11370</v>
      </c>
      <c r="F7604" t="s">
        <v>15382</v>
      </c>
      <c r="G7604" s="59">
        <v>8912000</v>
      </c>
      <c r="H7604" s="122">
        <v>5.3</v>
      </c>
      <c r="I7604" s="97" t="b">
        <f>NOT(ISERROR(_xlfn.XLOOKUP(tblStocks2022[[#This Row],[Ticker]],tblTickers[Ticker],tblTickers[Ticker],NA(),0,1)))</f>
        <v>0</v>
      </c>
      <c r="K7604" t="s">
        <v>10100</v>
      </c>
      <c r="L7604" s="122">
        <v>34.83</v>
      </c>
    </row>
    <row r="7605" spans="4:12" x14ac:dyDescent="0.25">
      <c r="D7605" t="s">
        <v>10794</v>
      </c>
      <c r="E7605" t="s">
        <v>10795</v>
      </c>
      <c r="F7605" t="s">
        <v>15371</v>
      </c>
      <c r="G7605" s="59">
        <v>3503000</v>
      </c>
      <c r="H7605" s="122">
        <v>14.19</v>
      </c>
      <c r="I7605" s="97" t="b">
        <f>NOT(ISERROR(_xlfn.XLOOKUP(tblStocks2022[[#This Row],[Ticker]],tblTickers[Ticker],tblTickers[Ticker],NA(),0,1)))</f>
        <v>0</v>
      </c>
      <c r="K7605" t="s">
        <v>5227</v>
      </c>
      <c r="L7605" s="122">
        <v>35.79</v>
      </c>
    </row>
    <row r="7606" spans="4:12" x14ac:dyDescent="0.25">
      <c r="D7606" t="s">
        <v>13893</v>
      </c>
      <c r="E7606" t="s">
        <v>13894</v>
      </c>
      <c r="F7606" t="s">
        <v>5172</v>
      </c>
      <c r="G7606" s="59">
        <v>55690000</v>
      </c>
      <c r="H7606" s="122">
        <v>28.38</v>
      </c>
      <c r="I7606" s="97" t="b">
        <f>NOT(ISERROR(_xlfn.XLOOKUP(tblStocks2022[[#This Row],[Ticker]],tblTickers[Ticker],tblTickers[Ticker],NA(),0,1)))</f>
        <v>0</v>
      </c>
      <c r="K7606" t="s">
        <v>10150</v>
      </c>
      <c r="L7606" s="122">
        <v>63.96</v>
      </c>
    </row>
    <row r="7607" spans="4:12" x14ac:dyDescent="0.25">
      <c r="D7607" t="s">
        <v>6673</v>
      </c>
      <c r="E7607" t="s">
        <v>6674</v>
      </c>
      <c r="F7607" t="s">
        <v>15382</v>
      </c>
      <c r="G7607" s="59">
        <v>2101000</v>
      </c>
      <c r="H7607" s="122">
        <v>9.75</v>
      </c>
      <c r="I7607" s="97" t="b">
        <f>NOT(ISERROR(_xlfn.XLOOKUP(tblStocks2022[[#This Row],[Ticker]],tblTickers[Ticker],tblTickers[Ticker],NA(),0,1)))</f>
        <v>0</v>
      </c>
      <c r="K7607" t="s">
        <v>6687</v>
      </c>
      <c r="L7607" s="122">
        <v>12.21</v>
      </c>
    </row>
    <row r="7608" spans="4:12" x14ac:dyDescent="0.25">
      <c r="D7608" t="s">
        <v>15114</v>
      </c>
      <c r="E7608" t="s">
        <v>498</v>
      </c>
      <c r="F7608" t="s">
        <v>11941</v>
      </c>
      <c r="G7608" s="59">
        <v>15700000</v>
      </c>
      <c r="H7608" s="122">
        <v>22.68</v>
      </c>
      <c r="I7608" s="97" t="b">
        <f>NOT(ISERROR(_xlfn.XLOOKUP(tblStocks2022[[#This Row],[Ticker]],tblTickers[Ticker],tblTickers[Ticker],NA(),0,1)))</f>
        <v>0</v>
      </c>
      <c r="K7608" t="s">
        <v>1721</v>
      </c>
      <c r="L7608" s="122">
        <v>140.63999999999999</v>
      </c>
    </row>
    <row r="7609" spans="4:12" x14ac:dyDescent="0.25">
      <c r="D7609" t="s">
        <v>12134</v>
      </c>
      <c r="E7609" t="s">
        <v>12135</v>
      </c>
      <c r="F7609" t="s">
        <v>15369</v>
      </c>
      <c r="G7609" s="59">
        <v>32719000</v>
      </c>
      <c r="H7609" s="122">
        <v>19.579999999999998</v>
      </c>
      <c r="I7609" s="97" t="b">
        <f>NOT(ISERROR(_xlfn.XLOOKUP(tblStocks2022[[#This Row],[Ticker]],tblTickers[Ticker],tblTickers[Ticker],NA(),0,1)))</f>
        <v>0</v>
      </c>
      <c r="K7609" t="s">
        <v>10405</v>
      </c>
      <c r="L7609" s="122">
        <v>157.65</v>
      </c>
    </row>
    <row r="7610" spans="4:12" x14ac:dyDescent="0.25">
      <c r="D7610" t="s">
        <v>5445</v>
      </c>
      <c r="E7610" t="s">
        <v>2118</v>
      </c>
      <c r="F7610" t="s">
        <v>15375</v>
      </c>
      <c r="G7610" s="59">
        <v>2500000</v>
      </c>
      <c r="H7610" s="122">
        <v>19.41</v>
      </c>
      <c r="I7610" s="97" t="b">
        <f>NOT(ISERROR(_xlfn.XLOOKUP(tblStocks2022[[#This Row],[Ticker]],tblTickers[Ticker],tblTickers[Ticker],NA(),0,1)))</f>
        <v>0</v>
      </c>
      <c r="K7610" t="s">
        <v>11139</v>
      </c>
      <c r="L7610" s="122">
        <v>25.62</v>
      </c>
    </row>
    <row r="7611" spans="4:12" x14ac:dyDescent="0.25">
      <c r="D7611" t="s">
        <v>7369</v>
      </c>
      <c r="E7611" t="s">
        <v>7370</v>
      </c>
      <c r="F7611" t="s">
        <v>15371</v>
      </c>
      <c r="G7611" s="59">
        <v>254134000</v>
      </c>
      <c r="H7611" s="122">
        <v>3.08</v>
      </c>
      <c r="I7611" s="97" t="b">
        <f>NOT(ISERROR(_xlfn.XLOOKUP(tblStocks2022[[#This Row],[Ticker]],tblTickers[Ticker],tblTickers[Ticker],NA(),0,1)))</f>
        <v>0</v>
      </c>
      <c r="K7611" t="s">
        <v>7911</v>
      </c>
      <c r="L7611" s="122">
        <v>13.75</v>
      </c>
    </row>
    <row r="7612" spans="4:12" x14ac:dyDescent="0.25">
      <c r="D7612" t="s">
        <v>7616</v>
      </c>
      <c r="E7612" t="s">
        <v>7617</v>
      </c>
      <c r="F7612" t="s">
        <v>15382</v>
      </c>
      <c r="G7612" s="59">
        <v>32082000</v>
      </c>
      <c r="H7612" s="122">
        <v>14.28</v>
      </c>
      <c r="I7612" s="97" t="b">
        <f>NOT(ISERROR(_xlfn.XLOOKUP(tblStocks2022[[#This Row],[Ticker]],tblTickers[Ticker],tblTickers[Ticker],NA(),0,1)))</f>
        <v>0</v>
      </c>
      <c r="K7612" t="s">
        <v>13301</v>
      </c>
      <c r="L7612" s="122">
        <v>9</v>
      </c>
    </row>
    <row r="7613" spans="4:12" x14ac:dyDescent="0.25">
      <c r="D7613" t="s">
        <v>4290</v>
      </c>
      <c r="E7613" t="s">
        <v>4291</v>
      </c>
      <c r="F7613" t="s">
        <v>15368</v>
      </c>
      <c r="G7613" s="59">
        <v>14079000</v>
      </c>
      <c r="H7613" s="122">
        <v>2.34</v>
      </c>
      <c r="I7613" s="97" t="b">
        <f>NOT(ISERROR(_xlfn.XLOOKUP(tblStocks2022[[#This Row],[Ticker]],tblTickers[Ticker],tblTickers[Ticker],NA(),0,1)))</f>
        <v>0</v>
      </c>
      <c r="K7613" t="s">
        <v>9136</v>
      </c>
      <c r="L7613" s="122">
        <v>10.87</v>
      </c>
    </row>
    <row r="7614" spans="4:12" x14ac:dyDescent="0.25">
      <c r="D7614" t="s">
        <v>15111</v>
      </c>
      <c r="E7614" t="s">
        <v>15112</v>
      </c>
      <c r="F7614" t="s">
        <v>14918</v>
      </c>
      <c r="G7614" s="59">
        <v>9071000</v>
      </c>
      <c r="H7614" s="122">
        <v>24.01</v>
      </c>
      <c r="I7614" s="97" t="b">
        <f>NOT(ISERROR(_xlfn.XLOOKUP(tblStocks2022[[#This Row],[Ticker]],tblTickers[Ticker],tblTickers[Ticker],NA(),0,1)))</f>
        <v>0</v>
      </c>
      <c r="K7614" t="s">
        <v>14345</v>
      </c>
      <c r="L7614" s="122">
        <v>63.2</v>
      </c>
    </row>
    <row r="7615" spans="4:12" x14ac:dyDescent="0.25">
      <c r="D7615" t="s">
        <v>1666</v>
      </c>
      <c r="E7615" t="s">
        <v>1667</v>
      </c>
      <c r="F7615" t="s">
        <v>15368</v>
      </c>
      <c r="G7615" s="59">
        <v>65227000</v>
      </c>
      <c r="H7615" s="122">
        <v>11.22</v>
      </c>
      <c r="I7615" s="97" t="b">
        <f>NOT(ISERROR(_xlfn.XLOOKUP(tblStocks2022[[#This Row],[Ticker]],tblTickers[Ticker],tblTickers[Ticker],NA(),0,1)))</f>
        <v>0</v>
      </c>
      <c r="K7615" t="s">
        <v>6088</v>
      </c>
      <c r="L7615" s="122">
        <v>3.38</v>
      </c>
    </row>
    <row r="7616" spans="4:12" x14ac:dyDescent="0.25">
      <c r="D7616" t="s">
        <v>7165</v>
      </c>
      <c r="E7616" t="s">
        <v>7166</v>
      </c>
      <c r="F7616" t="s">
        <v>15382</v>
      </c>
      <c r="G7616" s="59">
        <v>20000000</v>
      </c>
      <c r="H7616" s="122">
        <v>10.08</v>
      </c>
      <c r="I7616" s="97" t="b">
        <f>NOT(ISERROR(_xlfn.XLOOKUP(tblStocks2022[[#This Row],[Ticker]],tblTickers[Ticker],tblTickers[Ticker],NA(),0,1)))</f>
        <v>0</v>
      </c>
      <c r="K7616" t="s">
        <v>11395</v>
      </c>
      <c r="L7616" s="122">
        <v>43.51</v>
      </c>
    </row>
    <row r="7617" spans="4:12" x14ac:dyDescent="0.25">
      <c r="D7617" t="s">
        <v>14945</v>
      </c>
      <c r="E7617" t="s">
        <v>498</v>
      </c>
      <c r="F7617" t="s">
        <v>11941</v>
      </c>
      <c r="G7617" s="59">
        <v>25757000</v>
      </c>
      <c r="H7617" s="122">
        <v>32.5</v>
      </c>
      <c r="I7617" s="97" t="b">
        <f>NOT(ISERROR(_xlfn.XLOOKUP(tblStocks2022[[#This Row],[Ticker]],tblTickers[Ticker],tblTickers[Ticker],NA(),0,1)))</f>
        <v>0</v>
      </c>
      <c r="K7617" t="s">
        <v>14977</v>
      </c>
      <c r="L7617" s="122">
        <v>81.3</v>
      </c>
    </row>
    <row r="7618" spans="4:12" x14ac:dyDescent="0.25">
      <c r="D7618" t="s">
        <v>519</v>
      </c>
      <c r="E7618" t="s">
        <v>498</v>
      </c>
      <c r="F7618" t="s">
        <v>11941</v>
      </c>
      <c r="G7618" s="59">
        <v>3650000</v>
      </c>
      <c r="H7618" s="122">
        <v>28.65</v>
      </c>
      <c r="I7618" s="97" t="b">
        <f>NOT(ISERROR(_xlfn.XLOOKUP(tblStocks2022[[#This Row],[Ticker]],tblTickers[Ticker],tblTickers[Ticker],NA(),0,1)))</f>
        <v>0</v>
      </c>
      <c r="K7618" t="s">
        <v>6100</v>
      </c>
      <c r="L7618" s="122">
        <v>3.16</v>
      </c>
    </row>
    <row r="7619" spans="4:12" x14ac:dyDescent="0.25">
      <c r="D7619" t="s">
        <v>4248</v>
      </c>
      <c r="E7619" t="s">
        <v>4249</v>
      </c>
      <c r="F7619" t="s">
        <v>15382</v>
      </c>
      <c r="G7619" s="59">
        <v>10465000</v>
      </c>
      <c r="H7619" s="122">
        <v>0.83</v>
      </c>
      <c r="I7619" s="97" t="b">
        <f>NOT(ISERROR(_xlfn.XLOOKUP(tblStocks2022[[#This Row],[Ticker]],tblTickers[Ticker],tblTickers[Ticker],NA(),0,1)))</f>
        <v>0</v>
      </c>
      <c r="K7619" t="s">
        <v>12120</v>
      </c>
      <c r="L7619" s="122">
        <v>57.55</v>
      </c>
    </row>
    <row r="7620" spans="4:12" x14ac:dyDescent="0.25">
      <c r="D7620" t="s">
        <v>7618</v>
      </c>
      <c r="E7620" t="s">
        <v>7619</v>
      </c>
      <c r="F7620" t="s">
        <v>15372</v>
      </c>
      <c r="G7620" s="59">
        <v>4974000</v>
      </c>
      <c r="H7620" s="122">
        <v>14.9</v>
      </c>
      <c r="I7620" s="97" t="b">
        <f>NOT(ISERROR(_xlfn.XLOOKUP(tblStocks2022[[#This Row],[Ticker]],tblTickers[Ticker],tblTickers[Ticker],NA(),0,1)))</f>
        <v>0</v>
      </c>
      <c r="K7620" t="s">
        <v>2772</v>
      </c>
      <c r="L7620" s="122">
        <v>1.84</v>
      </c>
    </row>
    <row r="7621" spans="4:12" x14ac:dyDescent="0.25">
      <c r="D7621" t="s">
        <v>13565</v>
      </c>
      <c r="E7621" t="s">
        <v>13566</v>
      </c>
      <c r="F7621" t="s">
        <v>14201</v>
      </c>
      <c r="G7621" s="59">
        <v>48784000</v>
      </c>
      <c r="H7621" s="122">
        <v>60.31</v>
      </c>
      <c r="I7621" s="97" t="b">
        <f>NOT(ISERROR(_xlfn.XLOOKUP(tblStocks2022[[#This Row],[Ticker]],tblTickers[Ticker],tblTickers[Ticker],NA(),0,1)))</f>
        <v>0</v>
      </c>
      <c r="K7621" t="s">
        <v>3019</v>
      </c>
      <c r="L7621" s="122">
        <v>4.05</v>
      </c>
    </row>
    <row r="7622" spans="4:12" x14ac:dyDescent="0.25">
      <c r="D7622" t="s">
        <v>11467</v>
      </c>
      <c r="E7622" t="s">
        <v>11468</v>
      </c>
      <c r="F7622" t="s">
        <v>15368</v>
      </c>
      <c r="G7622" s="59">
        <v>33332000</v>
      </c>
      <c r="H7622" s="122">
        <v>50.99</v>
      </c>
      <c r="I7622" s="97" t="b">
        <f>NOT(ISERROR(_xlfn.XLOOKUP(tblStocks2022[[#This Row],[Ticker]],tblTickers[Ticker],tblTickers[Ticker],NA(),0,1)))</f>
        <v>0</v>
      </c>
      <c r="K7622" t="s">
        <v>12516</v>
      </c>
      <c r="L7622" s="122">
        <v>64.81</v>
      </c>
    </row>
    <row r="7623" spans="4:12" x14ac:dyDescent="0.25">
      <c r="D7623" t="s">
        <v>8957</v>
      </c>
      <c r="E7623" t="s">
        <v>8958</v>
      </c>
      <c r="F7623" t="s">
        <v>15382</v>
      </c>
      <c r="G7623" s="59">
        <v>946000</v>
      </c>
      <c r="H7623" s="122">
        <v>77</v>
      </c>
      <c r="I7623" s="97" t="b">
        <f>NOT(ISERROR(_xlfn.XLOOKUP(tblStocks2022[[#This Row],[Ticker]],tblTickers[Ticker],tblTickers[Ticker],NA(),0,1)))</f>
        <v>0</v>
      </c>
      <c r="K7623" t="s">
        <v>14046</v>
      </c>
      <c r="L7623" s="122">
        <v>49.34</v>
      </c>
    </row>
    <row r="7624" spans="4:12" x14ac:dyDescent="0.25">
      <c r="D7624" t="s">
        <v>7620</v>
      </c>
      <c r="E7624" t="s">
        <v>7621</v>
      </c>
      <c r="F7624" t="s">
        <v>14201</v>
      </c>
      <c r="G7624" s="59">
        <v>3297000</v>
      </c>
      <c r="H7624" s="122">
        <v>15.35</v>
      </c>
      <c r="I7624" s="97" t="b">
        <f>NOT(ISERROR(_xlfn.XLOOKUP(tblStocks2022[[#This Row],[Ticker]],tblTickers[Ticker],tblTickers[Ticker],NA(),0,1)))</f>
        <v>0</v>
      </c>
      <c r="K7624" t="s">
        <v>222</v>
      </c>
      <c r="L7624" s="122">
        <v>47.57</v>
      </c>
    </row>
    <row r="7625" spans="4:12" x14ac:dyDescent="0.25">
      <c r="D7625" t="s">
        <v>8354</v>
      </c>
      <c r="E7625" t="s">
        <v>8355</v>
      </c>
      <c r="F7625" t="s">
        <v>14201</v>
      </c>
      <c r="G7625" s="59">
        <v>13532000</v>
      </c>
      <c r="H7625" s="122">
        <v>18.43</v>
      </c>
      <c r="I7625" s="97" t="b">
        <f>NOT(ISERROR(_xlfn.XLOOKUP(tblStocks2022[[#This Row],[Ticker]],tblTickers[Ticker],tblTickers[Ticker],NA(),0,1)))</f>
        <v>0</v>
      </c>
      <c r="K7625" t="s">
        <v>14993</v>
      </c>
      <c r="L7625" s="122">
        <v>6.62</v>
      </c>
    </row>
    <row r="7626" spans="4:12" x14ac:dyDescent="0.25">
      <c r="D7626" t="s">
        <v>3904</v>
      </c>
      <c r="E7626" t="s">
        <v>3905</v>
      </c>
      <c r="F7626" t="s">
        <v>15382</v>
      </c>
      <c r="G7626" s="59">
        <v>58028000</v>
      </c>
      <c r="H7626" s="122">
        <v>0.15</v>
      </c>
      <c r="I7626" s="97" t="b">
        <f>NOT(ISERROR(_xlfn.XLOOKUP(tblStocks2022[[#This Row],[Ticker]],tblTickers[Ticker],tblTickers[Ticker],NA(),0,1)))</f>
        <v>0</v>
      </c>
      <c r="K7626" t="s">
        <v>14762</v>
      </c>
      <c r="L7626" s="122">
        <v>28.66</v>
      </c>
    </row>
    <row r="7627" spans="4:12" x14ac:dyDescent="0.25">
      <c r="D7627" t="s">
        <v>1291</v>
      </c>
      <c r="E7627" t="s">
        <v>1292</v>
      </c>
      <c r="F7627" t="s">
        <v>11941</v>
      </c>
      <c r="G7627" s="59">
        <v>5667000</v>
      </c>
      <c r="H7627" s="122">
        <v>39.9</v>
      </c>
      <c r="I7627" s="97" t="b">
        <f>NOT(ISERROR(_xlfn.XLOOKUP(tblStocks2022[[#This Row],[Ticker]],tblTickers[Ticker],tblTickers[Ticker],NA(),0,1)))</f>
        <v>0</v>
      </c>
      <c r="K7627" t="s">
        <v>7969</v>
      </c>
      <c r="L7627" s="122">
        <v>10.52</v>
      </c>
    </row>
    <row r="7628" spans="4:12" x14ac:dyDescent="0.25">
      <c r="D7628" t="s">
        <v>8792</v>
      </c>
      <c r="E7628" t="s">
        <v>283</v>
      </c>
      <c r="F7628" t="s">
        <v>15368</v>
      </c>
      <c r="G7628" s="59">
        <v>400000</v>
      </c>
      <c r="H7628" s="122">
        <v>18.73</v>
      </c>
      <c r="I7628" s="97" t="b">
        <f>NOT(ISERROR(_xlfn.XLOOKUP(tblStocks2022[[#This Row],[Ticker]],tblTickers[Ticker],tblTickers[Ticker],NA(),0,1)))</f>
        <v>0</v>
      </c>
      <c r="K7628" t="s">
        <v>4292</v>
      </c>
      <c r="L7628" s="122">
        <v>3.1</v>
      </c>
    </row>
    <row r="7629" spans="4:12" x14ac:dyDescent="0.25">
      <c r="D7629" t="s">
        <v>5463</v>
      </c>
      <c r="E7629" t="s">
        <v>5464</v>
      </c>
      <c r="F7629" t="s">
        <v>11941</v>
      </c>
      <c r="G7629" s="59">
        <v>12605000</v>
      </c>
      <c r="H7629" s="122">
        <v>20.62</v>
      </c>
      <c r="I7629" s="97" t="b">
        <f>NOT(ISERROR(_xlfn.XLOOKUP(tblStocks2022[[#This Row],[Ticker]],tblTickers[Ticker],tblTickers[Ticker],NA(),0,1)))</f>
        <v>0</v>
      </c>
      <c r="K7629" t="s">
        <v>7803</v>
      </c>
      <c r="L7629" s="122">
        <v>14.1</v>
      </c>
    </row>
    <row r="7630" spans="4:12" x14ac:dyDescent="0.25">
      <c r="D7630" t="s">
        <v>13318</v>
      </c>
      <c r="E7630" t="s">
        <v>13319</v>
      </c>
      <c r="F7630" t="s">
        <v>14201</v>
      </c>
      <c r="G7630" s="59">
        <v>8639000</v>
      </c>
      <c r="H7630" s="122">
        <v>44.18</v>
      </c>
      <c r="I7630" s="97" t="b">
        <f>NOT(ISERROR(_xlfn.XLOOKUP(tblStocks2022[[#This Row],[Ticker]],tblTickers[Ticker],tblTickers[Ticker],NA(),0,1)))</f>
        <v>0</v>
      </c>
      <c r="K7630" t="s">
        <v>6988</v>
      </c>
      <c r="L7630" s="122">
        <v>41.52</v>
      </c>
    </row>
    <row r="7631" spans="4:12" x14ac:dyDescent="0.25">
      <c r="D7631" t="s">
        <v>2683</v>
      </c>
      <c r="E7631" t="s">
        <v>2684</v>
      </c>
      <c r="F7631" t="s">
        <v>15377</v>
      </c>
      <c r="G7631" s="59">
        <v>20253000</v>
      </c>
      <c r="H7631" s="122">
        <v>11.48</v>
      </c>
      <c r="I7631" s="97" t="b">
        <f>NOT(ISERROR(_xlfn.XLOOKUP(tblStocks2022[[#This Row],[Ticker]],tblTickers[Ticker],tblTickers[Ticker],NA(),0,1)))</f>
        <v>0</v>
      </c>
      <c r="K7631" t="s">
        <v>11137</v>
      </c>
      <c r="L7631" s="122">
        <v>130.53</v>
      </c>
    </row>
    <row r="7632" spans="4:12" x14ac:dyDescent="0.25">
      <c r="D7632" t="s">
        <v>8072</v>
      </c>
      <c r="E7632" t="s">
        <v>8073</v>
      </c>
      <c r="F7632" t="s">
        <v>12944</v>
      </c>
      <c r="G7632" s="59">
        <v>273761000</v>
      </c>
      <c r="H7632" s="122">
        <v>7.71</v>
      </c>
      <c r="I7632" s="97" t="b">
        <f>NOT(ISERROR(_xlfn.XLOOKUP(tblStocks2022[[#This Row],[Ticker]],tblTickers[Ticker],tblTickers[Ticker],NA(),0,1)))</f>
        <v>0</v>
      </c>
      <c r="K7632" t="s">
        <v>465</v>
      </c>
      <c r="L7632" s="122">
        <v>1.33</v>
      </c>
    </row>
    <row r="7633" spans="4:12" x14ac:dyDescent="0.25">
      <c r="D7633" t="s">
        <v>8862</v>
      </c>
      <c r="E7633" t="s">
        <v>8863</v>
      </c>
      <c r="F7633" t="s">
        <v>15382</v>
      </c>
      <c r="G7633" s="59">
        <v>17250000</v>
      </c>
      <c r="H7633" s="122">
        <v>10.050000000000001</v>
      </c>
      <c r="I7633" s="97" t="b">
        <f>NOT(ISERROR(_xlfn.XLOOKUP(tblStocks2022[[#This Row],[Ticker]],tblTickers[Ticker],tblTickers[Ticker],NA(),0,1)))</f>
        <v>0</v>
      </c>
      <c r="K7633" t="s">
        <v>9004</v>
      </c>
      <c r="L7633" s="122">
        <v>26.24</v>
      </c>
    </row>
    <row r="7634" spans="4:12" x14ac:dyDescent="0.25">
      <c r="D7634" t="s">
        <v>13621</v>
      </c>
      <c r="E7634" t="s">
        <v>13622</v>
      </c>
      <c r="F7634" t="s">
        <v>15382</v>
      </c>
      <c r="G7634" s="59">
        <v>432882000</v>
      </c>
      <c r="H7634" s="122">
        <v>34.4</v>
      </c>
      <c r="I7634" s="97" t="b">
        <f>NOT(ISERROR(_xlfn.XLOOKUP(tblStocks2022[[#This Row],[Ticker]],tblTickers[Ticker],tblTickers[Ticker],NA(),0,1)))</f>
        <v>0</v>
      </c>
      <c r="K7634" t="s">
        <v>140</v>
      </c>
      <c r="L7634" s="122">
        <v>31.37</v>
      </c>
    </row>
    <row r="7635" spans="4:12" x14ac:dyDescent="0.25">
      <c r="D7635" t="s">
        <v>2024</v>
      </c>
      <c r="E7635" t="s">
        <v>2025</v>
      </c>
      <c r="F7635" t="s">
        <v>15368</v>
      </c>
      <c r="G7635" s="59">
        <v>23125000</v>
      </c>
      <c r="H7635" s="122">
        <v>1.49</v>
      </c>
      <c r="I7635" s="97" t="b">
        <f>NOT(ISERROR(_xlfn.XLOOKUP(tblStocks2022[[#This Row],[Ticker]],tblTickers[Ticker],tblTickers[Ticker],NA(),0,1)))</f>
        <v>0</v>
      </c>
      <c r="K7635" t="s">
        <v>14119</v>
      </c>
      <c r="L7635" s="122">
        <v>14.2</v>
      </c>
    </row>
    <row r="7636" spans="4:12" x14ac:dyDescent="0.25">
      <c r="D7636" t="s">
        <v>4364</v>
      </c>
      <c r="E7636" t="s">
        <v>4365</v>
      </c>
      <c r="F7636" t="s">
        <v>14252</v>
      </c>
      <c r="G7636" s="59">
        <v>39203000</v>
      </c>
      <c r="H7636" s="122">
        <v>1</v>
      </c>
      <c r="I7636" s="97" t="b">
        <f>NOT(ISERROR(_xlfn.XLOOKUP(tblStocks2022[[#This Row],[Ticker]],tblTickers[Ticker],tblTickers[Ticker],NA(),0,1)))</f>
        <v>0</v>
      </c>
      <c r="K7636" t="s">
        <v>2406</v>
      </c>
      <c r="L7636" s="122">
        <v>44.5</v>
      </c>
    </row>
    <row r="7637" spans="4:12" x14ac:dyDescent="0.25">
      <c r="D7637" t="s">
        <v>14393</v>
      </c>
      <c r="E7637" t="s">
        <v>14394</v>
      </c>
      <c r="F7637" t="s">
        <v>14201</v>
      </c>
      <c r="G7637" s="59">
        <v>240411000</v>
      </c>
      <c r="H7637" s="122">
        <v>0.65</v>
      </c>
      <c r="I7637" s="97" t="b">
        <f>NOT(ISERROR(_xlfn.XLOOKUP(tblStocks2022[[#This Row],[Ticker]],tblTickers[Ticker],tblTickers[Ticker],NA(),0,1)))</f>
        <v>0</v>
      </c>
      <c r="K7637" t="s">
        <v>102</v>
      </c>
      <c r="L7637" s="122">
        <v>45.93</v>
      </c>
    </row>
    <row r="7638" spans="4:12" x14ac:dyDescent="0.25">
      <c r="D7638" t="s">
        <v>7624</v>
      </c>
      <c r="E7638" t="s">
        <v>7625</v>
      </c>
      <c r="F7638" t="s">
        <v>14252</v>
      </c>
      <c r="G7638" s="59">
        <v>19083000</v>
      </c>
      <c r="H7638" s="122">
        <v>1.55</v>
      </c>
      <c r="I7638" s="97" t="b">
        <f>NOT(ISERROR(_xlfn.XLOOKUP(tblStocks2022[[#This Row],[Ticker]],tblTickers[Ticker],tblTickers[Ticker],NA(),0,1)))</f>
        <v>0</v>
      </c>
      <c r="K7638" t="s">
        <v>12043</v>
      </c>
      <c r="L7638" s="122">
        <v>201.78</v>
      </c>
    </row>
    <row r="7639" spans="4:12" x14ac:dyDescent="0.25">
      <c r="D7639" t="s">
        <v>1377</v>
      </c>
      <c r="E7639" t="s">
        <v>1378</v>
      </c>
      <c r="F7639" t="s">
        <v>14201</v>
      </c>
      <c r="G7639" s="59">
        <v>50629000</v>
      </c>
      <c r="H7639" s="122">
        <v>4.3099999999999996</v>
      </c>
      <c r="I7639" s="97" t="b">
        <f>NOT(ISERROR(_xlfn.XLOOKUP(tblStocks2022[[#This Row],[Ticker]],tblTickers[Ticker],tblTickers[Ticker],NA(),0,1)))</f>
        <v>0</v>
      </c>
      <c r="K7639" t="s">
        <v>266</v>
      </c>
      <c r="L7639" s="122">
        <v>12.29</v>
      </c>
    </row>
    <row r="7640" spans="4:12" x14ac:dyDescent="0.25">
      <c r="D7640" t="s">
        <v>6946</v>
      </c>
      <c r="E7640" t="s">
        <v>6947</v>
      </c>
      <c r="F7640" t="s">
        <v>15382</v>
      </c>
      <c r="G7640" s="59">
        <v>41100000</v>
      </c>
      <c r="H7640" s="122">
        <v>10.039999999999999</v>
      </c>
      <c r="I7640" s="97" t="b">
        <f>NOT(ISERROR(_xlfn.XLOOKUP(tblStocks2022[[#This Row],[Ticker]],tblTickers[Ticker],tblTickers[Ticker],NA(),0,1)))</f>
        <v>0</v>
      </c>
      <c r="K7640" t="s">
        <v>10580</v>
      </c>
      <c r="L7640" s="122">
        <v>352.12</v>
      </c>
    </row>
    <row r="7641" spans="4:12" x14ac:dyDescent="0.25">
      <c r="D7641" t="s">
        <v>12084</v>
      </c>
      <c r="E7641" t="s">
        <v>12085</v>
      </c>
      <c r="F7641" t="s">
        <v>12944</v>
      </c>
      <c r="G7641" s="59">
        <v>10817000</v>
      </c>
      <c r="H7641" s="122">
        <v>33.92</v>
      </c>
      <c r="I7641" s="97" t="b">
        <f>NOT(ISERROR(_xlfn.XLOOKUP(tblStocks2022[[#This Row],[Ticker]],tblTickers[Ticker],tblTickers[Ticker],NA(),0,1)))</f>
        <v>0</v>
      </c>
      <c r="K7641" t="s">
        <v>11163</v>
      </c>
      <c r="L7641" s="122">
        <v>6.93</v>
      </c>
    </row>
    <row r="7642" spans="4:12" x14ac:dyDescent="0.25">
      <c r="D7642" t="s">
        <v>12160</v>
      </c>
      <c r="E7642" t="s">
        <v>12161</v>
      </c>
      <c r="F7642" t="s">
        <v>12944</v>
      </c>
      <c r="G7642" s="59">
        <v>1821700000</v>
      </c>
      <c r="H7642" s="122">
        <v>64.760000000000005</v>
      </c>
      <c r="I7642" s="97" t="b">
        <f>NOT(ISERROR(_xlfn.XLOOKUP(tblStocks2022[[#This Row],[Ticker]],tblTickers[Ticker],tblTickers[Ticker],NA(),0,1)))</f>
        <v>0</v>
      </c>
      <c r="K7642" t="s">
        <v>13362</v>
      </c>
      <c r="L7642" s="122">
        <v>21.2</v>
      </c>
    </row>
    <row r="7643" spans="4:12" x14ac:dyDescent="0.25">
      <c r="D7643" t="s">
        <v>14775</v>
      </c>
      <c r="E7643" t="s">
        <v>14776</v>
      </c>
      <c r="F7643" t="s">
        <v>15368</v>
      </c>
      <c r="G7643" s="59">
        <v>101800000</v>
      </c>
      <c r="H7643" s="122">
        <v>33.659999999999997</v>
      </c>
      <c r="I7643" s="97" t="b">
        <f>NOT(ISERROR(_xlfn.XLOOKUP(tblStocks2022[[#This Row],[Ticker]],tblTickers[Ticker],tblTickers[Ticker],NA(),0,1)))</f>
        <v>0</v>
      </c>
      <c r="K7643" t="s">
        <v>4294</v>
      </c>
      <c r="L7643" s="122">
        <v>0.26</v>
      </c>
    </row>
    <row r="7644" spans="4:12" x14ac:dyDescent="0.25">
      <c r="D7644" t="s">
        <v>8069</v>
      </c>
      <c r="E7644" t="s">
        <v>8070</v>
      </c>
      <c r="F7644" t="s">
        <v>15382</v>
      </c>
      <c r="G7644" s="59">
        <v>19359000</v>
      </c>
      <c r="H7644" s="122">
        <v>12.38</v>
      </c>
      <c r="I7644" s="97" t="b">
        <f>NOT(ISERROR(_xlfn.XLOOKUP(tblStocks2022[[#This Row],[Ticker]],tblTickers[Ticker],tblTickers[Ticker],NA(),0,1)))</f>
        <v>0</v>
      </c>
      <c r="K7644" t="s">
        <v>12298</v>
      </c>
      <c r="L7644" s="122">
        <v>92.75</v>
      </c>
    </row>
    <row r="7645" spans="4:12" x14ac:dyDescent="0.25">
      <c r="D7645" t="s">
        <v>11769</v>
      </c>
      <c r="E7645" t="s">
        <v>11770</v>
      </c>
      <c r="F7645" t="s">
        <v>15382</v>
      </c>
      <c r="G7645" s="59">
        <v>33804000</v>
      </c>
      <c r="H7645" s="122">
        <v>10.220000000000001</v>
      </c>
      <c r="I7645" s="97" t="b">
        <f>NOT(ISERROR(_xlfn.XLOOKUP(tblStocks2022[[#This Row],[Ticker]],tblTickers[Ticker],tblTickers[Ticker],NA(),0,1)))</f>
        <v>0</v>
      </c>
      <c r="K7645" t="s">
        <v>13913</v>
      </c>
      <c r="L7645" s="122">
        <v>3.26</v>
      </c>
    </row>
    <row r="7646" spans="4:12" x14ac:dyDescent="0.25">
      <c r="D7646" t="s">
        <v>14212</v>
      </c>
      <c r="E7646" t="s">
        <v>14213</v>
      </c>
      <c r="F7646" t="s">
        <v>15376</v>
      </c>
      <c r="G7646" s="59">
        <v>54375000</v>
      </c>
      <c r="H7646" s="122">
        <v>629.65</v>
      </c>
      <c r="I7646" s="97" t="b">
        <f>NOT(ISERROR(_xlfn.XLOOKUP(tblStocks2022[[#This Row],[Ticker]],tblTickers[Ticker],tblTickers[Ticker],NA(),0,1)))</f>
        <v>1</v>
      </c>
      <c r="K7646" t="s">
        <v>10700</v>
      </c>
      <c r="L7646" s="122">
        <v>1505.01</v>
      </c>
    </row>
    <row r="7647" spans="4:12" x14ac:dyDescent="0.25">
      <c r="D7647" t="s">
        <v>877</v>
      </c>
      <c r="E7647" t="s">
        <v>872</v>
      </c>
      <c r="F7647" t="s">
        <v>15375</v>
      </c>
      <c r="G7647" s="59">
        <v>31905000</v>
      </c>
      <c r="H7647" s="122">
        <v>47.78</v>
      </c>
      <c r="I7647" s="97" t="b">
        <f>NOT(ISERROR(_xlfn.XLOOKUP(tblStocks2022[[#This Row],[Ticker]],tblTickers[Ticker],tblTickers[Ticker],NA(),0,1)))</f>
        <v>0</v>
      </c>
      <c r="K7647" t="s">
        <v>8808</v>
      </c>
      <c r="L7647" s="122">
        <v>10.74</v>
      </c>
    </row>
    <row r="7648" spans="4:12" x14ac:dyDescent="0.25">
      <c r="D7648" t="s">
        <v>2307</v>
      </c>
      <c r="E7648" t="s">
        <v>2308</v>
      </c>
      <c r="F7648" t="s">
        <v>15371</v>
      </c>
      <c r="G7648" s="59">
        <v>161927000</v>
      </c>
      <c r="H7648" s="122">
        <v>23.65</v>
      </c>
      <c r="I7648" s="97" t="b">
        <f>NOT(ISERROR(_xlfn.XLOOKUP(tblStocks2022[[#This Row],[Ticker]],tblTickers[Ticker],tblTickers[Ticker],NA(),0,1)))</f>
        <v>0</v>
      </c>
      <c r="K7648" t="s">
        <v>454</v>
      </c>
      <c r="L7648" s="122">
        <v>35.07</v>
      </c>
    </row>
    <row r="7649" spans="4:12" x14ac:dyDescent="0.25">
      <c r="D7649" t="s">
        <v>10604</v>
      </c>
      <c r="E7649" t="s">
        <v>10605</v>
      </c>
      <c r="F7649" t="s">
        <v>15375</v>
      </c>
      <c r="G7649" s="59">
        <v>106182000</v>
      </c>
      <c r="H7649" s="122">
        <v>10.49</v>
      </c>
      <c r="I7649" s="97" t="b">
        <f>NOT(ISERROR(_xlfn.XLOOKUP(tblStocks2022[[#This Row],[Ticker]],tblTickers[Ticker],tblTickers[Ticker],NA(),0,1)))</f>
        <v>0</v>
      </c>
      <c r="K7649" t="s">
        <v>14728</v>
      </c>
      <c r="L7649" s="122">
        <v>18.3</v>
      </c>
    </row>
    <row r="7650" spans="4:12" x14ac:dyDescent="0.25">
      <c r="D7650" t="s">
        <v>5567</v>
      </c>
      <c r="E7650" t="s">
        <v>3857</v>
      </c>
      <c r="F7650" t="s">
        <v>15391</v>
      </c>
      <c r="G7650" s="59">
        <v>1050000</v>
      </c>
      <c r="H7650" s="122">
        <v>21.38</v>
      </c>
      <c r="I7650" s="97" t="b">
        <f>NOT(ISERROR(_xlfn.XLOOKUP(tblStocks2022[[#This Row],[Ticker]],tblTickers[Ticker],tblTickers[Ticker],NA(),0,1)))</f>
        <v>0</v>
      </c>
      <c r="K7650" t="s">
        <v>10353</v>
      </c>
      <c r="L7650" s="122">
        <v>37.35</v>
      </c>
    </row>
    <row r="7651" spans="4:12" x14ac:dyDescent="0.25">
      <c r="D7651" t="s">
        <v>5566</v>
      </c>
      <c r="E7651" t="s">
        <v>3857</v>
      </c>
      <c r="F7651" t="s">
        <v>15391</v>
      </c>
      <c r="G7651" s="59">
        <v>8100000</v>
      </c>
      <c r="H7651" s="122">
        <v>21.26</v>
      </c>
      <c r="I7651" s="97" t="b">
        <f>NOT(ISERROR(_xlfn.XLOOKUP(tblStocks2022[[#This Row],[Ticker]],tblTickers[Ticker],tblTickers[Ticker],NA(),0,1)))</f>
        <v>0</v>
      </c>
      <c r="K7651" t="s">
        <v>70</v>
      </c>
      <c r="L7651" s="122">
        <v>208.34</v>
      </c>
    </row>
    <row r="7652" spans="4:12" x14ac:dyDescent="0.25">
      <c r="D7652" t="s">
        <v>5565</v>
      </c>
      <c r="E7652" t="s">
        <v>3857</v>
      </c>
      <c r="F7652" t="s">
        <v>15391</v>
      </c>
      <c r="G7652" s="59">
        <v>28900000</v>
      </c>
      <c r="H7652" s="122">
        <v>22.09</v>
      </c>
      <c r="I7652" s="97" t="b">
        <f>NOT(ISERROR(_xlfn.XLOOKUP(tblStocks2022[[#This Row],[Ticker]],tblTickers[Ticker],tblTickers[Ticker],NA(),0,1)))</f>
        <v>0</v>
      </c>
      <c r="K7652" t="s">
        <v>2986</v>
      </c>
      <c r="L7652" s="122">
        <v>7.59</v>
      </c>
    </row>
    <row r="7653" spans="4:12" x14ac:dyDescent="0.25">
      <c r="D7653" t="s">
        <v>5564</v>
      </c>
      <c r="E7653" t="s">
        <v>3857</v>
      </c>
      <c r="F7653" t="s">
        <v>15391</v>
      </c>
      <c r="G7653" s="59">
        <v>7625000</v>
      </c>
      <c r="H7653" s="122">
        <v>21.12</v>
      </c>
      <c r="I7653" s="97" t="b">
        <f>NOT(ISERROR(_xlfn.XLOOKUP(tblStocks2022[[#This Row],[Ticker]],tblTickers[Ticker],tblTickers[Ticker],NA(),0,1)))</f>
        <v>0</v>
      </c>
      <c r="K7653" t="s">
        <v>13199</v>
      </c>
      <c r="L7653" s="122">
        <v>241.2</v>
      </c>
    </row>
    <row r="7654" spans="4:12" x14ac:dyDescent="0.25">
      <c r="D7654" t="s">
        <v>5563</v>
      </c>
      <c r="E7654" t="s">
        <v>3857</v>
      </c>
      <c r="F7654" t="s">
        <v>15391</v>
      </c>
      <c r="G7654" s="59">
        <v>5275000</v>
      </c>
      <c r="H7654" s="122">
        <v>21.76</v>
      </c>
      <c r="I7654" s="97" t="b">
        <f>NOT(ISERROR(_xlfn.XLOOKUP(tblStocks2022[[#This Row],[Ticker]],tblTickers[Ticker],tblTickers[Ticker],NA(),0,1)))</f>
        <v>0</v>
      </c>
      <c r="K7654" t="s">
        <v>14382</v>
      </c>
      <c r="L7654" s="122">
        <v>11.92</v>
      </c>
    </row>
    <row r="7655" spans="4:12" x14ac:dyDescent="0.25">
      <c r="D7655" t="s">
        <v>6439</v>
      </c>
      <c r="E7655" t="s">
        <v>6440</v>
      </c>
      <c r="F7655" t="s">
        <v>15368</v>
      </c>
      <c r="G7655" s="59">
        <v>70723000</v>
      </c>
      <c r="H7655" s="122">
        <v>1.31</v>
      </c>
      <c r="I7655" s="97" t="b">
        <f>NOT(ISERROR(_xlfn.XLOOKUP(tblStocks2022[[#This Row],[Ticker]],tblTickers[Ticker],tblTickers[Ticker],NA(),0,1)))</f>
        <v>0</v>
      </c>
      <c r="K7655" t="s">
        <v>12918</v>
      </c>
      <c r="L7655" s="122">
        <v>2.4</v>
      </c>
    </row>
    <row r="7656" spans="4:12" x14ac:dyDescent="0.25">
      <c r="D7656" t="s">
        <v>4906</v>
      </c>
      <c r="E7656" t="s">
        <v>498</v>
      </c>
      <c r="F7656" t="s">
        <v>11941</v>
      </c>
      <c r="G7656" s="59">
        <v>2020000</v>
      </c>
      <c r="H7656" s="122">
        <v>55.35</v>
      </c>
      <c r="I7656" s="97" t="b">
        <f>NOT(ISERROR(_xlfn.XLOOKUP(tblStocks2022[[#This Row],[Ticker]],tblTickers[Ticker],tblTickers[Ticker],NA(),0,1)))</f>
        <v>0</v>
      </c>
      <c r="K7656" t="s">
        <v>2461</v>
      </c>
      <c r="L7656" s="122">
        <v>5.05</v>
      </c>
    </row>
    <row r="7657" spans="4:12" x14ac:dyDescent="0.25">
      <c r="D7657" t="s">
        <v>5466</v>
      </c>
      <c r="E7657" t="s">
        <v>5464</v>
      </c>
      <c r="F7657" t="s">
        <v>11941</v>
      </c>
      <c r="G7657" s="59">
        <v>8560000</v>
      </c>
      <c r="H7657" s="122">
        <v>31.39</v>
      </c>
      <c r="I7657" s="97" t="b">
        <f>NOT(ISERROR(_xlfn.XLOOKUP(tblStocks2022[[#This Row],[Ticker]],tblTickers[Ticker],tblTickers[Ticker],NA(),0,1)))</f>
        <v>0</v>
      </c>
      <c r="K7657" t="s">
        <v>11781</v>
      </c>
      <c r="L7657" s="122">
        <v>5.36</v>
      </c>
    </row>
    <row r="7658" spans="4:12" x14ac:dyDescent="0.25">
      <c r="D7658" t="s">
        <v>10307</v>
      </c>
      <c r="E7658" t="s">
        <v>10308</v>
      </c>
      <c r="F7658" t="s">
        <v>14201</v>
      </c>
      <c r="G7658" s="59">
        <v>46506000</v>
      </c>
      <c r="H7658" s="122">
        <v>36.85</v>
      </c>
      <c r="I7658" s="97" t="b">
        <f>NOT(ISERROR(_xlfn.XLOOKUP(tblStocks2022[[#This Row],[Ticker]],tblTickers[Ticker],tblTickers[Ticker],NA(),0,1)))</f>
        <v>0</v>
      </c>
      <c r="K7658" t="s">
        <v>13293</v>
      </c>
      <c r="L7658" s="122">
        <v>8.75</v>
      </c>
    </row>
    <row r="7659" spans="4:12" x14ac:dyDescent="0.25">
      <c r="D7659" t="s">
        <v>12871</v>
      </c>
      <c r="E7659" t="s">
        <v>12872</v>
      </c>
      <c r="F7659" t="s">
        <v>15368</v>
      </c>
      <c r="G7659" s="59">
        <v>46871000</v>
      </c>
      <c r="H7659" s="122">
        <v>399.91</v>
      </c>
      <c r="I7659" s="97" t="b">
        <f>NOT(ISERROR(_xlfn.XLOOKUP(tblStocks2022[[#This Row],[Ticker]],tblTickers[Ticker],tblTickers[Ticker],NA(),0,1)))</f>
        <v>1</v>
      </c>
      <c r="K7659" t="s">
        <v>8687</v>
      </c>
      <c r="L7659" s="122">
        <v>2.5</v>
      </c>
    </row>
    <row r="7660" spans="4:12" x14ac:dyDescent="0.25">
      <c r="D7660" t="s">
        <v>4395</v>
      </c>
      <c r="E7660" t="s">
        <v>4396</v>
      </c>
      <c r="F7660" t="s">
        <v>15382</v>
      </c>
      <c r="G7660" s="59">
        <v>13491000</v>
      </c>
      <c r="H7660" s="122">
        <v>12.85</v>
      </c>
      <c r="I7660" s="97" t="b">
        <f>NOT(ISERROR(_xlfn.XLOOKUP(tblStocks2022[[#This Row],[Ticker]],tblTickers[Ticker],tblTickers[Ticker],NA(),0,1)))</f>
        <v>0</v>
      </c>
      <c r="K7660" t="s">
        <v>12262</v>
      </c>
      <c r="L7660" s="122">
        <v>136.13</v>
      </c>
    </row>
    <row r="7661" spans="4:12" x14ac:dyDescent="0.25">
      <c r="D7661" t="s">
        <v>2489</v>
      </c>
      <c r="E7661" t="s">
        <v>2490</v>
      </c>
      <c r="F7661" t="s">
        <v>15382</v>
      </c>
      <c r="G7661" s="59">
        <v>149039000</v>
      </c>
      <c r="H7661" s="122">
        <v>128.68</v>
      </c>
      <c r="I7661" s="97" t="b">
        <f>NOT(ISERROR(_xlfn.XLOOKUP(tblStocks2022[[#This Row],[Ticker]],tblTickers[Ticker],tblTickers[Ticker],NA(),0,1)))</f>
        <v>0</v>
      </c>
      <c r="K7661" t="s">
        <v>12849</v>
      </c>
      <c r="L7661" s="122">
        <v>81.58</v>
      </c>
    </row>
    <row r="7662" spans="4:12" x14ac:dyDescent="0.25">
      <c r="D7662" t="s">
        <v>5012</v>
      </c>
      <c r="E7662" t="s">
        <v>283</v>
      </c>
      <c r="F7662" t="s">
        <v>15368</v>
      </c>
      <c r="G7662" s="59">
        <v>11050000</v>
      </c>
      <c r="H7662" s="122">
        <v>27.32</v>
      </c>
      <c r="I7662" s="97" t="b">
        <f>NOT(ISERROR(_xlfn.XLOOKUP(tblStocks2022[[#This Row],[Ticker]],tblTickers[Ticker],tblTickers[Ticker],NA(),0,1)))</f>
        <v>0</v>
      </c>
      <c r="K7662" t="s">
        <v>4836</v>
      </c>
      <c r="L7662" s="122">
        <v>29.53</v>
      </c>
    </row>
    <row r="7663" spans="4:12" x14ac:dyDescent="0.25">
      <c r="D7663" t="s">
        <v>10938</v>
      </c>
      <c r="E7663" t="s">
        <v>10939</v>
      </c>
      <c r="F7663" t="s">
        <v>15377</v>
      </c>
      <c r="G7663" s="59">
        <v>157094000</v>
      </c>
      <c r="H7663" s="122">
        <v>82.88</v>
      </c>
      <c r="I7663" s="97" t="b">
        <f>NOT(ISERROR(_xlfn.XLOOKUP(tblStocks2022[[#This Row],[Ticker]],tblTickers[Ticker],tblTickers[Ticker],NA(),0,1)))</f>
        <v>1</v>
      </c>
      <c r="K7663" t="s">
        <v>10936</v>
      </c>
      <c r="L7663" s="122">
        <v>0.56000000000000005</v>
      </c>
    </row>
    <row r="7664" spans="4:12" x14ac:dyDescent="0.25">
      <c r="D7664" t="s">
        <v>14303</v>
      </c>
      <c r="E7664" t="s">
        <v>14304</v>
      </c>
      <c r="F7664" t="s">
        <v>96</v>
      </c>
      <c r="G7664" s="59">
        <v>504500000</v>
      </c>
      <c r="H7664" s="122">
        <v>37.82</v>
      </c>
      <c r="I7664" s="97" t="b">
        <f>NOT(ISERROR(_xlfn.XLOOKUP(tblStocks2022[[#This Row],[Ticker]],tblTickers[Ticker],tblTickers[Ticker],NA(),0,1)))</f>
        <v>0</v>
      </c>
      <c r="K7664" t="s">
        <v>10154</v>
      </c>
      <c r="L7664" s="122">
        <v>8.89</v>
      </c>
    </row>
    <row r="7665" spans="4:12" x14ac:dyDescent="0.25">
      <c r="D7665" t="s">
        <v>15038</v>
      </c>
      <c r="E7665" t="s">
        <v>131</v>
      </c>
      <c r="F7665" t="s">
        <v>15371</v>
      </c>
      <c r="G7665" s="59">
        <v>53050000</v>
      </c>
      <c r="H7665" s="122">
        <v>22.1</v>
      </c>
      <c r="I7665" s="97" t="b">
        <f>NOT(ISERROR(_xlfn.XLOOKUP(tblStocks2022[[#This Row],[Ticker]],tblTickers[Ticker],tblTickers[Ticker],NA(),0,1)))</f>
        <v>0</v>
      </c>
      <c r="K7665" t="s">
        <v>10126</v>
      </c>
      <c r="L7665" s="122">
        <v>34.770000000000003</v>
      </c>
    </row>
    <row r="7666" spans="4:12" x14ac:dyDescent="0.25">
      <c r="D7666" t="s">
        <v>15039</v>
      </c>
      <c r="E7666" t="s">
        <v>131</v>
      </c>
      <c r="F7666" t="s">
        <v>15371</v>
      </c>
      <c r="G7666" s="59">
        <v>4350000</v>
      </c>
      <c r="H7666" s="122">
        <v>40.57</v>
      </c>
      <c r="I7666" s="97" t="b">
        <f>NOT(ISERROR(_xlfn.XLOOKUP(tblStocks2022[[#This Row],[Ticker]],tblTickers[Ticker],tblTickers[Ticker],NA(),0,1)))</f>
        <v>0</v>
      </c>
      <c r="K7666" t="s">
        <v>13415</v>
      </c>
      <c r="L7666" s="122">
        <v>91.11</v>
      </c>
    </row>
    <row r="7667" spans="4:12" x14ac:dyDescent="0.25">
      <c r="D7667" t="s">
        <v>1611</v>
      </c>
      <c r="E7667" t="s">
        <v>1612</v>
      </c>
      <c r="F7667" t="s">
        <v>15382</v>
      </c>
      <c r="G7667" s="59">
        <v>7988000</v>
      </c>
      <c r="H7667" s="122">
        <v>4.67</v>
      </c>
      <c r="I7667" s="97" t="b">
        <f>NOT(ISERROR(_xlfn.XLOOKUP(tblStocks2022[[#This Row],[Ticker]],tblTickers[Ticker],tblTickers[Ticker],NA(),0,1)))</f>
        <v>0</v>
      </c>
      <c r="K7667" t="s">
        <v>12588</v>
      </c>
      <c r="L7667" s="122">
        <v>2.3199999999999998</v>
      </c>
    </row>
    <row r="7668" spans="4:12" x14ac:dyDescent="0.25">
      <c r="D7668" t="s">
        <v>10808</v>
      </c>
      <c r="E7668" t="s">
        <v>10809</v>
      </c>
      <c r="F7668" t="s">
        <v>15382</v>
      </c>
      <c r="G7668" s="59">
        <v>111468000</v>
      </c>
      <c r="H7668" s="122">
        <v>3.57</v>
      </c>
      <c r="I7668" s="97" t="b">
        <f>NOT(ISERROR(_xlfn.XLOOKUP(tblStocks2022[[#This Row],[Ticker]],tblTickers[Ticker],tblTickers[Ticker],NA(),0,1)))</f>
        <v>0</v>
      </c>
      <c r="K7668" t="s">
        <v>11059</v>
      </c>
      <c r="L7668" s="122">
        <v>48.65</v>
      </c>
    </row>
    <row r="7669" spans="4:12" x14ac:dyDescent="0.25">
      <c r="D7669" t="s">
        <v>11563</v>
      </c>
      <c r="E7669" t="s">
        <v>11564</v>
      </c>
      <c r="F7669" t="s">
        <v>15368</v>
      </c>
      <c r="G7669" s="59">
        <v>47989000</v>
      </c>
      <c r="H7669" s="122">
        <v>5.49</v>
      </c>
      <c r="I7669" s="97" t="b">
        <f>NOT(ISERROR(_xlfn.XLOOKUP(tblStocks2022[[#This Row],[Ticker]],tblTickers[Ticker],tblTickers[Ticker],NA(),0,1)))</f>
        <v>0</v>
      </c>
      <c r="K7669" t="s">
        <v>4514</v>
      </c>
      <c r="L7669" s="122">
        <v>1.96</v>
      </c>
    </row>
    <row r="7670" spans="4:12" x14ac:dyDescent="0.25">
      <c r="D7670" t="s">
        <v>14729</v>
      </c>
      <c r="E7670" t="s">
        <v>14730</v>
      </c>
      <c r="F7670" t="s">
        <v>15382</v>
      </c>
      <c r="G7670" s="59">
        <v>317231000</v>
      </c>
      <c r="H7670" s="122">
        <v>114.8</v>
      </c>
      <c r="I7670" s="97" t="b">
        <f>NOT(ISERROR(_xlfn.XLOOKUP(tblStocks2022[[#This Row],[Ticker]],tblTickers[Ticker],tblTickers[Ticker],NA(),0,1)))</f>
        <v>1</v>
      </c>
      <c r="K7670" t="s">
        <v>630</v>
      </c>
      <c r="L7670" s="122">
        <v>135.41999999999999</v>
      </c>
    </row>
    <row r="7671" spans="4:12" x14ac:dyDescent="0.25">
      <c r="D7671" t="s">
        <v>4941</v>
      </c>
      <c r="E7671" t="s">
        <v>4942</v>
      </c>
      <c r="F7671" t="s">
        <v>15378</v>
      </c>
      <c r="G7671" s="59">
        <v>19165000</v>
      </c>
      <c r="H7671" s="122">
        <v>11.5</v>
      </c>
      <c r="I7671" s="97" t="b">
        <f>NOT(ISERROR(_xlfn.XLOOKUP(tblStocks2022[[#This Row],[Ticker]],tblTickers[Ticker],tblTickers[Ticker],NA(),0,1)))</f>
        <v>0</v>
      </c>
      <c r="K7671" t="s">
        <v>6744</v>
      </c>
      <c r="L7671" s="122">
        <v>30.57</v>
      </c>
    </row>
    <row r="7672" spans="4:12" x14ac:dyDescent="0.25">
      <c r="D7672" t="s">
        <v>13542</v>
      </c>
      <c r="E7672" t="s">
        <v>13543</v>
      </c>
      <c r="F7672" t="s">
        <v>14201</v>
      </c>
      <c r="G7672" s="59">
        <v>564568000</v>
      </c>
      <c r="H7672" s="122">
        <v>1.68</v>
      </c>
      <c r="I7672" s="97" t="b">
        <f>NOT(ISERROR(_xlfn.XLOOKUP(tblStocks2022[[#This Row],[Ticker]],tblTickers[Ticker],tblTickers[Ticker],NA(),0,1)))</f>
        <v>0</v>
      </c>
      <c r="K7672" t="s">
        <v>14200</v>
      </c>
      <c r="L7672" s="122">
        <v>89.29</v>
      </c>
    </row>
    <row r="7673" spans="4:12" x14ac:dyDescent="0.25">
      <c r="D7673" t="s">
        <v>8485</v>
      </c>
      <c r="E7673" t="s">
        <v>1914</v>
      </c>
      <c r="F7673" t="s">
        <v>15371</v>
      </c>
      <c r="G7673" s="59">
        <v>550000</v>
      </c>
      <c r="H7673" s="122">
        <v>37.47</v>
      </c>
      <c r="I7673" s="97" t="b">
        <f>NOT(ISERROR(_xlfn.XLOOKUP(tblStocks2022[[#This Row],[Ticker]],tblTickers[Ticker],tblTickers[Ticker],NA(),0,1)))</f>
        <v>0</v>
      </c>
      <c r="K7673" t="s">
        <v>2832</v>
      </c>
      <c r="L7673" s="122">
        <v>3.45</v>
      </c>
    </row>
    <row r="7674" spans="4:12" x14ac:dyDescent="0.25">
      <c r="D7674" t="s">
        <v>3945</v>
      </c>
      <c r="E7674" t="s">
        <v>3946</v>
      </c>
      <c r="F7674" t="s">
        <v>11941</v>
      </c>
      <c r="G7674" s="59">
        <v>113056000</v>
      </c>
      <c r="H7674" s="122">
        <v>38.15</v>
      </c>
      <c r="I7674" s="97" t="b">
        <f>NOT(ISERROR(_xlfn.XLOOKUP(tblStocks2022[[#This Row],[Ticker]],tblTickers[Ticker],tblTickers[Ticker],NA(),0,1)))</f>
        <v>0</v>
      </c>
      <c r="K7674" t="s">
        <v>2115</v>
      </c>
      <c r="L7674" s="122">
        <v>4</v>
      </c>
    </row>
    <row r="7675" spans="4:12" x14ac:dyDescent="0.25">
      <c r="D7675" t="s">
        <v>9842</v>
      </c>
      <c r="E7675" t="s">
        <v>9843</v>
      </c>
      <c r="F7675" t="s">
        <v>15382</v>
      </c>
      <c r="G7675" s="59">
        <v>8941000</v>
      </c>
      <c r="H7675" s="122">
        <v>10.16</v>
      </c>
      <c r="I7675" s="97" t="b">
        <f>NOT(ISERROR(_xlfn.XLOOKUP(tblStocks2022[[#This Row],[Ticker]],tblTickers[Ticker],tblTickers[Ticker],NA(),0,1)))</f>
        <v>0</v>
      </c>
      <c r="K7675" t="s">
        <v>8840</v>
      </c>
      <c r="L7675" s="122">
        <v>25.76</v>
      </c>
    </row>
    <row r="7676" spans="4:12" x14ac:dyDescent="0.25">
      <c r="D7676" t="s">
        <v>15222</v>
      </c>
      <c r="E7676" t="s">
        <v>15223</v>
      </c>
      <c r="F7676" t="s">
        <v>9954</v>
      </c>
      <c r="G7676" s="59">
        <v>44696000</v>
      </c>
      <c r="H7676" s="122">
        <v>2.23</v>
      </c>
      <c r="I7676" s="97" t="b">
        <f>NOT(ISERROR(_xlfn.XLOOKUP(tblStocks2022[[#This Row],[Ticker]],tblTickers[Ticker],tblTickers[Ticker],NA(),0,1)))</f>
        <v>0</v>
      </c>
      <c r="K7676" t="s">
        <v>7457</v>
      </c>
      <c r="L7676" s="122">
        <v>30.62</v>
      </c>
    </row>
    <row r="7677" spans="4:12" x14ac:dyDescent="0.25">
      <c r="D7677" t="s">
        <v>11823</v>
      </c>
      <c r="E7677" t="s">
        <v>11824</v>
      </c>
      <c r="F7677" t="s">
        <v>15382</v>
      </c>
      <c r="G7677" s="59">
        <v>65900000</v>
      </c>
      <c r="H7677" s="122">
        <v>5.45</v>
      </c>
      <c r="I7677" s="97" t="b">
        <f>NOT(ISERROR(_xlfn.XLOOKUP(tblStocks2022[[#This Row],[Ticker]],tblTickers[Ticker],tblTickers[Ticker],NA(),0,1)))</f>
        <v>0</v>
      </c>
      <c r="K7677" t="s">
        <v>8039</v>
      </c>
      <c r="L7677" s="122">
        <v>27.86</v>
      </c>
    </row>
    <row r="7678" spans="4:12" x14ac:dyDescent="0.25">
      <c r="D7678" t="s">
        <v>10321</v>
      </c>
      <c r="E7678" t="s">
        <v>10322</v>
      </c>
      <c r="F7678" t="s">
        <v>14252</v>
      </c>
      <c r="G7678" s="59">
        <v>155759000</v>
      </c>
      <c r="H7678" s="122">
        <v>87.35</v>
      </c>
      <c r="I7678" s="97" t="b">
        <f>NOT(ISERROR(_xlfn.XLOOKUP(tblStocks2022[[#This Row],[Ticker]],tblTickers[Ticker],tblTickers[Ticker],NA(),0,1)))</f>
        <v>1</v>
      </c>
      <c r="K7678" t="s">
        <v>8425</v>
      </c>
      <c r="L7678" s="122">
        <v>38.81</v>
      </c>
    </row>
    <row r="7679" spans="4:12" x14ac:dyDescent="0.25">
      <c r="D7679" t="s">
        <v>6389</v>
      </c>
      <c r="E7679" t="s">
        <v>6390</v>
      </c>
      <c r="F7679" t="s">
        <v>15368</v>
      </c>
      <c r="G7679" s="59">
        <v>53723000</v>
      </c>
      <c r="H7679" s="122">
        <v>10.18</v>
      </c>
      <c r="I7679" s="97" t="b">
        <f>NOT(ISERROR(_xlfn.XLOOKUP(tblStocks2022[[#This Row],[Ticker]],tblTickers[Ticker],tblTickers[Ticker],NA(),0,1)))</f>
        <v>0</v>
      </c>
      <c r="K7679" t="s">
        <v>9596</v>
      </c>
      <c r="L7679" s="122">
        <v>29.56</v>
      </c>
    </row>
    <row r="7680" spans="4:12" x14ac:dyDescent="0.25">
      <c r="D7680" t="s">
        <v>11779</v>
      </c>
      <c r="E7680" t="s">
        <v>11780</v>
      </c>
      <c r="F7680" t="s">
        <v>11941</v>
      </c>
      <c r="G7680" s="59">
        <v>9205000</v>
      </c>
      <c r="H7680" s="122">
        <v>4.9000000000000004</v>
      </c>
      <c r="I7680" s="97" t="b">
        <f>NOT(ISERROR(_xlfn.XLOOKUP(tblStocks2022[[#This Row],[Ticker]],tblTickers[Ticker],tblTickers[Ticker],NA(),0,1)))</f>
        <v>0</v>
      </c>
      <c r="K7680" t="s">
        <v>2361</v>
      </c>
      <c r="L7680" s="122">
        <v>30.27</v>
      </c>
    </row>
    <row r="7681" spans="4:12" x14ac:dyDescent="0.25">
      <c r="D7681" t="s">
        <v>7167</v>
      </c>
      <c r="E7681" t="s">
        <v>7168</v>
      </c>
      <c r="F7681" t="s">
        <v>15382</v>
      </c>
      <c r="G7681" s="59">
        <v>38500000</v>
      </c>
      <c r="H7681" s="122">
        <v>10.029999999999999</v>
      </c>
      <c r="I7681" s="97" t="b">
        <f>NOT(ISERROR(_xlfn.XLOOKUP(tblStocks2022[[#This Row],[Ticker]],tblTickers[Ticker],tblTickers[Ticker],NA(),0,1)))</f>
        <v>0</v>
      </c>
      <c r="K7681" t="s">
        <v>7660</v>
      </c>
      <c r="L7681" s="122">
        <v>27.18</v>
      </c>
    </row>
    <row r="7682" spans="4:12" x14ac:dyDescent="0.25">
      <c r="D7682" t="s">
        <v>9085</v>
      </c>
      <c r="E7682" t="s">
        <v>9086</v>
      </c>
      <c r="F7682" t="s">
        <v>15382</v>
      </c>
      <c r="G7682" s="59">
        <v>12033000</v>
      </c>
      <c r="H7682" s="122">
        <v>10.3</v>
      </c>
      <c r="I7682" s="97" t="b">
        <f>NOT(ISERROR(_xlfn.XLOOKUP(tblStocks2022[[#This Row],[Ticker]],tblTickers[Ticker],tblTickers[Ticker],NA(),0,1)))</f>
        <v>0</v>
      </c>
      <c r="K7682" t="s">
        <v>9681</v>
      </c>
      <c r="L7682" s="122">
        <v>55.34</v>
      </c>
    </row>
    <row r="7683" spans="4:12" x14ac:dyDescent="0.25">
      <c r="D7683" t="s">
        <v>10932</v>
      </c>
      <c r="E7683" t="s">
        <v>10933</v>
      </c>
      <c r="F7683" t="s">
        <v>15382</v>
      </c>
      <c r="G7683" s="59">
        <v>921056000</v>
      </c>
      <c r="H7683" s="122">
        <v>9.1199999999999992</v>
      </c>
      <c r="I7683" s="97" t="b">
        <f>NOT(ISERROR(_xlfn.XLOOKUP(tblStocks2022[[#This Row],[Ticker]],tblTickers[Ticker],tblTickers[Ticker],NA(),0,1)))</f>
        <v>0</v>
      </c>
      <c r="K7683" t="s">
        <v>4725</v>
      </c>
      <c r="L7683" s="122">
        <v>0.57999999999999996</v>
      </c>
    </row>
    <row r="7684" spans="4:12" x14ac:dyDescent="0.25">
      <c r="D7684" t="s">
        <v>10453</v>
      </c>
      <c r="E7684" t="s">
        <v>10454</v>
      </c>
      <c r="F7684" t="s">
        <v>15381</v>
      </c>
      <c r="G7684" s="59">
        <v>67500000</v>
      </c>
      <c r="H7684" s="122">
        <v>42.72</v>
      </c>
      <c r="I7684" s="97" t="b">
        <f>NOT(ISERROR(_xlfn.XLOOKUP(tblStocks2022[[#This Row],[Ticker]],tblTickers[Ticker],tblTickers[Ticker],NA(),0,1)))</f>
        <v>0</v>
      </c>
      <c r="K7684" t="s">
        <v>6743</v>
      </c>
      <c r="L7684" s="122">
        <v>30.72</v>
      </c>
    </row>
    <row r="7685" spans="4:12" x14ac:dyDescent="0.25">
      <c r="D7685" t="s">
        <v>10762</v>
      </c>
      <c r="E7685" t="s">
        <v>10763</v>
      </c>
      <c r="F7685" t="s">
        <v>9954</v>
      </c>
      <c r="G7685" s="59">
        <v>1326766000</v>
      </c>
      <c r="H7685" s="122">
        <v>43.03</v>
      </c>
      <c r="I7685" s="97" t="b">
        <f>NOT(ISERROR(_xlfn.XLOOKUP(tblStocks2022[[#This Row],[Ticker]],tblTickers[Ticker],tblTickers[Ticker],NA(),0,1)))</f>
        <v>1</v>
      </c>
      <c r="K7685" t="s">
        <v>6129</v>
      </c>
      <c r="L7685" s="122">
        <v>21.8</v>
      </c>
    </row>
    <row r="7686" spans="4:12" x14ac:dyDescent="0.25">
      <c r="D7686" t="s">
        <v>4882</v>
      </c>
      <c r="E7686" t="s">
        <v>4883</v>
      </c>
      <c r="F7686" t="s">
        <v>14201</v>
      </c>
      <c r="G7686" s="59">
        <v>36193000</v>
      </c>
      <c r="H7686" s="122">
        <v>26.25</v>
      </c>
      <c r="I7686" s="97" t="b">
        <f>NOT(ISERROR(_xlfn.XLOOKUP(tblStocks2022[[#This Row],[Ticker]],tblTickers[Ticker],tblTickers[Ticker],NA(),0,1)))</f>
        <v>0</v>
      </c>
      <c r="K7686" t="s">
        <v>8476</v>
      </c>
      <c r="L7686" s="122">
        <v>34.03</v>
      </c>
    </row>
    <row r="7687" spans="4:12" x14ac:dyDescent="0.25">
      <c r="D7687" t="s">
        <v>5086</v>
      </c>
      <c r="E7687" t="s">
        <v>5087</v>
      </c>
      <c r="F7687" t="s">
        <v>15392</v>
      </c>
      <c r="G7687" s="59">
        <v>87179000</v>
      </c>
      <c r="H7687" s="122">
        <v>100.24</v>
      </c>
      <c r="I7687" s="97" t="b">
        <f>NOT(ISERROR(_xlfn.XLOOKUP(tblStocks2022[[#This Row],[Ticker]],tblTickers[Ticker],tblTickers[Ticker],NA(),0,1)))</f>
        <v>0</v>
      </c>
      <c r="K7687" t="s">
        <v>8838</v>
      </c>
      <c r="L7687" s="122">
        <v>24.49</v>
      </c>
    </row>
    <row r="7688" spans="4:12" x14ac:dyDescent="0.25">
      <c r="D7688" t="s">
        <v>1959</v>
      </c>
      <c r="E7688" t="s">
        <v>1960</v>
      </c>
      <c r="F7688" t="s">
        <v>14201</v>
      </c>
      <c r="G7688" s="59">
        <v>24054000</v>
      </c>
      <c r="H7688" s="122">
        <v>48.87</v>
      </c>
      <c r="I7688" s="97" t="b">
        <f>NOT(ISERROR(_xlfn.XLOOKUP(tblStocks2022[[#This Row],[Ticker]],tblTickers[Ticker],tblTickers[Ticker],NA(),0,1)))</f>
        <v>0</v>
      </c>
      <c r="K7688" t="s">
        <v>7453</v>
      </c>
      <c r="L7688" s="122">
        <v>30.03</v>
      </c>
    </row>
    <row r="7689" spans="4:12" x14ac:dyDescent="0.25">
      <c r="D7689" t="s">
        <v>5446</v>
      </c>
      <c r="E7689" t="s">
        <v>2118</v>
      </c>
      <c r="F7689" t="s">
        <v>15375</v>
      </c>
      <c r="G7689" s="59">
        <v>275000</v>
      </c>
      <c r="H7689" s="122">
        <v>19.78</v>
      </c>
      <c r="I7689" s="97" t="b">
        <f>NOT(ISERROR(_xlfn.XLOOKUP(tblStocks2022[[#This Row],[Ticker]],tblTickers[Ticker],tblTickers[Ticker],NA(),0,1)))</f>
        <v>0</v>
      </c>
      <c r="K7689" t="s">
        <v>8032</v>
      </c>
      <c r="L7689" s="122">
        <v>27.26</v>
      </c>
    </row>
    <row r="7690" spans="4:12" x14ac:dyDescent="0.25">
      <c r="D7690" t="s">
        <v>9766</v>
      </c>
      <c r="E7690" t="s">
        <v>5464</v>
      </c>
      <c r="F7690" t="s">
        <v>11941</v>
      </c>
      <c r="G7690" s="59">
        <v>475000</v>
      </c>
      <c r="H7690" s="122">
        <v>49.79</v>
      </c>
      <c r="I7690" s="97" t="b">
        <f>NOT(ISERROR(_xlfn.XLOOKUP(tblStocks2022[[#This Row],[Ticker]],tblTickers[Ticker],tblTickers[Ticker],NA(),0,1)))</f>
        <v>0</v>
      </c>
      <c r="K7690" t="s">
        <v>6747</v>
      </c>
      <c r="L7690" s="122">
        <v>26.44</v>
      </c>
    </row>
    <row r="7691" spans="4:12" x14ac:dyDescent="0.25">
      <c r="D7691" t="s">
        <v>9517</v>
      </c>
      <c r="E7691" t="s">
        <v>9518</v>
      </c>
      <c r="F7691" t="s">
        <v>12944</v>
      </c>
      <c r="G7691" s="59">
        <v>155717000</v>
      </c>
      <c r="H7691" s="122">
        <v>13.76</v>
      </c>
      <c r="I7691" s="97" t="b">
        <f>NOT(ISERROR(_xlfn.XLOOKUP(tblStocks2022[[#This Row],[Ticker]],tblTickers[Ticker],tblTickers[Ticker],NA(),0,1)))</f>
        <v>0</v>
      </c>
      <c r="K7691" t="s">
        <v>6742</v>
      </c>
      <c r="L7691" s="122">
        <v>29.59</v>
      </c>
    </row>
    <row r="7692" spans="4:12" x14ac:dyDescent="0.25">
      <c r="D7692" t="s">
        <v>14641</v>
      </c>
      <c r="E7692" t="s">
        <v>14642</v>
      </c>
      <c r="F7692" t="s">
        <v>15376</v>
      </c>
      <c r="G7692" s="59">
        <v>280374000</v>
      </c>
      <c r="H7692" s="122">
        <v>14.41</v>
      </c>
      <c r="I7692" s="97" t="b">
        <f>NOT(ISERROR(_xlfn.XLOOKUP(tblStocks2022[[#This Row],[Ticker]],tblTickers[Ticker],tblTickers[Ticker],NA(),0,1)))</f>
        <v>0</v>
      </c>
      <c r="K7692" t="s">
        <v>9854</v>
      </c>
      <c r="L7692" s="122">
        <v>61.91</v>
      </c>
    </row>
    <row r="7693" spans="4:12" x14ac:dyDescent="0.25">
      <c r="D7693" t="s">
        <v>10190</v>
      </c>
      <c r="E7693" t="s">
        <v>10191</v>
      </c>
      <c r="F7693" t="s">
        <v>15378</v>
      </c>
      <c r="G7693" s="59">
        <v>46906000</v>
      </c>
      <c r="H7693" s="122">
        <v>249.63</v>
      </c>
      <c r="I7693" s="97" t="b">
        <f>NOT(ISERROR(_xlfn.XLOOKUP(tblStocks2022[[#This Row],[Ticker]],tblTickers[Ticker],tblTickers[Ticker],NA(),0,1)))</f>
        <v>1</v>
      </c>
      <c r="K7693" t="s">
        <v>2076</v>
      </c>
      <c r="L7693" s="122">
        <v>3.36</v>
      </c>
    </row>
    <row r="7694" spans="4:12" x14ac:dyDescent="0.25">
      <c r="D7694" t="s">
        <v>10928</v>
      </c>
      <c r="E7694" t="s">
        <v>10929</v>
      </c>
      <c r="F7694" t="s">
        <v>15370</v>
      </c>
      <c r="G7694" s="59">
        <v>34001000</v>
      </c>
      <c r="H7694" s="122">
        <v>10.220000000000001</v>
      </c>
      <c r="I7694" s="97" t="b">
        <f>NOT(ISERROR(_xlfn.XLOOKUP(tblStocks2022[[#This Row],[Ticker]],tblTickers[Ticker],tblTickers[Ticker],NA(),0,1)))</f>
        <v>0</v>
      </c>
      <c r="K7694" t="s">
        <v>2293</v>
      </c>
      <c r="L7694" s="122">
        <v>1.29</v>
      </c>
    </row>
    <row r="7695" spans="4:12" x14ac:dyDescent="0.25">
      <c r="D7695" t="s">
        <v>8793</v>
      </c>
      <c r="E7695" t="s">
        <v>8794</v>
      </c>
      <c r="F7695" t="s">
        <v>15382</v>
      </c>
      <c r="G7695" s="59">
        <v>21490000</v>
      </c>
      <c r="H7695" s="122">
        <v>10.24</v>
      </c>
      <c r="I7695" s="97" t="b">
        <f>NOT(ISERROR(_xlfn.XLOOKUP(tblStocks2022[[#This Row],[Ticker]],tblTickers[Ticker],tblTickers[Ticker],NA(),0,1)))</f>
        <v>0</v>
      </c>
      <c r="K7695" t="s">
        <v>1963</v>
      </c>
      <c r="L7695" s="122">
        <v>46.06</v>
      </c>
    </row>
    <row r="7696" spans="4:12" x14ac:dyDescent="0.25">
      <c r="D7696" t="s">
        <v>8959</v>
      </c>
      <c r="E7696" t="s">
        <v>8960</v>
      </c>
      <c r="F7696" t="s">
        <v>15368</v>
      </c>
      <c r="G7696" s="59">
        <v>56862000</v>
      </c>
      <c r="H7696" s="122">
        <v>5.44</v>
      </c>
      <c r="I7696" s="97" t="b">
        <f>NOT(ISERROR(_xlfn.XLOOKUP(tblStocks2022[[#This Row],[Ticker]],tblTickers[Ticker],tblTickers[Ticker],NA(),0,1)))</f>
        <v>0</v>
      </c>
      <c r="K7696" t="s">
        <v>3916</v>
      </c>
      <c r="L7696" s="122">
        <v>2.35</v>
      </c>
    </row>
    <row r="7697" spans="4:12" x14ac:dyDescent="0.25">
      <c r="D7697" t="s">
        <v>11235</v>
      </c>
      <c r="E7697" t="s">
        <v>11236</v>
      </c>
      <c r="F7697" t="s">
        <v>96</v>
      </c>
      <c r="G7697" s="59">
        <v>286402000</v>
      </c>
      <c r="H7697" s="122">
        <v>1.47</v>
      </c>
      <c r="I7697" s="97" t="b">
        <f>NOT(ISERROR(_xlfn.XLOOKUP(tblStocks2022[[#This Row],[Ticker]],tblTickers[Ticker],tblTickers[Ticker],NA(),0,1)))</f>
        <v>0</v>
      </c>
      <c r="K7697" t="s">
        <v>14301</v>
      </c>
      <c r="L7697" s="122">
        <v>84.51</v>
      </c>
    </row>
    <row r="7698" spans="4:12" x14ac:dyDescent="0.25">
      <c r="D7698" t="s">
        <v>14803</v>
      </c>
      <c r="E7698" t="s">
        <v>14804</v>
      </c>
      <c r="F7698" t="s">
        <v>15382</v>
      </c>
      <c r="G7698" s="59">
        <v>46639000</v>
      </c>
      <c r="H7698" s="122">
        <v>31.01</v>
      </c>
      <c r="I7698" s="97" t="b">
        <f>NOT(ISERROR(_xlfn.XLOOKUP(tblStocks2022[[#This Row],[Ticker]],tblTickers[Ticker],tblTickers[Ticker],NA(),0,1)))</f>
        <v>0</v>
      </c>
      <c r="K7698" t="s">
        <v>8689</v>
      </c>
      <c r="L7698" s="122">
        <v>10.73</v>
      </c>
    </row>
    <row r="7699" spans="4:12" x14ac:dyDescent="0.25">
      <c r="D7699" t="s">
        <v>12194</v>
      </c>
      <c r="E7699" t="s">
        <v>12195</v>
      </c>
      <c r="F7699" t="s">
        <v>15378</v>
      </c>
      <c r="G7699" s="59">
        <v>65002000</v>
      </c>
      <c r="H7699" s="122">
        <v>10.52</v>
      </c>
      <c r="I7699" s="97" t="b">
        <f>NOT(ISERROR(_xlfn.XLOOKUP(tblStocks2022[[#This Row],[Ticker]],tblTickers[Ticker],tblTickers[Ticker],NA(),0,1)))</f>
        <v>0</v>
      </c>
      <c r="K7699" t="s">
        <v>3287</v>
      </c>
      <c r="L7699" s="122">
        <v>7.14</v>
      </c>
    </row>
    <row r="7700" spans="4:12" x14ac:dyDescent="0.25">
      <c r="D7700" t="s">
        <v>9477</v>
      </c>
      <c r="E7700" t="s">
        <v>9478</v>
      </c>
      <c r="F7700" t="s">
        <v>15371</v>
      </c>
      <c r="G7700" s="59">
        <v>17288000</v>
      </c>
      <c r="H7700" s="122">
        <v>1.71</v>
      </c>
      <c r="I7700" s="97" t="b">
        <f>NOT(ISERROR(_xlfn.XLOOKUP(tblStocks2022[[#This Row],[Ticker]],tblTickers[Ticker],tblTickers[Ticker],NA(),0,1)))</f>
        <v>0</v>
      </c>
      <c r="K7700" t="s">
        <v>3362</v>
      </c>
      <c r="L7700" s="122">
        <v>0.84</v>
      </c>
    </row>
    <row r="7701" spans="4:12" x14ac:dyDescent="0.25">
      <c r="D7701" t="s">
        <v>810</v>
      </c>
      <c r="E7701" t="s">
        <v>811</v>
      </c>
      <c r="F7701" t="s">
        <v>15382</v>
      </c>
      <c r="G7701" s="59">
        <v>47675000</v>
      </c>
      <c r="H7701" s="122">
        <v>30.77</v>
      </c>
      <c r="I7701" s="97" t="b">
        <f>NOT(ISERROR(_xlfn.XLOOKUP(tblStocks2022[[#This Row],[Ticker]],tblTickers[Ticker],tblTickers[Ticker],NA(),0,1)))</f>
        <v>0</v>
      </c>
      <c r="K7701" t="s">
        <v>4815</v>
      </c>
      <c r="L7701" s="122">
        <v>1.99</v>
      </c>
    </row>
    <row r="7702" spans="4:12" x14ac:dyDescent="0.25">
      <c r="D7702" t="s">
        <v>9762</v>
      </c>
      <c r="E7702" t="s">
        <v>8484</v>
      </c>
      <c r="F7702" t="s">
        <v>15371</v>
      </c>
      <c r="G7702" s="59">
        <v>50000</v>
      </c>
      <c r="H7702" s="122">
        <v>29.65</v>
      </c>
      <c r="I7702" s="97" t="b">
        <f>NOT(ISERROR(_xlfn.XLOOKUP(tblStocks2022[[#This Row],[Ticker]],tblTickers[Ticker],tblTickers[Ticker],NA(),0,1)))</f>
        <v>0</v>
      </c>
      <c r="K7702" t="s">
        <v>14199</v>
      </c>
      <c r="L7702" s="122">
        <v>95.66</v>
      </c>
    </row>
    <row r="7703" spans="4:12" x14ac:dyDescent="0.25">
      <c r="D7703" t="s">
        <v>10259</v>
      </c>
      <c r="E7703" t="s">
        <v>10260</v>
      </c>
      <c r="F7703" t="s">
        <v>15370</v>
      </c>
      <c r="G7703" s="59">
        <v>223293000</v>
      </c>
      <c r="H7703" s="122">
        <v>21.19</v>
      </c>
      <c r="I7703" s="97" t="b">
        <f>NOT(ISERROR(_xlfn.XLOOKUP(tblStocks2022[[#This Row],[Ticker]],tblTickers[Ticker],tblTickers[Ticker],NA(),0,1)))</f>
        <v>0</v>
      </c>
      <c r="K7703" t="s">
        <v>450</v>
      </c>
      <c r="L7703" s="122">
        <v>84.26</v>
      </c>
    </row>
    <row r="7704" spans="4:12" x14ac:dyDescent="0.25">
      <c r="D7704" t="s">
        <v>9114</v>
      </c>
      <c r="E7704" t="s">
        <v>9115</v>
      </c>
      <c r="F7704" t="s">
        <v>15382</v>
      </c>
      <c r="G7704" s="59">
        <v>23000000</v>
      </c>
      <c r="H7704" s="122">
        <v>10.29</v>
      </c>
      <c r="I7704" s="97" t="b">
        <f>NOT(ISERROR(_xlfn.XLOOKUP(tblStocks2022[[#This Row],[Ticker]],tblTickers[Ticker],tblTickers[Ticker],NA(),0,1)))</f>
        <v>0</v>
      </c>
      <c r="K7704" t="s">
        <v>2047</v>
      </c>
      <c r="L7704" s="122">
        <v>13.62</v>
      </c>
    </row>
    <row r="7705" spans="4:12" x14ac:dyDescent="0.25">
      <c r="D7705" t="s">
        <v>5465</v>
      </c>
      <c r="E7705" t="s">
        <v>5464</v>
      </c>
      <c r="F7705" t="s">
        <v>11941</v>
      </c>
      <c r="G7705" s="59">
        <v>1700000</v>
      </c>
      <c r="H7705" s="122">
        <v>20.57</v>
      </c>
      <c r="I7705" s="97" t="b">
        <f>NOT(ISERROR(_xlfn.XLOOKUP(tblStocks2022[[#This Row],[Ticker]],tblTickers[Ticker],tblTickers[Ticker],NA(),0,1)))</f>
        <v>0</v>
      </c>
      <c r="K7705" t="s">
        <v>628</v>
      </c>
      <c r="L7705" s="122">
        <v>88.95</v>
      </c>
    </row>
    <row r="7706" spans="4:12" x14ac:dyDescent="0.25">
      <c r="D7706" t="s">
        <v>11809</v>
      </c>
      <c r="E7706" t="s">
        <v>11810</v>
      </c>
      <c r="F7706" t="s">
        <v>15382</v>
      </c>
      <c r="G7706" s="59">
        <v>18937000</v>
      </c>
      <c r="H7706" s="122">
        <v>11.8</v>
      </c>
      <c r="I7706" s="97" t="b">
        <f>NOT(ISERROR(_xlfn.XLOOKUP(tblStocks2022[[#This Row],[Ticker]],tblTickers[Ticker],tblTickers[Ticker],NA(),0,1)))</f>
        <v>0</v>
      </c>
      <c r="K7706" t="s">
        <v>14876</v>
      </c>
      <c r="L7706" s="122">
        <v>2.72</v>
      </c>
    </row>
    <row r="7707" spans="4:12" x14ac:dyDescent="0.25">
      <c r="D7707" t="s">
        <v>10283</v>
      </c>
      <c r="E7707" t="s">
        <v>10284</v>
      </c>
      <c r="F7707" t="s">
        <v>15377</v>
      </c>
      <c r="G7707" s="59">
        <v>460310000</v>
      </c>
      <c r="H7707" s="122">
        <v>149.04</v>
      </c>
      <c r="I7707" s="97" t="b">
        <f>NOT(ISERROR(_xlfn.XLOOKUP(tblStocks2022[[#This Row],[Ticker]],tblTickers[Ticker],tblTickers[Ticker],NA(),0,1)))</f>
        <v>1</v>
      </c>
      <c r="K7707" t="s">
        <v>2497</v>
      </c>
      <c r="L7707" s="122">
        <v>146.08000000000001</v>
      </c>
    </row>
    <row r="7708" spans="4:12" x14ac:dyDescent="0.25">
      <c r="D7708" t="s">
        <v>12008</v>
      </c>
      <c r="E7708" t="s">
        <v>12009</v>
      </c>
      <c r="F7708" t="s">
        <v>9954</v>
      </c>
      <c r="G7708" s="59">
        <v>146385000</v>
      </c>
      <c r="H7708" s="122">
        <v>11.83</v>
      </c>
      <c r="I7708" s="97" t="b">
        <f>NOT(ISERROR(_xlfn.XLOOKUP(tblStocks2022[[#This Row],[Ticker]],tblTickers[Ticker],tblTickers[Ticker],NA(),0,1)))</f>
        <v>0</v>
      </c>
      <c r="K7708" t="s">
        <v>5574</v>
      </c>
      <c r="L7708" s="122">
        <v>37.72</v>
      </c>
    </row>
    <row r="7709" spans="4:12" x14ac:dyDescent="0.25">
      <c r="D7709" t="s">
        <v>8356</v>
      </c>
      <c r="E7709" t="s">
        <v>8357</v>
      </c>
      <c r="F7709" t="s">
        <v>15382</v>
      </c>
      <c r="G7709" s="59">
        <v>11558000</v>
      </c>
      <c r="H7709" s="122">
        <v>10.199999999999999</v>
      </c>
      <c r="I7709" s="97" t="b">
        <f>NOT(ISERROR(_xlfn.XLOOKUP(tblStocks2022[[#This Row],[Ticker]],tblTickers[Ticker],tblTickers[Ticker],NA(),0,1)))</f>
        <v>0</v>
      </c>
      <c r="K7709" t="s">
        <v>5573</v>
      </c>
      <c r="L7709" s="122">
        <v>38.26</v>
      </c>
    </row>
    <row r="7710" spans="4:12" x14ac:dyDescent="0.25">
      <c r="D7710" t="s">
        <v>3563</v>
      </c>
      <c r="E7710" t="s">
        <v>3564</v>
      </c>
      <c r="F7710" t="s">
        <v>14201</v>
      </c>
      <c r="G7710" s="59">
        <v>100317000</v>
      </c>
      <c r="H7710" s="122">
        <v>15.14</v>
      </c>
      <c r="I7710" s="97" t="b">
        <f>NOT(ISERROR(_xlfn.XLOOKUP(tblStocks2022[[#This Row],[Ticker]],tblTickers[Ticker],tblTickers[Ticker],NA(),0,1)))</f>
        <v>0</v>
      </c>
      <c r="K7710" t="s">
        <v>7445</v>
      </c>
      <c r="L7710" s="122">
        <v>35.130000000000003</v>
      </c>
    </row>
    <row r="7711" spans="4:12" x14ac:dyDescent="0.25">
      <c r="D7711" t="s">
        <v>8675</v>
      </c>
      <c r="E7711" t="s">
        <v>8676</v>
      </c>
      <c r="F7711" t="s">
        <v>15382</v>
      </c>
      <c r="G7711" s="59">
        <v>17250000</v>
      </c>
      <c r="H7711" s="122">
        <v>10.3</v>
      </c>
      <c r="I7711" s="97" t="b">
        <f>NOT(ISERROR(_xlfn.XLOOKUP(tblStocks2022[[#This Row],[Ticker]],tblTickers[Ticker],tblTickers[Ticker],NA(),0,1)))</f>
        <v>0</v>
      </c>
      <c r="K7711" t="s">
        <v>12654</v>
      </c>
      <c r="L7711" s="122">
        <v>85.54</v>
      </c>
    </row>
    <row r="7712" spans="4:12" x14ac:dyDescent="0.25">
      <c r="D7712" t="s">
        <v>10341</v>
      </c>
      <c r="E7712" t="s">
        <v>10342</v>
      </c>
      <c r="F7712" t="s">
        <v>14201</v>
      </c>
      <c r="G7712" s="59">
        <v>108123000</v>
      </c>
      <c r="H7712" s="122">
        <v>48.79</v>
      </c>
      <c r="I7712" s="97" t="b">
        <f>NOT(ISERROR(_xlfn.XLOOKUP(tblStocks2022[[#This Row],[Ticker]],tblTickers[Ticker],tblTickers[Ticker],NA(),0,1)))</f>
        <v>0</v>
      </c>
      <c r="K7712" t="s">
        <v>3940</v>
      </c>
      <c r="L7712" s="122">
        <v>72.66</v>
      </c>
    </row>
    <row r="7713" spans="4:12" x14ac:dyDescent="0.25">
      <c r="D7713" t="s">
        <v>9634</v>
      </c>
      <c r="E7713" t="s">
        <v>9635</v>
      </c>
      <c r="F7713" t="s">
        <v>15382</v>
      </c>
      <c r="G7713" s="59">
        <v>149182000</v>
      </c>
      <c r="H7713" s="122">
        <v>2.78</v>
      </c>
      <c r="I7713" s="97" t="b">
        <f>NOT(ISERROR(_xlfn.XLOOKUP(tblStocks2022[[#This Row],[Ticker]],tblTickers[Ticker],tblTickers[Ticker],NA(),0,1)))</f>
        <v>0</v>
      </c>
      <c r="K7713" t="s">
        <v>12658</v>
      </c>
      <c r="L7713" s="122">
        <v>83.84</v>
      </c>
    </row>
    <row r="7714" spans="4:12" x14ac:dyDescent="0.25">
      <c r="D7714" t="s">
        <v>7767</v>
      </c>
      <c r="E7714" t="s">
        <v>7768</v>
      </c>
      <c r="F7714" t="s">
        <v>15382</v>
      </c>
      <c r="G7714" s="59">
        <v>24301000</v>
      </c>
      <c r="H7714" s="122">
        <v>10.050000000000001</v>
      </c>
      <c r="I7714" s="97" t="b">
        <f>NOT(ISERROR(_xlfn.XLOOKUP(tblStocks2022[[#This Row],[Ticker]],tblTickers[Ticker],tblTickers[Ticker],NA(),0,1)))</f>
        <v>0</v>
      </c>
      <c r="K7714" t="s">
        <v>12659</v>
      </c>
      <c r="L7714" s="122">
        <v>37.6</v>
      </c>
    </row>
    <row r="7715" spans="4:12" x14ac:dyDescent="0.25">
      <c r="D7715" t="s">
        <v>4676</v>
      </c>
      <c r="E7715" t="s">
        <v>3165</v>
      </c>
      <c r="F7715" t="s">
        <v>15371</v>
      </c>
      <c r="G7715" s="59">
        <v>8875000</v>
      </c>
      <c r="H7715" s="122">
        <v>2.59</v>
      </c>
      <c r="I7715" s="97" t="b">
        <f>NOT(ISERROR(_xlfn.XLOOKUP(tblStocks2022[[#This Row],[Ticker]],tblTickers[Ticker],tblTickers[Ticker],NA(),0,1)))</f>
        <v>0</v>
      </c>
      <c r="K7715" t="s">
        <v>3763</v>
      </c>
      <c r="L7715" s="122">
        <v>37.72</v>
      </c>
    </row>
    <row r="7716" spans="4:12" x14ac:dyDescent="0.25">
      <c r="D7716" t="s">
        <v>14920</v>
      </c>
      <c r="E7716" t="s">
        <v>612</v>
      </c>
      <c r="F7716" t="s">
        <v>15368</v>
      </c>
      <c r="G7716" s="59">
        <v>3800000</v>
      </c>
      <c r="H7716" s="122">
        <v>75.19</v>
      </c>
      <c r="I7716" s="97" t="b">
        <f>NOT(ISERROR(_xlfn.XLOOKUP(tblStocks2022[[#This Row],[Ticker]],tblTickers[Ticker],tblTickers[Ticker],NA(),0,1)))</f>
        <v>0</v>
      </c>
      <c r="K7716" t="s">
        <v>12660</v>
      </c>
      <c r="L7716" s="122">
        <v>113.99</v>
      </c>
    </row>
    <row r="7717" spans="4:12" x14ac:dyDescent="0.25">
      <c r="D7717" t="s">
        <v>11195</v>
      </c>
      <c r="E7717" t="s">
        <v>11196</v>
      </c>
      <c r="F7717" t="s">
        <v>15385</v>
      </c>
      <c r="G7717" s="59">
        <v>12052000</v>
      </c>
      <c r="H7717" s="122">
        <v>46.08</v>
      </c>
      <c r="I7717" s="97" t="b">
        <f>NOT(ISERROR(_xlfn.XLOOKUP(tblStocks2022[[#This Row],[Ticker]],tblTickers[Ticker],tblTickers[Ticker],NA(),0,1)))</f>
        <v>0</v>
      </c>
      <c r="K7717" t="s">
        <v>12661</v>
      </c>
      <c r="L7717" s="122">
        <v>192.48</v>
      </c>
    </row>
    <row r="7718" spans="4:12" x14ac:dyDescent="0.25">
      <c r="D7718" t="s">
        <v>11948</v>
      </c>
      <c r="E7718" t="s">
        <v>11949</v>
      </c>
      <c r="F7718" t="s">
        <v>14252</v>
      </c>
      <c r="G7718" s="59">
        <v>35562000</v>
      </c>
      <c r="H7718" s="122">
        <v>135.13</v>
      </c>
      <c r="I7718" s="97" t="b">
        <f>NOT(ISERROR(_xlfn.XLOOKUP(tblStocks2022[[#This Row],[Ticker]],tblTickers[Ticker],tblTickers[Ticker],NA(),0,1)))</f>
        <v>0</v>
      </c>
      <c r="K7718" t="s">
        <v>8220</v>
      </c>
      <c r="L7718" s="122">
        <v>0.55000000000000004</v>
      </c>
    </row>
    <row r="7719" spans="4:12" x14ac:dyDescent="0.25">
      <c r="D7719" t="s">
        <v>9588</v>
      </c>
      <c r="E7719" t="s">
        <v>9589</v>
      </c>
      <c r="F7719" t="s">
        <v>15378</v>
      </c>
      <c r="G7719" s="59">
        <v>3684000</v>
      </c>
      <c r="H7719" s="122">
        <v>24.67</v>
      </c>
      <c r="I7719" s="97" t="b">
        <f>NOT(ISERROR(_xlfn.XLOOKUP(tblStocks2022[[#This Row],[Ticker]],tblTickers[Ticker],tblTickers[Ticker],NA(),0,1)))</f>
        <v>0</v>
      </c>
      <c r="K7719" t="s">
        <v>12656</v>
      </c>
      <c r="L7719" s="122">
        <v>72.03</v>
      </c>
    </row>
    <row r="7720" spans="4:12" x14ac:dyDescent="0.25">
      <c r="D7720" t="s">
        <v>14760</v>
      </c>
      <c r="E7720" t="s">
        <v>14761</v>
      </c>
      <c r="F7720" t="s">
        <v>96</v>
      </c>
      <c r="G7720" s="59">
        <v>195313000</v>
      </c>
      <c r="H7720" s="122">
        <v>0.43</v>
      </c>
      <c r="I7720" s="97" t="b">
        <f>NOT(ISERROR(_xlfn.XLOOKUP(tblStocks2022[[#This Row],[Ticker]],tblTickers[Ticker],tblTickers[Ticker],NA(),0,1)))</f>
        <v>0</v>
      </c>
      <c r="K7720" t="s">
        <v>2395</v>
      </c>
      <c r="L7720" s="122">
        <v>40.06</v>
      </c>
    </row>
    <row r="7721" spans="4:12" x14ac:dyDescent="0.25">
      <c r="D7721" t="s">
        <v>152</v>
      </c>
      <c r="E7721" t="s">
        <v>153</v>
      </c>
      <c r="F7721" t="s">
        <v>15368</v>
      </c>
      <c r="G7721" s="59">
        <v>1037000</v>
      </c>
      <c r="H7721" s="122">
        <v>3.2</v>
      </c>
      <c r="I7721" s="97" t="b">
        <f>NOT(ISERROR(_xlfn.XLOOKUP(tblStocks2022[[#This Row],[Ticker]],tblTickers[Ticker],tblTickers[Ticker],NA(),0,1)))</f>
        <v>0</v>
      </c>
      <c r="K7721" t="s">
        <v>4446</v>
      </c>
      <c r="L7721" s="122">
        <v>45.76</v>
      </c>
    </row>
    <row r="7722" spans="4:12" x14ac:dyDescent="0.25">
      <c r="D7722" t="s">
        <v>5193</v>
      </c>
      <c r="E7722" t="s">
        <v>1363</v>
      </c>
      <c r="F7722" t="s">
        <v>15391</v>
      </c>
      <c r="G7722" s="59">
        <v>850000</v>
      </c>
      <c r="H7722" s="122">
        <v>26.3</v>
      </c>
      <c r="I7722" s="97" t="b">
        <f>NOT(ISERROR(_xlfn.XLOOKUP(tblStocks2022[[#This Row],[Ticker]],tblTickers[Ticker],tblTickers[Ticker],NA(),0,1)))</f>
        <v>0</v>
      </c>
      <c r="K7722" t="s">
        <v>12662</v>
      </c>
      <c r="L7722" s="122">
        <v>63.33</v>
      </c>
    </row>
    <row r="7723" spans="4:12" x14ac:dyDescent="0.25">
      <c r="D7723" t="s">
        <v>10988</v>
      </c>
      <c r="E7723" t="s">
        <v>10989</v>
      </c>
      <c r="F7723" t="s">
        <v>15385</v>
      </c>
      <c r="G7723" s="59">
        <v>53519000</v>
      </c>
      <c r="H7723" s="122">
        <v>75.489999999999995</v>
      </c>
      <c r="I7723" s="97" t="b">
        <f>NOT(ISERROR(_xlfn.XLOOKUP(tblStocks2022[[#This Row],[Ticker]],tblTickers[Ticker],tblTickers[Ticker],NA(),0,1)))</f>
        <v>0</v>
      </c>
      <c r="K7723" t="s">
        <v>12655</v>
      </c>
      <c r="L7723" s="122">
        <v>136.38</v>
      </c>
    </row>
    <row r="7724" spans="4:12" x14ac:dyDescent="0.25">
      <c r="D7724" t="s">
        <v>1731</v>
      </c>
      <c r="E7724" t="s">
        <v>1732</v>
      </c>
      <c r="F7724" t="s">
        <v>15378</v>
      </c>
      <c r="G7724" s="59">
        <v>41340000</v>
      </c>
      <c r="H7724" s="122">
        <v>19.809999999999999</v>
      </c>
      <c r="I7724" s="97" t="b">
        <f>NOT(ISERROR(_xlfn.XLOOKUP(tblStocks2022[[#This Row],[Ticker]],tblTickers[Ticker],tblTickers[Ticker],NA(),0,1)))</f>
        <v>0</v>
      </c>
      <c r="K7724" t="s">
        <v>12657</v>
      </c>
      <c r="L7724" s="122">
        <v>178.81</v>
      </c>
    </row>
    <row r="7725" spans="4:12" x14ac:dyDescent="0.25">
      <c r="D7725" t="s">
        <v>554</v>
      </c>
      <c r="E7725" t="s">
        <v>555</v>
      </c>
      <c r="F7725" t="s">
        <v>14201</v>
      </c>
      <c r="G7725" s="59">
        <v>33493000</v>
      </c>
      <c r="H7725" s="122">
        <v>20.079999999999998</v>
      </c>
      <c r="I7725" s="97" t="b">
        <f>NOT(ISERROR(_xlfn.XLOOKUP(tblStocks2022[[#This Row],[Ticker]],tblTickers[Ticker],tblTickers[Ticker],NA(),0,1)))</f>
        <v>0</v>
      </c>
      <c r="K7725" t="s">
        <v>14302</v>
      </c>
      <c r="L7725" s="122">
        <v>59.83</v>
      </c>
    </row>
    <row r="7726" spans="4:12" x14ac:dyDescent="0.25">
      <c r="D7726" t="s">
        <v>9636</v>
      </c>
      <c r="E7726" t="s">
        <v>9637</v>
      </c>
      <c r="F7726" t="s">
        <v>14252</v>
      </c>
      <c r="G7726" s="59">
        <v>39377000</v>
      </c>
      <c r="H7726" s="122">
        <v>4.3</v>
      </c>
      <c r="I7726" s="97" t="b">
        <f>NOT(ISERROR(_xlfn.XLOOKUP(tblStocks2022[[#This Row],[Ticker]],tblTickers[Ticker],tblTickers[Ticker],NA(),0,1)))</f>
        <v>0</v>
      </c>
      <c r="K7726" t="s">
        <v>14474</v>
      </c>
      <c r="L7726" s="122">
        <v>88.71</v>
      </c>
    </row>
    <row r="7727" spans="4:12" x14ac:dyDescent="0.25">
      <c r="D7727" t="s">
        <v>11497</v>
      </c>
      <c r="E7727" t="s">
        <v>11498</v>
      </c>
      <c r="F7727" t="s">
        <v>15386</v>
      </c>
      <c r="G7727" s="59">
        <v>33202000</v>
      </c>
      <c r="H7727" s="122">
        <v>65.290000000000006</v>
      </c>
      <c r="I7727" s="97" t="b">
        <f>NOT(ISERROR(_xlfn.XLOOKUP(tblStocks2022[[#This Row],[Ticker]],tblTickers[Ticker],tblTickers[Ticker],NA(),0,1)))</f>
        <v>0</v>
      </c>
      <c r="K7727" t="s">
        <v>1036</v>
      </c>
      <c r="L7727" s="122">
        <v>53.18</v>
      </c>
    </row>
    <row r="7728" spans="4:12" x14ac:dyDescent="0.25">
      <c r="D7728" t="s">
        <v>7901</v>
      </c>
      <c r="E7728" t="s">
        <v>7902</v>
      </c>
      <c r="F7728" t="s">
        <v>15371</v>
      </c>
      <c r="G7728" s="59">
        <v>53488000</v>
      </c>
      <c r="H7728" s="122">
        <v>3.63</v>
      </c>
      <c r="I7728" s="97" t="b">
        <f>NOT(ISERROR(_xlfn.XLOOKUP(tblStocks2022[[#This Row],[Ticker]],tblTickers[Ticker],tblTickers[Ticker],NA(),0,1)))</f>
        <v>0</v>
      </c>
      <c r="K7728" t="s">
        <v>13962</v>
      </c>
      <c r="L7728" s="122">
        <v>89.81</v>
      </c>
    </row>
    <row r="7729" spans="4:12" x14ac:dyDescent="0.25">
      <c r="D7729" t="s">
        <v>8196</v>
      </c>
      <c r="E7729" t="s">
        <v>8197</v>
      </c>
      <c r="F7729" t="s">
        <v>14252</v>
      </c>
      <c r="G7729" s="59">
        <v>38734000</v>
      </c>
      <c r="H7729" s="122">
        <v>4.9800000000000004</v>
      </c>
      <c r="I7729" s="97" t="b">
        <f>NOT(ISERROR(_xlfn.XLOOKUP(tblStocks2022[[#This Row],[Ticker]],tblTickers[Ticker],tblTickers[Ticker],NA(),0,1)))</f>
        <v>0</v>
      </c>
      <c r="K7729" t="s">
        <v>7386</v>
      </c>
      <c r="L7729" s="122">
        <v>35.909999999999997</v>
      </c>
    </row>
    <row r="7730" spans="4:12" x14ac:dyDescent="0.25">
      <c r="D7730" t="s">
        <v>5807</v>
      </c>
      <c r="E7730" t="s">
        <v>5808</v>
      </c>
      <c r="F7730" t="s">
        <v>14201</v>
      </c>
      <c r="G7730" s="59">
        <v>34594000</v>
      </c>
      <c r="H7730" s="122">
        <v>19</v>
      </c>
      <c r="I7730" s="97" t="b">
        <f>NOT(ISERROR(_xlfn.XLOOKUP(tblStocks2022[[#This Row],[Ticker]],tblTickers[Ticker],tblTickers[Ticker],NA(),0,1)))</f>
        <v>0</v>
      </c>
      <c r="K7730" t="s">
        <v>13965</v>
      </c>
      <c r="L7730" s="122">
        <v>50.34</v>
      </c>
    </row>
    <row r="7731" spans="4:12" x14ac:dyDescent="0.25">
      <c r="D7731" t="s">
        <v>14036</v>
      </c>
      <c r="E7731" t="s">
        <v>14037</v>
      </c>
      <c r="F7731" t="s">
        <v>15375</v>
      </c>
      <c r="G7731" s="59">
        <v>56082000</v>
      </c>
      <c r="H7731" s="122">
        <v>49.38</v>
      </c>
      <c r="I7731" s="97" t="b">
        <f>NOT(ISERROR(_xlfn.XLOOKUP(tblStocks2022[[#This Row],[Ticker]],tblTickers[Ticker],tblTickers[Ticker],NA(),0,1)))</f>
        <v>0</v>
      </c>
      <c r="K7731" t="s">
        <v>9683</v>
      </c>
      <c r="L7731" s="122">
        <v>57.11</v>
      </c>
    </row>
    <row r="7732" spans="4:12" x14ac:dyDescent="0.25">
      <c r="D7732" t="s">
        <v>591</v>
      </c>
      <c r="E7732" t="s">
        <v>592</v>
      </c>
      <c r="F7732" t="s">
        <v>15392</v>
      </c>
      <c r="G7732" s="59">
        <v>96806000</v>
      </c>
      <c r="H7732" s="122">
        <v>3.53</v>
      </c>
      <c r="I7732" s="97" t="b">
        <f>NOT(ISERROR(_xlfn.XLOOKUP(tblStocks2022[[#This Row],[Ticker]],tblTickers[Ticker],tblTickers[Ticker],NA(),0,1)))</f>
        <v>0</v>
      </c>
      <c r="K7732" t="s">
        <v>1436</v>
      </c>
      <c r="L7732" s="122">
        <v>21.23</v>
      </c>
    </row>
    <row r="7733" spans="4:12" x14ac:dyDescent="0.25">
      <c r="D7733" t="s">
        <v>2241</v>
      </c>
      <c r="E7733" t="s">
        <v>2242</v>
      </c>
      <c r="F7733" t="s">
        <v>15382</v>
      </c>
      <c r="G7733" s="59">
        <v>37570000</v>
      </c>
      <c r="H7733" s="122">
        <v>14.65</v>
      </c>
      <c r="I7733" s="97" t="b">
        <f>NOT(ISERROR(_xlfn.XLOOKUP(tblStocks2022[[#This Row],[Ticker]],tblTickers[Ticker],tblTickers[Ticker],NA(),0,1)))</f>
        <v>0</v>
      </c>
      <c r="K7733" t="s">
        <v>1697</v>
      </c>
      <c r="L7733" s="122">
        <v>1.62</v>
      </c>
    </row>
    <row r="7734" spans="4:12" x14ac:dyDescent="0.25">
      <c r="D7734" t="s">
        <v>9692</v>
      </c>
      <c r="E7734" t="s">
        <v>5464</v>
      </c>
      <c r="F7734" t="s">
        <v>11941</v>
      </c>
      <c r="G7734" s="59">
        <v>425000</v>
      </c>
      <c r="H7734" s="122">
        <v>50.39</v>
      </c>
      <c r="I7734" s="97" t="b">
        <f>NOT(ISERROR(_xlfn.XLOOKUP(tblStocks2022[[#This Row],[Ticker]],tblTickers[Ticker],tblTickers[Ticker],NA(),0,1)))</f>
        <v>0</v>
      </c>
      <c r="K7734" t="s">
        <v>13091</v>
      </c>
      <c r="L7734" s="122">
        <v>164.15</v>
      </c>
    </row>
    <row r="7735" spans="4:12" x14ac:dyDescent="0.25">
      <c r="D7735" t="s">
        <v>5416</v>
      </c>
      <c r="E7735" t="s">
        <v>5417</v>
      </c>
      <c r="F7735" t="s">
        <v>15377</v>
      </c>
      <c r="G7735" s="59">
        <v>51238000</v>
      </c>
      <c r="H7735" s="122">
        <v>6</v>
      </c>
      <c r="I7735" s="97" t="b">
        <f>NOT(ISERROR(_xlfn.XLOOKUP(tblStocks2022[[#This Row],[Ticker]],tblTickers[Ticker],tblTickers[Ticker],NA(),0,1)))</f>
        <v>0</v>
      </c>
      <c r="K7735" t="s">
        <v>224</v>
      </c>
      <c r="L7735" s="122">
        <v>99.98</v>
      </c>
    </row>
    <row r="7736" spans="4:12" x14ac:dyDescent="0.25">
      <c r="D7736" t="s">
        <v>11631</v>
      </c>
      <c r="E7736" t="s">
        <v>11632</v>
      </c>
      <c r="F7736" t="s">
        <v>15382</v>
      </c>
      <c r="G7736" s="59">
        <v>172096000</v>
      </c>
      <c r="H7736" s="122">
        <v>12.63</v>
      </c>
      <c r="I7736" s="97" t="b">
        <f>NOT(ISERROR(_xlfn.XLOOKUP(tblStocks2022[[#This Row],[Ticker]],tblTickers[Ticker],tblTickers[Ticker],NA(),0,1)))</f>
        <v>0</v>
      </c>
      <c r="K7736" t="s">
        <v>42</v>
      </c>
      <c r="L7736" s="122">
        <v>18.5</v>
      </c>
    </row>
    <row r="7737" spans="4:12" x14ac:dyDescent="0.25">
      <c r="D7737" t="s">
        <v>4417</v>
      </c>
      <c r="E7737" t="s">
        <v>4418</v>
      </c>
      <c r="F7737" t="s">
        <v>15382</v>
      </c>
      <c r="G7737" s="59">
        <v>132580000</v>
      </c>
      <c r="H7737" s="122">
        <v>3.41</v>
      </c>
      <c r="I7737" s="97" t="b">
        <f>NOT(ISERROR(_xlfn.XLOOKUP(tblStocks2022[[#This Row],[Ticker]],tblTickers[Ticker],tblTickers[Ticker],NA(),0,1)))</f>
        <v>0</v>
      </c>
      <c r="K7737" t="s">
        <v>14300</v>
      </c>
      <c r="L7737" s="122">
        <v>136.91</v>
      </c>
    </row>
    <row r="7738" spans="4:12" x14ac:dyDescent="0.25">
      <c r="D7738" t="s">
        <v>6423</v>
      </c>
      <c r="E7738" t="s">
        <v>6424</v>
      </c>
      <c r="F7738" t="s">
        <v>14201</v>
      </c>
      <c r="G7738" s="59">
        <v>130079000</v>
      </c>
      <c r="H7738" s="122">
        <v>12.6</v>
      </c>
      <c r="I7738" s="97" t="b">
        <f>NOT(ISERROR(_xlfn.XLOOKUP(tblStocks2022[[#This Row],[Ticker]],tblTickers[Ticker],tblTickers[Ticker],NA(),0,1)))</f>
        <v>0</v>
      </c>
      <c r="K7738" t="s">
        <v>6062</v>
      </c>
      <c r="L7738" s="122">
        <v>7.98</v>
      </c>
    </row>
    <row r="7739" spans="4:12" x14ac:dyDescent="0.25">
      <c r="D7739" t="s">
        <v>10196</v>
      </c>
      <c r="E7739" t="s">
        <v>10197</v>
      </c>
      <c r="F7739" t="s">
        <v>15372</v>
      </c>
      <c r="G7739" s="59">
        <v>58106000</v>
      </c>
      <c r="H7739" s="122">
        <v>9.8699999999999992</v>
      </c>
      <c r="I7739" s="97" t="b">
        <f>NOT(ISERROR(_xlfn.XLOOKUP(tblStocks2022[[#This Row],[Ticker]],tblTickers[Ticker],tblTickers[Ticker],NA(),0,1)))</f>
        <v>0</v>
      </c>
      <c r="K7739" t="s">
        <v>4828</v>
      </c>
      <c r="L7739" s="122">
        <v>45.9</v>
      </c>
    </row>
    <row r="7740" spans="4:12" x14ac:dyDescent="0.25">
      <c r="D7740" t="s">
        <v>9273</v>
      </c>
      <c r="E7740" t="s">
        <v>4616</v>
      </c>
      <c r="F7740" t="s">
        <v>14973</v>
      </c>
      <c r="G7740" s="59">
        <v>2425000</v>
      </c>
      <c r="H7740" s="122">
        <v>35.21</v>
      </c>
      <c r="I7740" s="97" t="b">
        <f>NOT(ISERROR(_xlfn.XLOOKUP(tblStocks2022[[#This Row],[Ticker]],tblTickers[Ticker],tblTickers[Ticker],NA(),0,1)))</f>
        <v>0</v>
      </c>
      <c r="K7740" t="s">
        <v>5000</v>
      </c>
      <c r="L7740" s="122">
        <v>26.07</v>
      </c>
    </row>
    <row r="7741" spans="4:12" x14ac:dyDescent="0.25">
      <c r="D7741" t="s">
        <v>616</v>
      </c>
      <c r="E7741" t="s">
        <v>617</v>
      </c>
      <c r="F7741" t="s">
        <v>15375</v>
      </c>
      <c r="G7741" s="59">
        <v>9200000</v>
      </c>
      <c r="H7741" s="122">
        <v>148.6</v>
      </c>
      <c r="I7741" s="97" t="b">
        <f>NOT(ISERROR(_xlfn.XLOOKUP(tblStocks2022[[#This Row],[Ticker]],tblTickers[Ticker],tblTickers[Ticker],NA(),0,1)))</f>
        <v>0</v>
      </c>
      <c r="K7741" t="s">
        <v>7912</v>
      </c>
      <c r="L7741" s="122">
        <v>10.69</v>
      </c>
    </row>
    <row r="7742" spans="4:12" x14ac:dyDescent="0.25">
      <c r="D7742" t="s">
        <v>5723</v>
      </c>
      <c r="E7742" t="s">
        <v>5724</v>
      </c>
      <c r="F7742" t="s">
        <v>15382</v>
      </c>
      <c r="G7742" s="59">
        <v>125000000</v>
      </c>
      <c r="H7742" s="122">
        <v>11.65</v>
      </c>
      <c r="I7742" s="97" t="b">
        <f>NOT(ISERROR(_xlfn.XLOOKUP(tblStocks2022[[#This Row],[Ticker]],tblTickers[Ticker],tblTickers[Ticker],NA(),0,1)))</f>
        <v>0</v>
      </c>
      <c r="K7742" t="s">
        <v>8811</v>
      </c>
      <c r="L7742" s="122">
        <v>10.82</v>
      </c>
    </row>
    <row r="7743" spans="4:12" x14ac:dyDescent="0.25">
      <c r="D7743" t="s">
        <v>8823</v>
      </c>
      <c r="E7743" t="s">
        <v>8824</v>
      </c>
      <c r="F7743" t="s">
        <v>15376</v>
      </c>
      <c r="G7743" s="59">
        <v>2100000</v>
      </c>
      <c r="H7743" s="122">
        <v>16.059999999999999</v>
      </c>
      <c r="I7743" s="97" t="b">
        <f>NOT(ISERROR(_xlfn.XLOOKUP(tblStocks2022[[#This Row],[Ticker]],tblTickers[Ticker],tblTickers[Ticker],NA(),0,1)))</f>
        <v>0</v>
      </c>
      <c r="K7743" t="s">
        <v>4727</v>
      </c>
      <c r="L7743" s="122">
        <v>53.85</v>
      </c>
    </row>
    <row r="7744" spans="4:12" x14ac:dyDescent="0.25">
      <c r="D7744" t="s">
        <v>8064</v>
      </c>
      <c r="E7744" t="s">
        <v>498</v>
      </c>
      <c r="F7744" t="s">
        <v>11941</v>
      </c>
      <c r="G7744" s="59">
        <v>50000</v>
      </c>
      <c r="H7744" s="122">
        <v>28.67</v>
      </c>
      <c r="I7744" s="97" t="b">
        <f>NOT(ISERROR(_xlfn.XLOOKUP(tblStocks2022[[#This Row],[Ticker]],tblTickers[Ticker],tblTickers[Ticker],NA(),0,1)))</f>
        <v>0</v>
      </c>
      <c r="K7744" t="s">
        <v>9550</v>
      </c>
      <c r="L7744" s="122">
        <v>11.02</v>
      </c>
    </row>
    <row r="7745" spans="4:12" x14ac:dyDescent="0.25">
      <c r="D7745" t="s">
        <v>8063</v>
      </c>
      <c r="E7745" t="s">
        <v>498</v>
      </c>
      <c r="F7745" t="s">
        <v>11941</v>
      </c>
      <c r="G7745" s="59">
        <v>75000</v>
      </c>
      <c r="H7745" s="122">
        <v>28.31</v>
      </c>
      <c r="I7745" s="97" t="b">
        <f>NOT(ISERROR(_xlfn.XLOOKUP(tblStocks2022[[#This Row],[Ticker]],tblTickers[Ticker],tblTickers[Ticker],NA(),0,1)))</f>
        <v>0</v>
      </c>
      <c r="K7745" t="s">
        <v>5470</v>
      </c>
      <c r="L7745" s="122">
        <v>14.59</v>
      </c>
    </row>
    <row r="7746" spans="4:12" x14ac:dyDescent="0.25">
      <c r="D7746" t="s">
        <v>7371</v>
      </c>
      <c r="E7746" t="s">
        <v>7372</v>
      </c>
      <c r="F7746" t="s">
        <v>15382</v>
      </c>
      <c r="G7746" s="59">
        <v>34500000</v>
      </c>
      <c r="H7746" s="122">
        <v>10.08</v>
      </c>
      <c r="I7746" s="97" t="b">
        <f>NOT(ISERROR(_xlfn.XLOOKUP(tblStocks2022[[#This Row],[Ticker]],tblTickers[Ticker],tblTickers[Ticker],NA(),0,1)))</f>
        <v>0</v>
      </c>
      <c r="K7746" t="s">
        <v>14299</v>
      </c>
      <c r="L7746" s="122">
        <v>41.62</v>
      </c>
    </row>
    <row r="7747" spans="4:12" x14ac:dyDescent="0.25">
      <c r="D7747" t="s">
        <v>14709</v>
      </c>
      <c r="E7747" t="s">
        <v>14710</v>
      </c>
      <c r="F7747" t="s">
        <v>15381</v>
      </c>
      <c r="G7747" s="59">
        <v>36385000</v>
      </c>
      <c r="H7747" s="122">
        <v>13.84</v>
      </c>
      <c r="I7747" s="97" t="b">
        <f>NOT(ISERROR(_xlfn.XLOOKUP(tblStocks2022[[#This Row],[Ticker]],tblTickers[Ticker],tblTickers[Ticker],NA(),0,1)))</f>
        <v>0</v>
      </c>
      <c r="K7747" t="s">
        <v>14361</v>
      </c>
      <c r="L7747" s="122">
        <v>0.56000000000000005</v>
      </c>
    </row>
    <row r="7748" spans="4:12" x14ac:dyDescent="0.25">
      <c r="D7748" t="s">
        <v>6224</v>
      </c>
      <c r="E7748" t="s">
        <v>6225</v>
      </c>
      <c r="F7748" t="s">
        <v>15382</v>
      </c>
      <c r="G7748" s="59">
        <v>2527000</v>
      </c>
      <c r="H7748" s="122">
        <v>1.86</v>
      </c>
      <c r="I7748" s="97" t="b">
        <f>NOT(ISERROR(_xlfn.XLOOKUP(tblStocks2022[[#This Row],[Ticker]],tblTickers[Ticker],tblTickers[Ticker],NA(),0,1)))</f>
        <v>0</v>
      </c>
      <c r="K7748" t="s">
        <v>7236</v>
      </c>
      <c r="L7748" s="122">
        <v>23.49</v>
      </c>
    </row>
    <row r="7749" spans="4:12" x14ac:dyDescent="0.25">
      <c r="D7749" t="s">
        <v>10656</v>
      </c>
      <c r="E7749" t="s">
        <v>10657</v>
      </c>
      <c r="F7749" t="s">
        <v>14201</v>
      </c>
      <c r="G7749" s="59">
        <v>4322000</v>
      </c>
      <c r="H7749" s="122">
        <v>5.25</v>
      </c>
      <c r="I7749" s="97" t="b">
        <f>NOT(ISERROR(_xlfn.XLOOKUP(tblStocks2022[[#This Row],[Ticker]],tblTickers[Ticker],tblTickers[Ticker],NA(),0,1)))</f>
        <v>0</v>
      </c>
      <c r="K7749" t="s">
        <v>13741</v>
      </c>
      <c r="L7749" s="122">
        <v>87.59</v>
      </c>
    </row>
    <row r="7750" spans="4:12" x14ac:dyDescent="0.25">
      <c r="D7750" t="s">
        <v>14851</v>
      </c>
      <c r="E7750" t="s">
        <v>14852</v>
      </c>
      <c r="F7750" t="s">
        <v>15395</v>
      </c>
      <c r="G7750" s="59">
        <v>22707000</v>
      </c>
      <c r="H7750" s="122">
        <v>39.729999999999997</v>
      </c>
      <c r="I7750" s="97" t="b">
        <f>NOT(ISERROR(_xlfn.XLOOKUP(tblStocks2022[[#This Row],[Ticker]],tblTickers[Ticker],tblTickers[Ticker],NA(),0,1)))</f>
        <v>0</v>
      </c>
      <c r="K7750" t="s">
        <v>7488</v>
      </c>
      <c r="L7750" s="122">
        <v>12.89</v>
      </c>
    </row>
    <row r="7751" spans="4:12" x14ac:dyDescent="0.25">
      <c r="D7751" t="s">
        <v>8358</v>
      </c>
      <c r="E7751" t="s">
        <v>8359</v>
      </c>
      <c r="F7751" t="s">
        <v>15368</v>
      </c>
      <c r="G7751" s="59">
        <v>9678000</v>
      </c>
      <c r="H7751" s="122">
        <v>63.99</v>
      </c>
      <c r="I7751" s="97" t="b">
        <f>NOT(ISERROR(_xlfn.XLOOKUP(tblStocks2022[[#This Row],[Ticker]],tblTickers[Ticker],tblTickers[Ticker],NA(),0,1)))</f>
        <v>0</v>
      </c>
      <c r="K7751" t="s">
        <v>9255</v>
      </c>
      <c r="L7751" s="122">
        <v>5.39</v>
      </c>
    </row>
    <row r="7752" spans="4:12" x14ac:dyDescent="0.25">
      <c r="D7752" t="s">
        <v>6280</v>
      </c>
      <c r="E7752" t="s">
        <v>6281</v>
      </c>
      <c r="F7752" t="s">
        <v>96</v>
      </c>
      <c r="G7752" s="59">
        <v>66046000</v>
      </c>
      <c r="H7752" s="122">
        <v>19.79</v>
      </c>
      <c r="I7752" s="97" t="b">
        <f>NOT(ISERROR(_xlfn.XLOOKUP(tblStocks2022[[#This Row],[Ticker]],tblTickers[Ticker],tblTickers[Ticker],NA(),0,1)))</f>
        <v>0</v>
      </c>
      <c r="K7752" t="s">
        <v>15091</v>
      </c>
      <c r="L7752" s="122">
        <v>13.74</v>
      </c>
    </row>
    <row r="7753" spans="4:12" x14ac:dyDescent="0.25">
      <c r="D7753" t="s">
        <v>10134</v>
      </c>
      <c r="E7753" t="s">
        <v>10135</v>
      </c>
      <c r="F7753" t="s">
        <v>14252</v>
      </c>
      <c r="G7753" s="59">
        <v>1155504000</v>
      </c>
      <c r="H7753" s="122">
        <v>79.599999999999994</v>
      </c>
      <c r="I7753" s="97" t="b">
        <f>NOT(ISERROR(_xlfn.XLOOKUP(tblStocks2022[[#This Row],[Ticker]],tblTickers[Ticker],tblTickers[Ticker],NA(),0,1)))</f>
        <v>1</v>
      </c>
      <c r="K7753" t="s">
        <v>1237</v>
      </c>
      <c r="L7753" s="122">
        <v>15.92</v>
      </c>
    </row>
    <row r="7754" spans="4:12" x14ac:dyDescent="0.25">
      <c r="D7754" t="s">
        <v>11907</v>
      </c>
      <c r="E7754" t="s">
        <v>11908</v>
      </c>
      <c r="F7754" t="s">
        <v>15382</v>
      </c>
      <c r="G7754" s="59">
        <v>101872000</v>
      </c>
      <c r="H7754" s="122">
        <v>4.54</v>
      </c>
      <c r="I7754" s="97" t="b">
        <f>NOT(ISERROR(_xlfn.XLOOKUP(tblStocks2022[[#This Row],[Ticker]],tblTickers[Ticker],tblTickers[Ticker],NA(),0,1)))</f>
        <v>0</v>
      </c>
      <c r="K7754" t="s">
        <v>182</v>
      </c>
      <c r="L7754" s="122">
        <v>35.590000000000003</v>
      </c>
    </row>
    <row r="7755" spans="4:12" x14ac:dyDescent="0.25">
      <c r="D7755" t="s">
        <v>2949</v>
      </c>
      <c r="E7755" t="s">
        <v>2950</v>
      </c>
      <c r="F7755" t="s">
        <v>15382</v>
      </c>
      <c r="G7755" s="59">
        <v>34992000</v>
      </c>
      <c r="H7755" s="122">
        <v>0.55000000000000004</v>
      </c>
      <c r="I7755" s="97" t="b">
        <f>NOT(ISERROR(_xlfn.XLOOKUP(tblStocks2022[[#This Row],[Ticker]],tblTickers[Ticker],tblTickers[Ticker],NA(),0,1)))</f>
        <v>0</v>
      </c>
      <c r="K7755" t="s">
        <v>2137</v>
      </c>
      <c r="L7755" s="122">
        <v>47.4</v>
      </c>
    </row>
    <row r="7756" spans="4:12" x14ac:dyDescent="0.25">
      <c r="D7756" t="s">
        <v>13034</v>
      </c>
      <c r="E7756" t="s">
        <v>13035</v>
      </c>
      <c r="F7756" t="s">
        <v>15382</v>
      </c>
      <c r="G7756" s="59">
        <v>71619000</v>
      </c>
      <c r="H7756" s="122">
        <v>4.79</v>
      </c>
      <c r="I7756" s="97" t="b">
        <f>NOT(ISERROR(_xlfn.XLOOKUP(tblStocks2022[[#This Row],[Ticker]],tblTickers[Ticker],tblTickers[Ticker],NA(),0,1)))</f>
        <v>0</v>
      </c>
      <c r="K7756" t="s">
        <v>7659</v>
      </c>
      <c r="L7756" s="122">
        <v>18.899999999999999</v>
      </c>
    </row>
    <row r="7757" spans="4:12" x14ac:dyDescent="0.25">
      <c r="D7757" t="s">
        <v>8795</v>
      </c>
      <c r="E7757" t="s">
        <v>8796</v>
      </c>
      <c r="F7757" t="s">
        <v>15382</v>
      </c>
      <c r="G7757" s="59">
        <v>8922000</v>
      </c>
      <c r="H7757" s="122">
        <v>1.23</v>
      </c>
      <c r="I7757" s="97" t="b">
        <f>NOT(ISERROR(_xlfn.XLOOKUP(tblStocks2022[[#This Row],[Ticker]],tblTickers[Ticker],tblTickers[Ticker],NA(),0,1)))</f>
        <v>0</v>
      </c>
      <c r="K7757" t="s">
        <v>14298</v>
      </c>
      <c r="L7757" s="122">
        <v>72.319999999999993</v>
      </c>
    </row>
    <row r="7758" spans="4:12" x14ac:dyDescent="0.25">
      <c r="D7758" t="s">
        <v>7373</v>
      </c>
      <c r="E7758" t="s">
        <v>7374</v>
      </c>
      <c r="F7758" t="s">
        <v>15368</v>
      </c>
      <c r="G7758" s="59">
        <v>28179000</v>
      </c>
      <c r="H7758" s="122">
        <v>5.64</v>
      </c>
      <c r="I7758" s="97" t="b">
        <f>NOT(ISERROR(_xlfn.XLOOKUP(tblStocks2022[[#This Row],[Ticker]],tblTickers[Ticker],tblTickers[Ticker],NA(),0,1)))</f>
        <v>0</v>
      </c>
      <c r="K7758" t="s">
        <v>8222</v>
      </c>
      <c r="L7758" s="122">
        <v>2.31</v>
      </c>
    </row>
    <row r="7759" spans="4:12" x14ac:dyDescent="0.25">
      <c r="D7759" t="s">
        <v>1749</v>
      </c>
      <c r="E7759" t="s">
        <v>1750</v>
      </c>
      <c r="F7759" t="s">
        <v>15376</v>
      </c>
      <c r="G7759" s="59">
        <v>72744000</v>
      </c>
      <c r="H7759" s="122">
        <v>70.67</v>
      </c>
      <c r="I7759" s="97" t="b">
        <f>NOT(ISERROR(_xlfn.XLOOKUP(tblStocks2022[[#This Row],[Ticker]],tblTickers[Ticker],tblTickers[Ticker],NA(),0,1)))</f>
        <v>0</v>
      </c>
      <c r="K7759" t="s">
        <v>9950</v>
      </c>
      <c r="L7759" s="122">
        <v>18.329999999999998</v>
      </c>
    </row>
    <row r="7760" spans="4:12" x14ac:dyDescent="0.25">
      <c r="D7760" t="s">
        <v>11565</v>
      </c>
      <c r="E7760" t="s">
        <v>11566</v>
      </c>
      <c r="F7760" t="s">
        <v>14201</v>
      </c>
      <c r="G7760" s="59">
        <v>8293000</v>
      </c>
      <c r="H7760" s="122">
        <v>4.25</v>
      </c>
      <c r="I7760" s="97" t="b">
        <f>NOT(ISERROR(_xlfn.XLOOKUP(tblStocks2022[[#This Row],[Ticker]],tblTickers[Ticker],tblTickers[Ticker],NA(),0,1)))</f>
        <v>0</v>
      </c>
      <c r="K7760" t="s">
        <v>14198</v>
      </c>
      <c r="L7760" s="122">
        <v>224.79</v>
      </c>
    </row>
    <row r="7761" spans="4:12" x14ac:dyDescent="0.25">
      <c r="D7761" t="s">
        <v>6498</v>
      </c>
      <c r="E7761" t="s">
        <v>6499</v>
      </c>
      <c r="F7761" t="s">
        <v>15382</v>
      </c>
      <c r="G7761" s="59">
        <v>40000000</v>
      </c>
      <c r="H7761" s="122">
        <v>10.18</v>
      </c>
      <c r="I7761" s="97" t="b">
        <f>NOT(ISERROR(_xlfn.XLOOKUP(tblStocks2022[[#This Row],[Ticker]],tblTickers[Ticker],tblTickers[Ticker],NA(),0,1)))</f>
        <v>0</v>
      </c>
      <c r="K7761" t="s">
        <v>9570</v>
      </c>
      <c r="L7761" s="122">
        <v>35.89</v>
      </c>
    </row>
    <row r="7762" spans="4:12" x14ac:dyDescent="0.25">
      <c r="D7762" t="s">
        <v>8797</v>
      </c>
      <c r="E7762" t="s">
        <v>8798</v>
      </c>
      <c r="F7762" t="s">
        <v>15382</v>
      </c>
      <c r="G7762" s="59">
        <v>23000000</v>
      </c>
      <c r="H7762" s="122">
        <v>10.27</v>
      </c>
      <c r="I7762" s="97" t="b">
        <f>NOT(ISERROR(_xlfn.XLOOKUP(tblStocks2022[[#This Row],[Ticker]],tblTickers[Ticker],tblTickers[Ticker],NA(),0,1)))</f>
        <v>0</v>
      </c>
      <c r="K7762" t="s">
        <v>3675</v>
      </c>
      <c r="L7762" s="122">
        <v>16.47</v>
      </c>
    </row>
    <row r="7763" spans="4:12" x14ac:dyDescent="0.25">
      <c r="D7763" t="s">
        <v>6391</v>
      </c>
      <c r="E7763" t="s">
        <v>6392</v>
      </c>
      <c r="F7763" t="s">
        <v>15368</v>
      </c>
      <c r="G7763" s="59">
        <v>26796000</v>
      </c>
      <c r="H7763" s="122">
        <v>6.69</v>
      </c>
      <c r="I7763" s="97" t="b">
        <f>NOT(ISERROR(_xlfn.XLOOKUP(tblStocks2022[[#This Row],[Ticker]],tblTickers[Ticker],tblTickers[Ticker],NA(),0,1)))</f>
        <v>0</v>
      </c>
      <c r="K7763" t="s">
        <v>3673</v>
      </c>
      <c r="L7763" s="122">
        <v>39.880000000000003</v>
      </c>
    </row>
    <row r="7764" spans="4:12" x14ac:dyDescent="0.25">
      <c r="D7764" t="s">
        <v>11998</v>
      </c>
      <c r="E7764" t="s">
        <v>11999</v>
      </c>
      <c r="F7764" t="s">
        <v>15382</v>
      </c>
      <c r="G7764" s="59">
        <v>105598000</v>
      </c>
      <c r="H7764" s="122">
        <v>23.85</v>
      </c>
      <c r="I7764" s="97" t="b">
        <f>NOT(ISERROR(_xlfn.XLOOKUP(tblStocks2022[[#This Row],[Ticker]],tblTickers[Ticker],tblTickers[Ticker],NA(),0,1)))</f>
        <v>0</v>
      </c>
      <c r="K7764" t="s">
        <v>1035</v>
      </c>
      <c r="L7764" s="122">
        <v>44.15</v>
      </c>
    </row>
    <row r="7765" spans="4:12" x14ac:dyDescent="0.25">
      <c r="D7765" t="s">
        <v>3991</v>
      </c>
      <c r="E7765" t="s">
        <v>3992</v>
      </c>
      <c r="F7765" t="s">
        <v>12944</v>
      </c>
      <c r="G7765" s="59">
        <v>613182000</v>
      </c>
      <c r="H7765" s="122">
        <v>2.69</v>
      </c>
      <c r="I7765" s="97" t="b">
        <f>NOT(ISERROR(_xlfn.XLOOKUP(tblStocks2022[[#This Row],[Ticker]],tblTickers[Ticker],tblTickers[Ticker],NA(),0,1)))</f>
        <v>0</v>
      </c>
      <c r="K7765" t="s">
        <v>13964</v>
      </c>
      <c r="L7765" s="122">
        <v>56.66</v>
      </c>
    </row>
    <row r="7766" spans="4:12" x14ac:dyDescent="0.25">
      <c r="D7766" t="s">
        <v>5928</v>
      </c>
      <c r="E7766" t="s">
        <v>5929</v>
      </c>
      <c r="F7766" t="s">
        <v>15370</v>
      </c>
      <c r="G7766" s="59">
        <v>67432000</v>
      </c>
      <c r="H7766" s="122">
        <v>5.09</v>
      </c>
      <c r="I7766" s="97" t="b">
        <f>NOT(ISERROR(_xlfn.XLOOKUP(tblStocks2022[[#This Row],[Ticker]],tblTickers[Ticker],tblTickers[Ticker],NA(),0,1)))</f>
        <v>0</v>
      </c>
      <c r="K7766" t="s">
        <v>1978</v>
      </c>
      <c r="L7766" s="122">
        <v>28.88</v>
      </c>
    </row>
    <row r="7767" spans="4:12" x14ac:dyDescent="0.25">
      <c r="D7767" t="s">
        <v>8226</v>
      </c>
      <c r="E7767" t="s">
        <v>8227</v>
      </c>
      <c r="F7767" t="s">
        <v>15382</v>
      </c>
      <c r="G7767" s="59">
        <v>102273000</v>
      </c>
      <c r="H7767" s="122">
        <v>0.6</v>
      </c>
      <c r="I7767" s="97" t="b">
        <f>NOT(ISERROR(_xlfn.XLOOKUP(tblStocks2022[[#This Row],[Ticker]],tblTickers[Ticker],tblTickers[Ticker],NA(),0,1)))</f>
        <v>0</v>
      </c>
      <c r="K7767" t="s">
        <v>13963</v>
      </c>
      <c r="L7767" s="122">
        <v>54.17</v>
      </c>
    </row>
    <row r="7768" spans="4:12" x14ac:dyDescent="0.25">
      <c r="D7768" t="s">
        <v>885</v>
      </c>
      <c r="E7768" t="s">
        <v>617</v>
      </c>
      <c r="F7768" t="s">
        <v>15375</v>
      </c>
      <c r="G7768" s="59">
        <v>8200000</v>
      </c>
      <c r="H7768" s="122">
        <v>60.34</v>
      </c>
      <c r="I7768" s="97" t="b">
        <f>NOT(ISERROR(_xlfn.XLOOKUP(tblStocks2022[[#This Row],[Ticker]],tblTickers[Ticker],tblTickers[Ticker],NA(),0,1)))</f>
        <v>0</v>
      </c>
      <c r="K7768" t="s">
        <v>629</v>
      </c>
      <c r="L7768" s="122">
        <v>150.33000000000001</v>
      </c>
    </row>
    <row r="7769" spans="4:12" x14ac:dyDescent="0.25">
      <c r="D7769" t="s">
        <v>884</v>
      </c>
      <c r="E7769" t="s">
        <v>617</v>
      </c>
      <c r="F7769" t="s">
        <v>15375</v>
      </c>
      <c r="G7769" s="59">
        <v>4700000</v>
      </c>
      <c r="H7769" s="122">
        <v>46.78</v>
      </c>
      <c r="I7769" s="97" t="b">
        <f>NOT(ISERROR(_xlfn.XLOOKUP(tblStocks2022[[#This Row],[Ticker]],tblTickers[Ticker],tblTickers[Ticker],NA(),0,1)))</f>
        <v>0</v>
      </c>
      <c r="K7769" t="s">
        <v>2065</v>
      </c>
      <c r="L7769" s="122">
        <v>59.87</v>
      </c>
    </row>
    <row r="7770" spans="4:12" x14ac:dyDescent="0.25">
      <c r="D7770" t="s">
        <v>806</v>
      </c>
      <c r="E7770" t="s">
        <v>807</v>
      </c>
      <c r="F7770" t="s">
        <v>15368</v>
      </c>
      <c r="G7770" s="59">
        <v>22537000</v>
      </c>
      <c r="H7770" s="122">
        <v>9.0500000000000007</v>
      </c>
      <c r="I7770" s="97" t="b">
        <f>NOT(ISERROR(_xlfn.XLOOKUP(tblStocks2022[[#This Row],[Ticker]],tblTickers[Ticker],tblTickers[Ticker],NA(),0,1)))</f>
        <v>0</v>
      </c>
      <c r="K7770" t="s">
        <v>6745</v>
      </c>
      <c r="L7770" s="122">
        <v>30.29</v>
      </c>
    </row>
    <row r="7771" spans="4:12" x14ac:dyDescent="0.25">
      <c r="D7771" t="s">
        <v>11061</v>
      </c>
      <c r="E7771" t="s">
        <v>11062</v>
      </c>
      <c r="F7771" t="s">
        <v>15382</v>
      </c>
      <c r="G7771" s="59">
        <v>45003000</v>
      </c>
      <c r="H7771" s="122">
        <v>136.58000000000001</v>
      </c>
      <c r="I7771" s="97" t="b">
        <f>NOT(ISERROR(_xlfn.XLOOKUP(tblStocks2022[[#This Row],[Ticker]],tblTickers[Ticker],tblTickers[Ticker],NA(),0,1)))</f>
        <v>0</v>
      </c>
      <c r="K7771" t="s">
        <v>8839</v>
      </c>
      <c r="L7771" s="122">
        <v>24.1</v>
      </c>
    </row>
    <row r="7772" spans="4:12" x14ac:dyDescent="0.25">
      <c r="D7772" t="s">
        <v>6146</v>
      </c>
      <c r="E7772" t="s">
        <v>2917</v>
      </c>
      <c r="F7772" t="s">
        <v>15368</v>
      </c>
      <c r="G7772" s="59">
        <v>4140000</v>
      </c>
      <c r="H7772" s="122">
        <v>12.38</v>
      </c>
      <c r="I7772" s="97" t="b">
        <f>NOT(ISERROR(_xlfn.XLOOKUP(tblStocks2022[[#This Row],[Ticker]],tblTickers[Ticker],tblTickers[Ticker],NA(),0,1)))</f>
        <v>0</v>
      </c>
      <c r="K7772" t="s">
        <v>7454</v>
      </c>
      <c r="L7772" s="122">
        <v>29.44</v>
      </c>
    </row>
    <row r="7773" spans="4:12" x14ac:dyDescent="0.25">
      <c r="D7773" t="s">
        <v>2226</v>
      </c>
      <c r="E7773" t="s">
        <v>2227</v>
      </c>
      <c r="F7773" t="s">
        <v>15365</v>
      </c>
      <c r="G7773" s="59">
        <v>2971000</v>
      </c>
      <c r="H7773" s="122">
        <v>1.75</v>
      </c>
      <c r="I7773" s="97" t="b">
        <f>NOT(ISERROR(_xlfn.XLOOKUP(tblStocks2022[[#This Row],[Ticker]],tblTickers[Ticker],tblTickers[Ticker],NA(),0,1)))</f>
        <v>0</v>
      </c>
      <c r="K7773" t="s">
        <v>448</v>
      </c>
      <c r="L7773" s="122">
        <v>79.98</v>
      </c>
    </row>
    <row r="7774" spans="4:12" x14ac:dyDescent="0.25">
      <c r="D7774" t="s">
        <v>5270</v>
      </c>
      <c r="E7774" t="s">
        <v>5271</v>
      </c>
      <c r="F7774" t="s">
        <v>96</v>
      </c>
      <c r="G7774" s="59">
        <v>266812000</v>
      </c>
      <c r="H7774" s="122">
        <v>0.77</v>
      </c>
      <c r="I7774" s="97" t="b">
        <f>NOT(ISERROR(_xlfn.XLOOKUP(tblStocks2022[[#This Row],[Ticker]],tblTickers[Ticker],tblTickers[Ticker],NA(),0,1)))</f>
        <v>0</v>
      </c>
      <c r="K7774" t="s">
        <v>14098</v>
      </c>
      <c r="L7774" s="122">
        <v>1.01</v>
      </c>
    </row>
    <row r="7775" spans="4:12" x14ac:dyDescent="0.25">
      <c r="D7775" t="s">
        <v>6948</v>
      </c>
      <c r="E7775" t="s">
        <v>6949</v>
      </c>
      <c r="F7775" t="s">
        <v>2235</v>
      </c>
      <c r="G7775" s="59">
        <v>55628000</v>
      </c>
      <c r="H7775" s="122">
        <v>22.99</v>
      </c>
      <c r="I7775" s="97" t="b">
        <f>NOT(ISERROR(_xlfn.XLOOKUP(tblStocks2022[[#This Row],[Ticker]],tblTickers[Ticker],tblTickers[Ticker],NA(),0,1)))</f>
        <v>0</v>
      </c>
      <c r="K7775" t="s">
        <v>535</v>
      </c>
      <c r="L7775" s="122">
        <v>83.49</v>
      </c>
    </row>
    <row r="7776" spans="4:12" x14ac:dyDescent="0.25">
      <c r="D7776" t="s">
        <v>3908</v>
      </c>
      <c r="E7776" t="s">
        <v>3909</v>
      </c>
      <c r="F7776" t="s">
        <v>12944</v>
      </c>
      <c r="G7776" s="59">
        <v>111408000</v>
      </c>
      <c r="H7776" s="122">
        <v>0.66</v>
      </c>
      <c r="I7776" s="97" t="b">
        <f>NOT(ISERROR(_xlfn.XLOOKUP(tblStocks2022[[#This Row],[Ticker]],tblTickers[Ticker],tblTickers[Ticker],NA(),0,1)))</f>
        <v>0</v>
      </c>
      <c r="K7776" t="s">
        <v>481</v>
      </c>
      <c r="L7776" s="122">
        <v>1.1299999999999999</v>
      </c>
    </row>
    <row r="7777" spans="4:12" x14ac:dyDescent="0.25">
      <c r="D7777" t="s">
        <v>4905</v>
      </c>
      <c r="E7777" t="s">
        <v>498</v>
      </c>
      <c r="F7777" t="s">
        <v>11941</v>
      </c>
      <c r="G7777" s="59">
        <v>240000</v>
      </c>
      <c r="H7777" s="122">
        <v>46.99</v>
      </c>
      <c r="I7777" s="97" t="b">
        <f>NOT(ISERROR(_xlfn.XLOOKUP(tblStocks2022[[#This Row],[Ticker]],tblTickers[Ticker],tblTickers[Ticker],NA(),0,1)))</f>
        <v>0</v>
      </c>
      <c r="K7777" t="s">
        <v>8038</v>
      </c>
      <c r="L7777" s="122">
        <v>26.61</v>
      </c>
    </row>
    <row r="7778" spans="4:12" x14ac:dyDescent="0.25">
      <c r="D7778" t="s">
        <v>4554</v>
      </c>
      <c r="E7778" t="s">
        <v>4555</v>
      </c>
      <c r="F7778" t="s">
        <v>14252</v>
      </c>
      <c r="G7778" s="59">
        <v>32141000</v>
      </c>
      <c r="H7778" s="122">
        <v>61.72</v>
      </c>
      <c r="I7778" s="97" t="b">
        <f>NOT(ISERROR(_xlfn.XLOOKUP(tblStocks2022[[#This Row],[Ticker]],tblTickers[Ticker],tblTickers[Ticker],NA(),0,1)))</f>
        <v>0</v>
      </c>
      <c r="K7778" t="s">
        <v>7658</v>
      </c>
      <c r="L7778" s="122">
        <v>27.12</v>
      </c>
    </row>
    <row r="7779" spans="4:12" x14ac:dyDescent="0.25">
      <c r="D7779" t="s">
        <v>4268</v>
      </c>
      <c r="E7779" t="s">
        <v>4269</v>
      </c>
      <c r="F7779" t="s">
        <v>15382</v>
      </c>
      <c r="G7779" s="59">
        <v>82000000</v>
      </c>
      <c r="H7779" s="122">
        <v>8.2799999999999994</v>
      </c>
      <c r="I7779" s="97" t="b">
        <f>NOT(ISERROR(_xlfn.XLOOKUP(tblStocks2022[[#This Row],[Ticker]],tblTickers[Ticker],tblTickers[Ticker],NA(),0,1)))</f>
        <v>0</v>
      </c>
      <c r="K7779" t="s">
        <v>9503</v>
      </c>
      <c r="L7779" s="122">
        <v>30.75</v>
      </c>
    </row>
    <row r="7780" spans="4:12" x14ac:dyDescent="0.25">
      <c r="D7780" t="s">
        <v>15063</v>
      </c>
      <c r="E7780" t="s">
        <v>131</v>
      </c>
      <c r="F7780" t="s">
        <v>15371</v>
      </c>
      <c r="G7780" s="59">
        <v>94050000</v>
      </c>
      <c r="H7780" s="122">
        <v>76.2</v>
      </c>
      <c r="I7780" s="97" t="b">
        <f>NOT(ISERROR(_xlfn.XLOOKUP(tblStocks2022[[#This Row],[Ticker]],tblTickers[Ticker],tblTickers[Ticker],NA(),0,1)))</f>
        <v>0</v>
      </c>
      <c r="K7780" t="s">
        <v>6773</v>
      </c>
      <c r="L7780" s="122">
        <v>18.329999999999998</v>
      </c>
    </row>
    <row r="7781" spans="4:12" x14ac:dyDescent="0.25">
      <c r="D7781" t="s">
        <v>3680</v>
      </c>
      <c r="E7781" t="s">
        <v>3681</v>
      </c>
      <c r="F7781" t="s">
        <v>15370</v>
      </c>
      <c r="G7781" s="59">
        <v>11825000</v>
      </c>
      <c r="H7781" s="122">
        <v>30.45</v>
      </c>
      <c r="I7781" s="97" t="b">
        <f>NOT(ISERROR(_xlfn.XLOOKUP(tblStocks2022[[#This Row],[Ticker]],tblTickers[Ticker],tblTickers[Ticker],NA(),0,1)))</f>
        <v>0</v>
      </c>
      <c r="K7781" t="s">
        <v>5575</v>
      </c>
      <c r="L7781" s="122">
        <v>36.39</v>
      </c>
    </row>
    <row r="7782" spans="4:12" x14ac:dyDescent="0.25">
      <c r="D7782" t="s">
        <v>8502</v>
      </c>
      <c r="E7782" t="s">
        <v>3681</v>
      </c>
      <c r="F7782" t="s">
        <v>15370</v>
      </c>
      <c r="G7782" s="59">
        <v>1275000</v>
      </c>
      <c r="H7782" s="122">
        <v>14.72</v>
      </c>
      <c r="I7782" s="97" t="b">
        <f>NOT(ISERROR(_xlfn.XLOOKUP(tblStocks2022[[#This Row],[Ticker]],tblTickers[Ticker],tblTickers[Ticker],NA(),0,1)))</f>
        <v>0</v>
      </c>
      <c r="K7782" t="s">
        <v>2653</v>
      </c>
      <c r="L7782" s="122">
        <v>87.97</v>
      </c>
    </row>
    <row r="7783" spans="4:12" x14ac:dyDescent="0.25">
      <c r="D7783" t="s">
        <v>8501</v>
      </c>
      <c r="E7783" t="s">
        <v>3681</v>
      </c>
      <c r="F7783" t="s">
        <v>15370</v>
      </c>
      <c r="G7783" s="59">
        <v>8497000</v>
      </c>
      <c r="H7783" s="122">
        <v>21.33</v>
      </c>
      <c r="I7783" s="97" t="b">
        <f>NOT(ISERROR(_xlfn.XLOOKUP(tblStocks2022[[#This Row],[Ticker]],tblTickers[Ticker],tblTickers[Ticker],NA(),0,1)))</f>
        <v>0</v>
      </c>
      <c r="K7783" t="s">
        <v>242</v>
      </c>
      <c r="L7783" s="122">
        <v>1.74</v>
      </c>
    </row>
    <row r="7784" spans="4:12" x14ac:dyDescent="0.25">
      <c r="D7784" t="s">
        <v>4174</v>
      </c>
      <c r="E7784" t="s">
        <v>3681</v>
      </c>
      <c r="F7784" t="s">
        <v>15370</v>
      </c>
      <c r="G7784" s="59">
        <v>2750000</v>
      </c>
      <c r="H7784" s="122">
        <v>24.45</v>
      </c>
      <c r="I7784" s="97" t="b">
        <f>NOT(ISERROR(_xlfn.XLOOKUP(tblStocks2022[[#This Row],[Ticker]],tblTickers[Ticker],tblTickers[Ticker],NA(),0,1)))</f>
        <v>0</v>
      </c>
      <c r="K7784" t="s">
        <v>1527</v>
      </c>
      <c r="L7784" s="122">
        <v>0.19</v>
      </c>
    </row>
    <row r="7785" spans="4:12" x14ac:dyDescent="0.25">
      <c r="D7785" t="s">
        <v>8503</v>
      </c>
      <c r="E7785" t="s">
        <v>3681</v>
      </c>
      <c r="F7785" t="s">
        <v>15370</v>
      </c>
      <c r="G7785" s="59">
        <v>2025000</v>
      </c>
      <c r="H7785" s="122">
        <v>14.3</v>
      </c>
      <c r="I7785" s="97" t="b">
        <f>NOT(ISERROR(_xlfn.XLOOKUP(tblStocks2022[[#This Row],[Ticker]],tblTickers[Ticker],tblTickers[Ticker],NA(),0,1)))</f>
        <v>0</v>
      </c>
      <c r="K7785" t="s">
        <v>4090</v>
      </c>
      <c r="L7785" s="122">
        <v>3.66</v>
      </c>
    </row>
    <row r="7786" spans="4:12" x14ac:dyDescent="0.25">
      <c r="D7786" t="s">
        <v>1094</v>
      </c>
      <c r="E7786" t="s">
        <v>1095</v>
      </c>
      <c r="F7786" t="s">
        <v>8710</v>
      </c>
      <c r="G7786" s="59">
        <v>108347000</v>
      </c>
      <c r="H7786" s="122">
        <v>30.35</v>
      </c>
      <c r="I7786" s="97" t="b">
        <f>NOT(ISERROR(_xlfn.XLOOKUP(tblStocks2022[[#This Row],[Ticker]],tblTickers[Ticker],tblTickers[Ticker],NA(),0,1)))</f>
        <v>0</v>
      </c>
      <c r="K7786" t="s">
        <v>654</v>
      </c>
      <c r="L7786" s="122">
        <v>114.36</v>
      </c>
    </row>
    <row r="7787" spans="4:12" x14ac:dyDescent="0.25">
      <c r="D7787" t="s">
        <v>6677</v>
      </c>
      <c r="E7787" t="s">
        <v>6678</v>
      </c>
      <c r="F7787" t="s">
        <v>15382</v>
      </c>
      <c r="G7787" s="59">
        <v>27600000</v>
      </c>
      <c r="H7787" s="122">
        <v>10.18</v>
      </c>
      <c r="I7787" s="97" t="b">
        <f>NOT(ISERROR(_xlfn.XLOOKUP(tblStocks2022[[#This Row],[Ticker]],tblTickers[Ticker],tblTickers[Ticker],NA(),0,1)))</f>
        <v>0</v>
      </c>
      <c r="K7787" t="s">
        <v>4255</v>
      </c>
      <c r="L7787" s="122">
        <v>39.44</v>
      </c>
    </row>
    <row r="7788" spans="4:12" x14ac:dyDescent="0.25">
      <c r="D7788" t="s">
        <v>10564</v>
      </c>
      <c r="E7788" t="s">
        <v>10565</v>
      </c>
      <c r="F7788" t="s">
        <v>14252</v>
      </c>
      <c r="G7788" s="59">
        <v>392196000</v>
      </c>
      <c r="H7788" s="122">
        <v>550.69000000000005</v>
      </c>
      <c r="I7788" s="97" t="b">
        <f>NOT(ISERROR(_xlfn.XLOOKUP(tblStocks2022[[#This Row],[Ticker]],tblTickers[Ticker],tblTickers[Ticker],NA(),0,1)))</f>
        <v>1</v>
      </c>
      <c r="K7788" t="s">
        <v>5571</v>
      </c>
      <c r="L7788" s="122">
        <v>28.27</v>
      </c>
    </row>
    <row r="7789" spans="4:12" x14ac:dyDescent="0.25">
      <c r="D7789" t="s">
        <v>38</v>
      </c>
      <c r="E7789" t="s">
        <v>39</v>
      </c>
      <c r="F7789" t="s">
        <v>15371</v>
      </c>
      <c r="G7789" s="59">
        <v>14484000</v>
      </c>
      <c r="H7789" s="122">
        <v>77.58</v>
      </c>
      <c r="I7789" s="97" t="b">
        <f>NOT(ISERROR(_xlfn.XLOOKUP(tblStocks2022[[#This Row],[Ticker]],tblTickers[Ticker],tblTickers[Ticker],NA(),0,1)))</f>
        <v>0</v>
      </c>
      <c r="K7789" t="s">
        <v>5546</v>
      </c>
      <c r="L7789" s="122">
        <v>6.13</v>
      </c>
    </row>
    <row r="7790" spans="4:12" x14ac:dyDescent="0.25">
      <c r="D7790" t="s">
        <v>5604</v>
      </c>
      <c r="E7790" t="s">
        <v>5605</v>
      </c>
      <c r="F7790" t="s">
        <v>15368</v>
      </c>
      <c r="G7790" s="59">
        <v>26329000</v>
      </c>
      <c r="H7790" s="122">
        <v>0.78</v>
      </c>
      <c r="I7790" s="97" t="b">
        <f>NOT(ISERROR(_xlfn.XLOOKUP(tblStocks2022[[#This Row],[Ticker]],tblTickers[Ticker],tblTickers[Ticker],NA(),0,1)))</f>
        <v>0</v>
      </c>
      <c r="K7790" t="s">
        <v>15192</v>
      </c>
      <c r="L7790" s="122">
        <v>12.8</v>
      </c>
    </row>
    <row r="7791" spans="4:12" x14ac:dyDescent="0.25">
      <c r="D7791" t="s">
        <v>783</v>
      </c>
      <c r="E7791" t="s">
        <v>784</v>
      </c>
      <c r="F7791" t="s">
        <v>96</v>
      </c>
      <c r="G7791" s="59">
        <v>146225000</v>
      </c>
      <c r="H7791" s="122">
        <v>0.55000000000000004</v>
      </c>
      <c r="I7791" s="97" t="b">
        <f>NOT(ISERROR(_xlfn.XLOOKUP(tblStocks2022[[#This Row],[Ticker]],tblTickers[Ticker],tblTickers[Ticker],NA(),0,1)))</f>
        <v>0</v>
      </c>
      <c r="K7791" t="s">
        <v>3346</v>
      </c>
      <c r="L7791" s="122">
        <v>1.04</v>
      </c>
    </row>
    <row r="7792" spans="4:12" x14ac:dyDescent="0.25">
      <c r="D7792" t="s">
        <v>1675</v>
      </c>
      <c r="E7792" t="s">
        <v>1676</v>
      </c>
      <c r="F7792" t="s">
        <v>15376</v>
      </c>
      <c r="G7792" s="59">
        <v>44469000</v>
      </c>
      <c r="H7792" s="122">
        <v>18.170000000000002</v>
      </c>
      <c r="I7792" s="97" t="b">
        <f>NOT(ISERROR(_xlfn.XLOOKUP(tblStocks2022[[#This Row],[Ticker]],tblTickers[Ticker],tblTickers[Ticker],NA(),0,1)))</f>
        <v>0</v>
      </c>
      <c r="K7792" t="s">
        <v>15031</v>
      </c>
      <c r="L7792" s="122">
        <v>27.49</v>
      </c>
    </row>
    <row r="7793" spans="4:12" x14ac:dyDescent="0.25">
      <c r="D7793" t="s">
        <v>14627</v>
      </c>
      <c r="E7793" t="s">
        <v>14628</v>
      </c>
      <c r="F7793" t="s">
        <v>15369</v>
      </c>
      <c r="G7793" s="59">
        <v>1233960000</v>
      </c>
      <c r="H7793" s="122">
        <v>140</v>
      </c>
      <c r="I7793" s="97" t="b">
        <f>NOT(ISERROR(_xlfn.XLOOKUP(tblStocks2022[[#This Row],[Ticker]],tblTickers[Ticker],tblTickers[Ticker],NA(),0,1)))</f>
        <v>1</v>
      </c>
      <c r="K7793" t="s">
        <v>15030</v>
      </c>
      <c r="L7793" s="122">
        <v>68.94</v>
      </c>
    </row>
    <row r="7794" spans="4:12" x14ac:dyDescent="0.25">
      <c r="D7794" t="s">
        <v>15062</v>
      </c>
      <c r="E7794" t="s">
        <v>131</v>
      </c>
      <c r="F7794" t="s">
        <v>15371</v>
      </c>
      <c r="G7794" s="59">
        <v>3724000</v>
      </c>
      <c r="H7794" s="122">
        <v>34.06</v>
      </c>
      <c r="I7794" s="97" t="b">
        <f>NOT(ISERROR(_xlfn.XLOOKUP(tblStocks2022[[#This Row],[Ticker]],tblTickers[Ticker],tblTickers[Ticker],NA(),0,1)))</f>
        <v>0</v>
      </c>
      <c r="K7794" t="s">
        <v>5972</v>
      </c>
      <c r="L7794" s="122">
        <v>22.75</v>
      </c>
    </row>
    <row r="7795" spans="4:12" x14ac:dyDescent="0.25">
      <c r="D7795" t="s">
        <v>15019</v>
      </c>
      <c r="E7795" t="s">
        <v>131</v>
      </c>
      <c r="F7795" t="s">
        <v>15371</v>
      </c>
      <c r="G7795" s="59">
        <v>33300000</v>
      </c>
      <c r="H7795" s="122">
        <v>31.7</v>
      </c>
      <c r="I7795" s="97" t="b">
        <f>NOT(ISERROR(_xlfn.XLOOKUP(tblStocks2022[[#This Row],[Ticker]],tblTickers[Ticker],tblTickers[Ticker],NA(),0,1)))</f>
        <v>0</v>
      </c>
      <c r="K7795" t="s">
        <v>762</v>
      </c>
      <c r="L7795" s="122">
        <v>47.34</v>
      </c>
    </row>
    <row r="7796" spans="4:12" x14ac:dyDescent="0.25">
      <c r="D7796" t="s">
        <v>10896</v>
      </c>
      <c r="E7796" t="s">
        <v>10897</v>
      </c>
      <c r="F7796" t="s">
        <v>15377</v>
      </c>
      <c r="G7796" s="59">
        <v>18596000</v>
      </c>
      <c r="H7796" s="122">
        <v>61.57</v>
      </c>
      <c r="I7796" s="97" t="b">
        <f>NOT(ISERROR(_xlfn.XLOOKUP(tblStocks2022[[#This Row],[Ticker]],tblTickers[Ticker],tblTickers[Ticker],NA(),0,1)))</f>
        <v>0</v>
      </c>
      <c r="K7796" t="s">
        <v>4150</v>
      </c>
      <c r="L7796" s="122">
        <v>51.78</v>
      </c>
    </row>
    <row r="7797" spans="4:12" x14ac:dyDescent="0.25">
      <c r="D7797" t="s">
        <v>1409</v>
      </c>
      <c r="E7797" t="s">
        <v>1410</v>
      </c>
      <c r="F7797" t="s">
        <v>15368</v>
      </c>
      <c r="G7797" s="59">
        <v>64513000</v>
      </c>
      <c r="H7797" s="122">
        <v>44.95</v>
      </c>
      <c r="I7797" s="97" t="b">
        <f>NOT(ISERROR(_xlfn.XLOOKUP(tblStocks2022[[#This Row],[Ticker]],tblTickers[Ticker],tblTickers[Ticker],NA(),0,1)))</f>
        <v>0</v>
      </c>
      <c r="K7797" t="s">
        <v>2971</v>
      </c>
      <c r="L7797" s="122">
        <v>5.89</v>
      </c>
    </row>
    <row r="7798" spans="4:12" x14ac:dyDescent="0.25">
      <c r="D7798" t="s">
        <v>1525</v>
      </c>
      <c r="E7798" t="s">
        <v>1526</v>
      </c>
      <c r="F7798" t="s">
        <v>15368</v>
      </c>
      <c r="G7798" s="59">
        <v>62230000</v>
      </c>
      <c r="H7798" s="122">
        <v>67.8</v>
      </c>
      <c r="I7798" s="97" t="b">
        <f>NOT(ISERROR(_xlfn.XLOOKUP(tblStocks2022[[#This Row],[Ticker]],tblTickers[Ticker],tblTickers[Ticker],NA(),0,1)))</f>
        <v>0</v>
      </c>
      <c r="K7798" t="s">
        <v>5811</v>
      </c>
      <c r="L7798" s="122">
        <v>0.47</v>
      </c>
    </row>
    <row r="7799" spans="4:12" x14ac:dyDescent="0.25">
      <c r="D7799" t="s">
        <v>5612</v>
      </c>
      <c r="E7799" t="s">
        <v>5613</v>
      </c>
      <c r="F7799" t="s">
        <v>14252</v>
      </c>
      <c r="G7799" s="59">
        <v>88179000</v>
      </c>
      <c r="H7799" s="122">
        <v>7.25</v>
      </c>
      <c r="I7799" s="97" t="b">
        <f>NOT(ISERROR(_xlfn.XLOOKUP(tblStocks2022[[#This Row],[Ticker]],tblTickers[Ticker],tblTickers[Ticker],NA(),0,1)))</f>
        <v>0</v>
      </c>
      <c r="K7799" t="s">
        <v>4130</v>
      </c>
      <c r="L7799" s="122">
        <v>1.55</v>
      </c>
    </row>
    <row r="7800" spans="4:12" x14ac:dyDescent="0.25">
      <c r="D7800" t="s">
        <v>14878</v>
      </c>
      <c r="E7800" t="s">
        <v>14879</v>
      </c>
      <c r="F7800" t="s">
        <v>15382</v>
      </c>
      <c r="G7800" s="59">
        <v>29200000</v>
      </c>
      <c r="H7800" s="122">
        <v>30.81</v>
      </c>
      <c r="I7800" s="97" t="b">
        <f>NOT(ISERROR(_xlfn.XLOOKUP(tblStocks2022[[#This Row],[Ticker]],tblTickers[Ticker],tblTickers[Ticker],NA(),0,1)))</f>
        <v>0</v>
      </c>
      <c r="K7800" t="s">
        <v>15193</v>
      </c>
      <c r="L7800" s="122">
        <v>20.94</v>
      </c>
    </row>
    <row r="7801" spans="4:12" x14ac:dyDescent="0.25">
      <c r="D7801" t="s">
        <v>14347</v>
      </c>
      <c r="E7801" t="s">
        <v>14348</v>
      </c>
      <c r="F7801" t="s">
        <v>2235</v>
      </c>
      <c r="G7801" s="59">
        <v>81281000</v>
      </c>
      <c r="H7801" s="122">
        <v>36.4</v>
      </c>
      <c r="I7801" s="97" t="b">
        <f>NOT(ISERROR(_xlfn.XLOOKUP(tblStocks2022[[#This Row],[Ticker]],tblTickers[Ticker],tblTickers[Ticker],NA(),0,1)))</f>
        <v>0</v>
      </c>
      <c r="K7801" t="s">
        <v>4558</v>
      </c>
      <c r="L7801" s="122">
        <v>0.71</v>
      </c>
    </row>
    <row r="7802" spans="4:12" x14ac:dyDescent="0.25">
      <c r="D7802" t="s">
        <v>9248</v>
      </c>
      <c r="E7802" t="s">
        <v>9249</v>
      </c>
      <c r="F7802" t="s">
        <v>15368</v>
      </c>
      <c r="G7802" s="59">
        <v>11237000</v>
      </c>
      <c r="H7802" s="122">
        <v>15.8</v>
      </c>
      <c r="I7802" s="97" t="b">
        <f>NOT(ISERROR(_xlfn.XLOOKUP(tblStocks2022[[#This Row],[Ticker]],tblTickers[Ticker],tblTickers[Ticker],NA(),0,1)))</f>
        <v>0</v>
      </c>
      <c r="K7802" t="s">
        <v>7237</v>
      </c>
      <c r="L7802" s="122">
        <v>21.24</v>
      </c>
    </row>
    <row r="7803" spans="4:12" x14ac:dyDescent="0.25">
      <c r="D7803" t="s">
        <v>13330</v>
      </c>
      <c r="E7803" t="s">
        <v>13331</v>
      </c>
      <c r="F7803" t="s">
        <v>15382</v>
      </c>
      <c r="G7803" s="59">
        <v>28630000</v>
      </c>
      <c r="H7803" s="122">
        <v>16.93</v>
      </c>
      <c r="I7803" s="97" t="b">
        <f>NOT(ISERROR(_xlfn.XLOOKUP(tblStocks2022[[#This Row],[Ticker]],tblTickers[Ticker],tblTickers[Ticker],NA(),0,1)))</f>
        <v>0</v>
      </c>
      <c r="K7803" t="s">
        <v>3038</v>
      </c>
      <c r="L7803" s="122">
        <v>44.37</v>
      </c>
    </row>
    <row r="7804" spans="4:12" x14ac:dyDescent="0.25">
      <c r="D7804" t="s">
        <v>1252</v>
      </c>
      <c r="E7804" t="s">
        <v>1253</v>
      </c>
      <c r="F7804" t="s">
        <v>15365</v>
      </c>
      <c r="G7804" s="59">
        <v>76479000</v>
      </c>
      <c r="H7804" s="122">
        <v>2.44</v>
      </c>
      <c r="I7804" s="97" t="b">
        <f>NOT(ISERROR(_xlfn.XLOOKUP(tblStocks2022[[#This Row],[Ticker]],tblTickers[Ticker],tblTickers[Ticker],NA(),0,1)))</f>
        <v>0</v>
      </c>
      <c r="K7804" t="s">
        <v>4132</v>
      </c>
      <c r="L7804" s="122">
        <v>6.82</v>
      </c>
    </row>
    <row r="7805" spans="4:12" x14ac:dyDescent="0.25">
      <c r="D7805" t="s">
        <v>7626</v>
      </c>
      <c r="E7805" t="s">
        <v>7627</v>
      </c>
      <c r="F7805" t="s">
        <v>15368</v>
      </c>
      <c r="G7805" s="59">
        <v>66857000</v>
      </c>
      <c r="H7805" s="122">
        <v>2.0099999999999998</v>
      </c>
      <c r="I7805" s="97" t="b">
        <f>NOT(ISERROR(_xlfn.XLOOKUP(tblStocks2022[[#This Row],[Ticker]],tblTickers[Ticker],tblTickers[Ticker],NA(),0,1)))</f>
        <v>0</v>
      </c>
      <c r="K7805" t="s">
        <v>6470</v>
      </c>
      <c r="L7805" s="122">
        <v>22.1</v>
      </c>
    </row>
    <row r="7806" spans="4:12" x14ac:dyDescent="0.25">
      <c r="D7806" t="s">
        <v>8677</v>
      </c>
      <c r="E7806" t="s">
        <v>8678</v>
      </c>
      <c r="F7806" t="s">
        <v>15382</v>
      </c>
      <c r="G7806" s="59">
        <v>23000000</v>
      </c>
      <c r="H7806" s="122">
        <v>10.37</v>
      </c>
      <c r="I7806" s="97" t="b">
        <f>NOT(ISERROR(_xlfn.XLOOKUP(tblStocks2022[[#This Row],[Ticker]],tblTickers[Ticker],tblTickers[Ticker],NA(),0,1)))</f>
        <v>0</v>
      </c>
      <c r="K7806" t="s">
        <v>7238</v>
      </c>
      <c r="L7806" s="122">
        <v>7.01</v>
      </c>
    </row>
    <row r="7807" spans="4:12" x14ac:dyDescent="0.25">
      <c r="D7807" t="s">
        <v>5217</v>
      </c>
      <c r="E7807" t="s">
        <v>5218</v>
      </c>
      <c r="F7807" t="s">
        <v>15368</v>
      </c>
      <c r="G7807" s="59">
        <v>73266000</v>
      </c>
      <c r="H7807" s="122">
        <v>1.65</v>
      </c>
      <c r="I7807" s="97" t="b">
        <f>NOT(ISERROR(_xlfn.XLOOKUP(tblStocks2022[[#This Row],[Ticker]],tblTickers[Ticker],tblTickers[Ticker],NA(),0,1)))</f>
        <v>0</v>
      </c>
      <c r="K7807" t="s">
        <v>4434</v>
      </c>
      <c r="L7807" s="122">
        <v>3.02</v>
      </c>
    </row>
    <row r="7808" spans="4:12" x14ac:dyDescent="0.25">
      <c r="D7808" t="s">
        <v>14860</v>
      </c>
      <c r="E7808" t="s">
        <v>283</v>
      </c>
      <c r="F7808" t="s">
        <v>15368</v>
      </c>
      <c r="G7808" s="59">
        <v>1950000</v>
      </c>
      <c r="H7808" s="122">
        <v>80.75</v>
      </c>
      <c r="I7808" s="97" t="b">
        <f>NOT(ISERROR(_xlfn.XLOOKUP(tblStocks2022[[#This Row],[Ticker]],tblTickers[Ticker],tblTickers[Ticker],NA(),0,1)))</f>
        <v>0</v>
      </c>
      <c r="K7808" t="s">
        <v>13134</v>
      </c>
      <c r="L7808" s="122">
        <v>38.619999999999997</v>
      </c>
    </row>
    <row r="7809" spans="4:12" x14ac:dyDescent="0.25">
      <c r="D7809" t="s">
        <v>4658</v>
      </c>
      <c r="E7809" t="s">
        <v>1420</v>
      </c>
      <c r="F7809" t="s">
        <v>15368</v>
      </c>
      <c r="G7809" s="59">
        <v>2000000</v>
      </c>
      <c r="H7809" s="122">
        <v>6.69</v>
      </c>
      <c r="I7809" s="97" t="b">
        <f>NOT(ISERROR(_xlfn.XLOOKUP(tblStocks2022[[#This Row],[Ticker]],tblTickers[Ticker],tblTickers[Ticker],NA(),0,1)))</f>
        <v>0</v>
      </c>
      <c r="K7809" t="s">
        <v>9641</v>
      </c>
      <c r="L7809" s="122">
        <v>5.43</v>
      </c>
    </row>
    <row r="7810" spans="4:12" x14ac:dyDescent="0.25">
      <c r="D7810" t="s">
        <v>10736</v>
      </c>
      <c r="E7810" t="s">
        <v>10737</v>
      </c>
      <c r="F7810" t="s">
        <v>15378</v>
      </c>
      <c r="G7810" s="59">
        <v>110727000</v>
      </c>
      <c r="H7810" s="122">
        <v>49.92</v>
      </c>
      <c r="I7810" s="97" t="b">
        <f>NOT(ISERROR(_xlfn.XLOOKUP(tblStocks2022[[#This Row],[Ticker]],tblTickers[Ticker],tblTickers[Ticker],NA(),0,1)))</f>
        <v>0</v>
      </c>
      <c r="K7810" t="s">
        <v>9400</v>
      </c>
      <c r="L7810" s="122">
        <v>10.38</v>
      </c>
    </row>
    <row r="7811" spans="4:12" x14ac:dyDescent="0.25">
      <c r="D7811" t="s">
        <v>1520</v>
      </c>
      <c r="E7811" t="s">
        <v>498</v>
      </c>
      <c r="F7811" t="s">
        <v>11941</v>
      </c>
      <c r="G7811" s="59">
        <v>4220000</v>
      </c>
      <c r="H7811" s="122">
        <v>44.47</v>
      </c>
      <c r="I7811" s="97" t="b">
        <f>NOT(ISERROR(_xlfn.XLOOKUP(tblStocks2022[[#This Row],[Ticker]],tblTickers[Ticker],tblTickers[Ticker],NA(),0,1)))</f>
        <v>0</v>
      </c>
      <c r="K7811" t="s">
        <v>7214</v>
      </c>
      <c r="L7811" s="122">
        <v>20.65</v>
      </c>
    </row>
    <row r="7812" spans="4:12" x14ac:dyDescent="0.25">
      <c r="D7812" t="s">
        <v>5809</v>
      </c>
      <c r="E7812" t="s">
        <v>5810</v>
      </c>
      <c r="F7812" t="s">
        <v>11941</v>
      </c>
      <c r="G7812" s="59">
        <v>19764000</v>
      </c>
      <c r="H7812" s="122">
        <v>0.49</v>
      </c>
      <c r="I7812" s="97" t="b">
        <f>NOT(ISERROR(_xlfn.XLOOKUP(tblStocks2022[[#This Row],[Ticker]],tblTickers[Ticker],tblTickers[Ticker],NA(),0,1)))</f>
        <v>0</v>
      </c>
      <c r="K7812" t="s">
        <v>11515</v>
      </c>
      <c r="L7812" s="122">
        <v>17.190000000000001</v>
      </c>
    </row>
    <row r="7813" spans="4:12" x14ac:dyDescent="0.25">
      <c r="D7813" t="s">
        <v>9398</v>
      </c>
      <c r="E7813" t="s">
        <v>9399</v>
      </c>
      <c r="F7813" t="s">
        <v>15382</v>
      </c>
      <c r="G7813" s="59">
        <v>35050000</v>
      </c>
      <c r="H7813" s="122">
        <v>4.88</v>
      </c>
      <c r="I7813" s="97" t="b">
        <f>NOT(ISERROR(_xlfn.XLOOKUP(tblStocks2022[[#This Row],[Ticker]],tblTickers[Ticker],tblTickers[Ticker],NA(),0,1)))</f>
        <v>0</v>
      </c>
      <c r="K7813" t="s">
        <v>6992</v>
      </c>
      <c r="L7813" s="122">
        <v>22.56</v>
      </c>
    </row>
    <row r="7814" spans="4:12" x14ac:dyDescent="0.25">
      <c r="D7814" t="s">
        <v>13801</v>
      </c>
      <c r="E7814" t="s">
        <v>13802</v>
      </c>
      <c r="F7814" t="s">
        <v>15382</v>
      </c>
      <c r="G7814" s="59">
        <v>10295000</v>
      </c>
      <c r="H7814" s="122">
        <v>15.24</v>
      </c>
      <c r="I7814" s="97" t="b">
        <f>NOT(ISERROR(_xlfn.XLOOKUP(tblStocks2022[[#This Row],[Ticker]],tblTickers[Ticker],tblTickers[Ticker],NA(),0,1)))</f>
        <v>0</v>
      </c>
      <c r="K7814" t="s">
        <v>6092</v>
      </c>
      <c r="L7814" s="122">
        <v>2.0699999999999998</v>
      </c>
    </row>
    <row r="7815" spans="4:12" x14ac:dyDescent="0.25">
      <c r="D7815" t="s">
        <v>7793</v>
      </c>
      <c r="E7815" t="s">
        <v>7794</v>
      </c>
      <c r="F7815" t="s">
        <v>14252</v>
      </c>
      <c r="G7815" s="59">
        <v>334425000</v>
      </c>
      <c r="H7815" s="122">
        <v>18.03</v>
      </c>
      <c r="I7815" s="97" t="b">
        <f>NOT(ISERROR(_xlfn.XLOOKUP(tblStocks2022[[#This Row],[Ticker]],tblTickers[Ticker],tblTickers[Ticker],NA(),0,1)))</f>
        <v>0</v>
      </c>
      <c r="K7815" t="s">
        <v>2479</v>
      </c>
      <c r="L7815" s="122">
        <v>3.12</v>
      </c>
    </row>
    <row r="7816" spans="4:12" x14ac:dyDescent="0.25">
      <c r="D7816" t="s">
        <v>7965</v>
      </c>
      <c r="E7816" t="s">
        <v>5464</v>
      </c>
      <c r="F7816" t="s">
        <v>11941</v>
      </c>
      <c r="G7816" s="59">
        <v>600000</v>
      </c>
      <c r="H7816" s="122">
        <v>40.590000000000003</v>
      </c>
      <c r="I7816" s="97" t="b">
        <f>NOT(ISERROR(_xlfn.XLOOKUP(tblStocks2022[[#This Row],[Ticker]],tblTickers[Ticker],tblTickers[Ticker],NA(),0,1)))</f>
        <v>0</v>
      </c>
      <c r="K7816" t="s">
        <v>7937</v>
      </c>
      <c r="L7816" s="122">
        <v>20.74</v>
      </c>
    </row>
    <row r="7817" spans="4:12" x14ac:dyDescent="0.25">
      <c r="D7817" t="s">
        <v>1668</v>
      </c>
      <c r="E7817" t="s">
        <v>1669</v>
      </c>
      <c r="F7817" t="s">
        <v>15382</v>
      </c>
      <c r="G7817" s="59">
        <v>49895000</v>
      </c>
      <c r="H7817" s="122">
        <v>1.51</v>
      </c>
      <c r="I7817" s="97" t="b">
        <f>NOT(ISERROR(_xlfn.XLOOKUP(tblStocks2022[[#This Row],[Ticker]],tblTickers[Ticker],tblTickers[Ticker],NA(),0,1)))</f>
        <v>0</v>
      </c>
      <c r="K7817" t="s">
        <v>5860</v>
      </c>
      <c r="L7817" s="122">
        <v>0.73</v>
      </c>
    </row>
    <row r="7818" spans="4:12" x14ac:dyDescent="0.25">
      <c r="D7818" t="s">
        <v>14718</v>
      </c>
      <c r="E7818" t="s">
        <v>14719</v>
      </c>
      <c r="F7818" t="s">
        <v>11941</v>
      </c>
      <c r="G7818" s="59">
        <v>15844000</v>
      </c>
      <c r="H7818" s="122">
        <v>0.45</v>
      </c>
      <c r="I7818" s="97" t="b">
        <f>NOT(ISERROR(_xlfn.XLOOKUP(tblStocks2022[[#This Row],[Ticker]],tblTickers[Ticker],tblTickers[Ticker],NA(),0,1)))</f>
        <v>0</v>
      </c>
      <c r="K7818" t="s">
        <v>14459</v>
      </c>
      <c r="L7818" s="122">
        <v>0.24</v>
      </c>
    </row>
    <row r="7819" spans="4:12" x14ac:dyDescent="0.25">
      <c r="D7819" t="s">
        <v>14783</v>
      </c>
      <c r="E7819" t="s">
        <v>14784</v>
      </c>
      <c r="F7819" t="s">
        <v>15370</v>
      </c>
      <c r="G7819" s="59">
        <v>72841000</v>
      </c>
      <c r="H7819" s="122">
        <v>30.84</v>
      </c>
      <c r="I7819" s="97" t="b">
        <f>NOT(ISERROR(_xlfn.XLOOKUP(tblStocks2022[[#This Row],[Ticker]],tblTickers[Ticker],tblTickers[Ticker],NA(),0,1)))</f>
        <v>0</v>
      </c>
      <c r="K7819" t="s">
        <v>2874</v>
      </c>
      <c r="L7819" s="122">
        <v>1.63</v>
      </c>
    </row>
    <row r="7820" spans="4:12" x14ac:dyDescent="0.25">
      <c r="D7820" t="s">
        <v>2606</v>
      </c>
      <c r="E7820" t="s">
        <v>2607</v>
      </c>
      <c r="F7820" t="s">
        <v>15387</v>
      </c>
      <c r="G7820" s="59">
        <v>17564000</v>
      </c>
      <c r="H7820" s="122">
        <v>21.63</v>
      </c>
      <c r="I7820" s="97" t="b">
        <f>NOT(ISERROR(_xlfn.XLOOKUP(tblStocks2022[[#This Row],[Ticker]],tblTickers[Ticker],tblTickers[Ticker],NA(),0,1)))</f>
        <v>0</v>
      </c>
      <c r="K7820" t="s">
        <v>12402</v>
      </c>
      <c r="L7820" s="122">
        <v>130.66</v>
      </c>
    </row>
    <row r="7821" spans="4:12" x14ac:dyDescent="0.25">
      <c r="D7821" t="s">
        <v>8198</v>
      </c>
      <c r="E7821" t="s">
        <v>8199</v>
      </c>
      <c r="F7821" t="s">
        <v>15382</v>
      </c>
      <c r="G7821" s="59">
        <v>18036000</v>
      </c>
      <c r="H7821" s="122">
        <v>10.029999999999999</v>
      </c>
      <c r="I7821" s="97" t="b">
        <f>NOT(ISERROR(_xlfn.XLOOKUP(tblStocks2022[[#This Row],[Ticker]],tblTickers[Ticker],tblTickers[Ticker],NA(),0,1)))</f>
        <v>0</v>
      </c>
      <c r="K7821" t="s">
        <v>2766</v>
      </c>
      <c r="L7821" s="122">
        <v>42.43</v>
      </c>
    </row>
    <row r="7822" spans="4:12" x14ac:dyDescent="0.25">
      <c r="D7822" t="s">
        <v>10303</v>
      </c>
      <c r="E7822" t="s">
        <v>10304</v>
      </c>
      <c r="F7822" t="s">
        <v>15368</v>
      </c>
      <c r="G7822" s="59">
        <v>51485000</v>
      </c>
      <c r="H7822" s="122">
        <v>7.55</v>
      </c>
      <c r="I7822" s="97" t="b">
        <f>NOT(ISERROR(_xlfn.XLOOKUP(tblStocks2022[[#This Row],[Ticker]],tblTickers[Ticker],tblTickers[Ticker],NA(),0,1)))</f>
        <v>0</v>
      </c>
      <c r="K7822" t="s">
        <v>8504</v>
      </c>
      <c r="L7822" s="122">
        <v>16.23</v>
      </c>
    </row>
    <row r="7823" spans="4:12" x14ac:dyDescent="0.25">
      <c r="D7823" t="s">
        <v>8692</v>
      </c>
      <c r="E7823" t="s">
        <v>8693</v>
      </c>
      <c r="F7823" t="s">
        <v>14201</v>
      </c>
      <c r="G7823" s="59">
        <v>71234000</v>
      </c>
      <c r="H7823" s="122">
        <v>27.83</v>
      </c>
      <c r="I7823" s="97" t="b">
        <f>NOT(ISERROR(_xlfn.XLOOKUP(tblStocks2022[[#This Row],[Ticker]],tblTickers[Ticker],tblTickers[Ticker],NA(),0,1)))</f>
        <v>0</v>
      </c>
      <c r="K7823" t="s">
        <v>15262</v>
      </c>
      <c r="L7823" s="122">
        <v>19.05</v>
      </c>
    </row>
    <row r="7824" spans="4:12" x14ac:dyDescent="0.25">
      <c r="D7824" t="s">
        <v>1000</v>
      </c>
      <c r="E7824" t="s">
        <v>1001</v>
      </c>
      <c r="F7824" t="s">
        <v>15388</v>
      </c>
      <c r="G7824" s="59">
        <v>100914000</v>
      </c>
      <c r="H7824" s="122">
        <v>18.59</v>
      </c>
      <c r="I7824" s="97" t="b">
        <f>NOT(ISERROR(_xlfn.XLOOKUP(tblStocks2022[[#This Row],[Ticker]],tblTickers[Ticker],tblTickers[Ticker],NA(),0,1)))</f>
        <v>0</v>
      </c>
      <c r="K7824" t="s">
        <v>969</v>
      </c>
      <c r="L7824" s="122">
        <v>39.700000000000003</v>
      </c>
    </row>
    <row r="7825" spans="4:12" x14ac:dyDescent="0.25">
      <c r="D7825" t="s">
        <v>4577</v>
      </c>
      <c r="E7825" t="s">
        <v>4578</v>
      </c>
      <c r="F7825" t="s">
        <v>2235</v>
      </c>
      <c r="G7825" s="59">
        <v>5750000</v>
      </c>
      <c r="H7825" s="122">
        <v>31.13</v>
      </c>
      <c r="I7825" s="97" t="b">
        <f>NOT(ISERROR(_xlfn.XLOOKUP(tblStocks2022[[#This Row],[Ticker]],tblTickers[Ticker],tblTickers[Ticker],NA(),0,1)))</f>
        <v>0</v>
      </c>
      <c r="K7825" t="s">
        <v>4825</v>
      </c>
      <c r="L7825" s="122">
        <v>11.62</v>
      </c>
    </row>
    <row r="7826" spans="4:12" x14ac:dyDescent="0.25">
      <c r="D7826" t="s">
        <v>7482</v>
      </c>
      <c r="E7826" t="s">
        <v>4578</v>
      </c>
      <c r="F7826" t="s">
        <v>2235</v>
      </c>
      <c r="G7826" s="59">
        <v>2900000</v>
      </c>
      <c r="H7826" s="122">
        <v>23.46</v>
      </c>
      <c r="I7826" s="97" t="b">
        <f>NOT(ISERROR(_xlfn.XLOOKUP(tblStocks2022[[#This Row],[Ticker]],tblTickers[Ticker],tblTickers[Ticker],NA(),0,1)))</f>
        <v>0</v>
      </c>
      <c r="K7826" t="s">
        <v>2295</v>
      </c>
      <c r="L7826" s="122">
        <v>57.86</v>
      </c>
    </row>
    <row r="7827" spans="4:12" x14ac:dyDescent="0.25">
      <c r="D7827" t="s">
        <v>10650</v>
      </c>
      <c r="E7827" t="s">
        <v>10651</v>
      </c>
      <c r="F7827" t="s">
        <v>15371</v>
      </c>
      <c r="G7827" s="59">
        <v>36908000</v>
      </c>
      <c r="H7827" s="122">
        <v>0.74</v>
      </c>
      <c r="I7827" s="97" t="b">
        <f>NOT(ISERROR(_xlfn.XLOOKUP(tblStocks2022[[#This Row],[Ticker]],tblTickers[Ticker],tblTickers[Ticker],NA(),0,1)))</f>
        <v>0</v>
      </c>
      <c r="K7827" t="s">
        <v>13229</v>
      </c>
      <c r="L7827" s="122">
        <v>121.7</v>
      </c>
    </row>
    <row r="7828" spans="4:12" x14ac:dyDescent="0.25">
      <c r="D7828" t="s">
        <v>2685</v>
      </c>
      <c r="E7828" t="s">
        <v>2686</v>
      </c>
      <c r="F7828" t="s">
        <v>8710</v>
      </c>
      <c r="G7828" s="59">
        <v>42044000</v>
      </c>
      <c r="H7828" s="122">
        <v>10.14</v>
      </c>
      <c r="I7828" s="97" t="b">
        <f>NOT(ISERROR(_xlfn.XLOOKUP(tblStocks2022[[#This Row],[Ticker]],tblTickers[Ticker],tblTickers[Ticker],NA(),0,1)))</f>
        <v>0</v>
      </c>
      <c r="K7828" t="s">
        <v>11091</v>
      </c>
      <c r="L7828" s="122">
        <v>273.33</v>
      </c>
    </row>
    <row r="7829" spans="4:12" x14ac:dyDescent="0.25">
      <c r="D7829" t="s">
        <v>4970</v>
      </c>
      <c r="E7829" t="s">
        <v>4578</v>
      </c>
      <c r="F7829" t="s">
        <v>14201</v>
      </c>
      <c r="G7829" s="59">
        <v>3300000</v>
      </c>
      <c r="H7829" s="122">
        <v>23.26</v>
      </c>
      <c r="I7829" s="97" t="b">
        <f>NOT(ISERROR(_xlfn.XLOOKUP(tblStocks2022[[#This Row],[Ticker]],tblTickers[Ticker],tblTickers[Ticker],NA(),0,1)))</f>
        <v>0</v>
      </c>
      <c r="K7829" t="s">
        <v>5110</v>
      </c>
      <c r="L7829" s="122">
        <v>0.35</v>
      </c>
    </row>
    <row r="7830" spans="4:12" x14ac:dyDescent="0.25">
      <c r="D7830" t="s">
        <v>6151</v>
      </c>
      <c r="E7830" t="s">
        <v>6152</v>
      </c>
      <c r="F7830" t="s">
        <v>14201</v>
      </c>
      <c r="G7830" s="59">
        <v>7704000</v>
      </c>
      <c r="H7830" s="122">
        <v>2344.23</v>
      </c>
      <c r="I7830" s="97" t="b">
        <f>NOT(ISERROR(_xlfn.XLOOKUP(tblStocks2022[[#This Row],[Ticker]],tblTickers[Ticker],tblTickers[Ticker],NA(),0,1)))</f>
        <v>0</v>
      </c>
      <c r="K7830" t="s">
        <v>12789</v>
      </c>
      <c r="L7830" s="122">
        <v>67.19</v>
      </c>
    </row>
    <row r="7831" spans="4:12" x14ac:dyDescent="0.25">
      <c r="D7831" t="s">
        <v>4579</v>
      </c>
      <c r="E7831" t="s">
        <v>4578</v>
      </c>
      <c r="F7831" t="s">
        <v>14201</v>
      </c>
      <c r="G7831" s="59">
        <v>5350000</v>
      </c>
      <c r="H7831" s="122">
        <v>33.5</v>
      </c>
      <c r="I7831" s="97" t="b">
        <f>NOT(ISERROR(_xlfn.XLOOKUP(tblStocks2022[[#This Row],[Ticker]],tblTickers[Ticker],tblTickers[Ticker],NA(),0,1)))</f>
        <v>0</v>
      </c>
      <c r="K7831" t="s">
        <v>2575</v>
      </c>
      <c r="L7831" s="122">
        <v>2.35</v>
      </c>
    </row>
    <row r="7832" spans="4:12" x14ac:dyDescent="0.25">
      <c r="D7832" t="s">
        <v>7483</v>
      </c>
      <c r="E7832" t="s">
        <v>4578</v>
      </c>
      <c r="F7832" t="s">
        <v>2235</v>
      </c>
      <c r="G7832" s="59">
        <v>2950000</v>
      </c>
      <c r="H7832" s="122">
        <v>23.74</v>
      </c>
      <c r="I7832" s="97" t="b">
        <f>NOT(ISERROR(_xlfn.XLOOKUP(tblStocks2022[[#This Row],[Ticker]],tblTickers[Ticker],tblTickers[Ticker],NA(),0,1)))</f>
        <v>0</v>
      </c>
      <c r="K7832" t="s">
        <v>7676</v>
      </c>
      <c r="L7832" s="122">
        <v>26.12</v>
      </c>
    </row>
    <row r="7833" spans="4:12" x14ac:dyDescent="0.25">
      <c r="D7833" t="s">
        <v>3048</v>
      </c>
      <c r="E7833" t="s">
        <v>131</v>
      </c>
      <c r="F7833" t="s">
        <v>15371</v>
      </c>
      <c r="G7833" s="59">
        <v>1050000</v>
      </c>
      <c r="H7833" s="122">
        <v>21.61</v>
      </c>
      <c r="I7833" s="97" t="b">
        <f>NOT(ISERROR(_xlfn.XLOOKUP(tblStocks2022[[#This Row],[Ticker]],tblTickers[Ticker],tblTickers[Ticker],NA(),0,1)))</f>
        <v>0</v>
      </c>
      <c r="K7833" t="s">
        <v>7640</v>
      </c>
      <c r="L7833" s="122">
        <v>1.18</v>
      </c>
    </row>
    <row r="7834" spans="4:12" x14ac:dyDescent="0.25">
      <c r="D7834" t="s">
        <v>13104</v>
      </c>
      <c r="E7834" t="s">
        <v>13105</v>
      </c>
      <c r="F7834" t="s">
        <v>15371</v>
      </c>
      <c r="G7834" s="59">
        <v>240961000</v>
      </c>
      <c r="H7834" s="122">
        <v>38.08</v>
      </c>
      <c r="I7834" s="97" t="b">
        <f>NOT(ISERROR(_xlfn.XLOOKUP(tblStocks2022[[#This Row],[Ticker]],tblTickers[Ticker],tblTickers[Ticker],NA(),0,1)))</f>
        <v>1</v>
      </c>
      <c r="K7834" t="s">
        <v>3508</v>
      </c>
      <c r="L7834" s="122">
        <v>1.42</v>
      </c>
    </row>
    <row r="7835" spans="4:12" x14ac:dyDescent="0.25">
      <c r="D7835" t="s">
        <v>4971</v>
      </c>
      <c r="E7835" t="s">
        <v>4578</v>
      </c>
      <c r="F7835" t="s">
        <v>2235</v>
      </c>
      <c r="G7835" s="59">
        <v>2350000</v>
      </c>
      <c r="H7835" s="122">
        <v>30.43</v>
      </c>
      <c r="I7835" s="97" t="b">
        <f>NOT(ISERROR(_xlfn.XLOOKUP(tblStocks2022[[#This Row],[Ticker]],tblTickers[Ticker],tblTickers[Ticker],NA(),0,1)))</f>
        <v>0</v>
      </c>
      <c r="K7835" t="s">
        <v>7775</v>
      </c>
      <c r="L7835" s="122">
        <v>0.33</v>
      </c>
    </row>
    <row r="7836" spans="4:12" x14ac:dyDescent="0.25">
      <c r="D7836" t="s">
        <v>1108</v>
      </c>
      <c r="E7836" t="s">
        <v>1109</v>
      </c>
      <c r="F7836" t="s">
        <v>15368</v>
      </c>
      <c r="G7836" s="59">
        <v>10519000</v>
      </c>
      <c r="H7836" s="122">
        <v>1.1499999999999999</v>
      </c>
      <c r="I7836" s="97" t="b">
        <f>NOT(ISERROR(_xlfn.XLOOKUP(tblStocks2022[[#This Row],[Ticker]],tblTickers[Ticker],tblTickers[Ticker],NA(),0,1)))</f>
        <v>0</v>
      </c>
      <c r="K7836" t="s">
        <v>7181</v>
      </c>
      <c r="L7836" s="122">
        <v>8.82</v>
      </c>
    </row>
    <row r="7837" spans="4:12" x14ac:dyDescent="0.25">
      <c r="D7837" t="s">
        <v>13645</v>
      </c>
      <c r="E7837" t="s">
        <v>13646</v>
      </c>
      <c r="F7837" t="s">
        <v>15387</v>
      </c>
      <c r="G7837" s="59">
        <v>170984000</v>
      </c>
      <c r="H7837" s="122">
        <v>34.33</v>
      </c>
      <c r="I7837" s="97" t="b">
        <f>NOT(ISERROR(_xlfn.XLOOKUP(tblStocks2022[[#This Row],[Ticker]],tblTickers[Ticker],tblTickers[Ticker],NA(),0,1)))</f>
        <v>0</v>
      </c>
      <c r="K7837" t="s">
        <v>11703</v>
      </c>
      <c r="L7837" s="122">
        <v>66.7</v>
      </c>
    </row>
    <row r="7838" spans="4:12" x14ac:dyDescent="0.25">
      <c r="D7838" t="s">
        <v>2943</v>
      </c>
      <c r="E7838" t="s">
        <v>2944</v>
      </c>
      <c r="F7838" t="s">
        <v>15389</v>
      </c>
      <c r="G7838" s="59">
        <v>23300000</v>
      </c>
      <c r="H7838" s="122">
        <v>24.69</v>
      </c>
      <c r="I7838" s="97" t="b">
        <f>NOT(ISERROR(_xlfn.XLOOKUP(tblStocks2022[[#This Row],[Ticker]],tblTickers[Ticker],tblTickers[Ticker],NA(),0,1)))</f>
        <v>0</v>
      </c>
      <c r="K7838" t="s">
        <v>6163</v>
      </c>
      <c r="L7838" s="122">
        <v>0.87</v>
      </c>
    </row>
    <row r="7839" spans="4:12" x14ac:dyDescent="0.25">
      <c r="D7839" t="s">
        <v>15104</v>
      </c>
      <c r="E7839" t="s">
        <v>15105</v>
      </c>
      <c r="F7839" t="s">
        <v>15389</v>
      </c>
      <c r="G7839" s="59">
        <v>6526000</v>
      </c>
      <c r="H7839" s="122">
        <v>12.76</v>
      </c>
      <c r="I7839" s="97" t="b">
        <f>NOT(ISERROR(_xlfn.XLOOKUP(tblStocks2022[[#This Row],[Ticker]],tblTickers[Ticker],tblTickers[Ticker],NA(),0,1)))</f>
        <v>0</v>
      </c>
      <c r="K7839" t="s">
        <v>607</v>
      </c>
      <c r="L7839" s="122">
        <v>56.72</v>
      </c>
    </row>
    <row r="7840" spans="4:12" x14ac:dyDescent="0.25">
      <c r="D7840" t="s">
        <v>15249</v>
      </c>
      <c r="E7840" t="s">
        <v>498</v>
      </c>
      <c r="F7840" t="s">
        <v>11941</v>
      </c>
      <c r="G7840" s="59">
        <v>610700000</v>
      </c>
      <c r="H7840" s="122">
        <v>17.3</v>
      </c>
      <c r="I7840" s="97" t="b">
        <f>NOT(ISERROR(_xlfn.XLOOKUP(tblStocks2022[[#This Row],[Ticker]],tblTickers[Ticker],tblTickers[Ticker],NA(),0,1)))</f>
        <v>0</v>
      </c>
      <c r="K7840" t="s">
        <v>8533</v>
      </c>
      <c r="L7840" s="122">
        <v>11.57</v>
      </c>
    </row>
    <row r="7841" spans="4:12" x14ac:dyDescent="0.25">
      <c r="D7841" t="s">
        <v>1768</v>
      </c>
      <c r="E7841" t="s">
        <v>1769</v>
      </c>
      <c r="F7841" t="s">
        <v>15375</v>
      </c>
      <c r="G7841" s="59">
        <v>40294000</v>
      </c>
      <c r="H7841" s="122">
        <v>41.33</v>
      </c>
      <c r="I7841" s="97" t="b">
        <f>NOT(ISERROR(_xlfn.XLOOKUP(tblStocks2022[[#This Row],[Ticker]],tblTickers[Ticker],tblTickers[Ticker],NA(),0,1)))</f>
        <v>0</v>
      </c>
      <c r="K7841" t="s">
        <v>6507</v>
      </c>
      <c r="L7841" s="122">
        <v>0.94</v>
      </c>
    </row>
    <row r="7842" spans="4:12" x14ac:dyDescent="0.25">
      <c r="D7842" t="s">
        <v>8525</v>
      </c>
      <c r="E7842" t="s">
        <v>8526</v>
      </c>
      <c r="F7842" t="s">
        <v>15382</v>
      </c>
      <c r="G7842" s="59">
        <v>41400000</v>
      </c>
      <c r="H7842" s="122">
        <v>10.31</v>
      </c>
      <c r="I7842" s="97" t="b">
        <f>NOT(ISERROR(_xlfn.XLOOKUP(tblStocks2022[[#This Row],[Ticker]],tblTickers[Ticker],tblTickers[Ticker],NA(),0,1)))</f>
        <v>0</v>
      </c>
      <c r="K7842" t="s">
        <v>7480</v>
      </c>
      <c r="L7842" s="122">
        <v>17.64</v>
      </c>
    </row>
    <row r="7843" spans="4:12" x14ac:dyDescent="0.25">
      <c r="D7843" t="s">
        <v>10429</v>
      </c>
      <c r="E7843" t="s">
        <v>10430</v>
      </c>
      <c r="F7843" t="s">
        <v>15368</v>
      </c>
      <c r="G7843" s="59">
        <v>26500000</v>
      </c>
      <c r="H7843" s="122">
        <v>18.84</v>
      </c>
      <c r="I7843" s="97" t="b">
        <f>NOT(ISERROR(_xlfn.XLOOKUP(tblStocks2022[[#This Row],[Ticker]],tblTickers[Ticker],tblTickers[Ticker],NA(),0,1)))</f>
        <v>0</v>
      </c>
      <c r="K7843" t="s">
        <v>5231</v>
      </c>
      <c r="L7843" s="122">
        <v>18.489999999999998</v>
      </c>
    </row>
    <row r="7844" spans="4:12" x14ac:dyDescent="0.25">
      <c r="D7844" t="s">
        <v>6814</v>
      </c>
      <c r="E7844" t="s">
        <v>6815</v>
      </c>
      <c r="F7844" t="s">
        <v>15382</v>
      </c>
      <c r="G7844" s="59">
        <v>21309000</v>
      </c>
      <c r="H7844" s="122">
        <v>10.09</v>
      </c>
      <c r="I7844" s="97" t="b">
        <f>NOT(ISERROR(_xlfn.XLOOKUP(tblStocks2022[[#This Row],[Ticker]],tblTickers[Ticker],tblTickers[Ticker],NA(),0,1)))</f>
        <v>0</v>
      </c>
      <c r="K7844" t="s">
        <v>4562</v>
      </c>
      <c r="L7844" s="122">
        <v>34.840000000000003</v>
      </c>
    </row>
    <row r="7845" spans="4:12" x14ac:dyDescent="0.25">
      <c r="D7845" t="s">
        <v>8200</v>
      </c>
      <c r="E7845" t="s">
        <v>8201</v>
      </c>
      <c r="F7845" t="s">
        <v>14252</v>
      </c>
      <c r="G7845" s="59">
        <v>31395000</v>
      </c>
      <c r="H7845" s="122">
        <v>13.52</v>
      </c>
      <c r="I7845" s="97" t="b">
        <f>NOT(ISERROR(_xlfn.XLOOKUP(tblStocks2022[[#This Row],[Ticker]],tblTickers[Ticker],tblTickers[Ticker],NA(),0,1)))</f>
        <v>0</v>
      </c>
      <c r="K7845" t="s">
        <v>6169</v>
      </c>
      <c r="L7845" s="122">
        <v>9.8699999999999992</v>
      </c>
    </row>
    <row r="7846" spans="4:12" x14ac:dyDescent="0.25">
      <c r="D7846" t="s">
        <v>14991</v>
      </c>
      <c r="E7846" t="s">
        <v>14992</v>
      </c>
      <c r="F7846" t="s">
        <v>9954</v>
      </c>
      <c r="G7846" s="59">
        <v>12812000</v>
      </c>
      <c r="H7846" s="122">
        <v>21.33</v>
      </c>
      <c r="I7846" s="97" t="b">
        <f>NOT(ISERROR(_xlfn.XLOOKUP(tblStocks2022[[#This Row],[Ticker]],tblTickers[Ticker],tblTickers[Ticker],NA(),0,1)))</f>
        <v>0</v>
      </c>
      <c r="K7846" t="s">
        <v>8882</v>
      </c>
      <c r="L7846" s="122">
        <v>17.75</v>
      </c>
    </row>
    <row r="7847" spans="4:12" x14ac:dyDescent="0.25">
      <c r="D7847" t="s">
        <v>12711</v>
      </c>
      <c r="E7847" t="s">
        <v>12712</v>
      </c>
      <c r="F7847" t="s">
        <v>15370</v>
      </c>
      <c r="G7847" s="59">
        <v>109738000</v>
      </c>
      <c r="H7847" s="122">
        <v>42.33</v>
      </c>
      <c r="I7847" s="97" t="b">
        <f>NOT(ISERROR(_xlfn.XLOOKUP(tblStocks2022[[#This Row],[Ticker]],tblTickers[Ticker],tblTickers[Ticker],NA(),0,1)))</f>
        <v>0</v>
      </c>
      <c r="K7847" t="s">
        <v>12206</v>
      </c>
      <c r="L7847" s="122">
        <v>43.87</v>
      </c>
    </row>
    <row r="7848" spans="4:12" x14ac:dyDescent="0.25">
      <c r="D7848" t="s">
        <v>9339</v>
      </c>
      <c r="E7848" t="s">
        <v>3656</v>
      </c>
      <c r="F7848" t="s">
        <v>15378</v>
      </c>
      <c r="G7848" s="59">
        <v>40000</v>
      </c>
      <c r="H7848" s="122">
        <v>22.07</v>
      </c>
      <c r="I7848" s="97" t="b">
        <f>NOT(ISERROR(_xlfn.XLOOKUP(tblStocks2022[[#This Row],[Ticker]],tblTickers[Ticker],tblTickers[Ticker],NA(),0,1)))</f>
        <v>0</v>
      </c>
      <c r="K7848" t="s">
        <v>6982</v>
      </c>
      <c r="L7848" s="122">
        <v>13.9</v>
      </c>
    </row>
    <row r="7849" spans="4:12" x14ac:dyDescent="0.25">
      <c r="D7849" t="s">
        <v>9406</v>
      </c>
      <c r="E7849" t="s">
        <v>1369</v>
      </c>
      <c r="F7849" t="s">
        <v>15367</v>
      </c>
      <c r="G7849" s="59">
        <v>275000</v>
      </c>
      <c r="H7849" s="122">
        <v>21.86</v>
      </c>
      <c r="I7849" s="97" t="b">
        <f>NOT(ISERROR(_xlfn.XLOOKUP(tblStocks2022[[#This Row],[Ticker]],tblTickers[Ticker],tblTickers[Ticker],NA(),0,1)))</f>
        <v>0</v>
      </c>
      <c r="K7849" t="s">
        <v>3214</v>
      </c>
      <c r="L7849" s="122">
        <v>0.98</v>
      </c>
    </row>
    <row r="7850" spans="4:12" x14ac:dyDescent="0.25">
      <c r="D7850" t="s">
        <v>406</v>
      </c>
      <c r="E7850" t="s">
        <v>407</v>
      </c>
      <c r="F7850" t="s">
        <v>14201</v>
      </c>
      <c r="G7850" s="59">
        <v>226375000</v>
      </c>
      <c r="H7850" s="122">
        <v>73.5</v>
      </c>
      <c r="I7850" s="97" t="b">
        <f>NOT(ISERROR(_xlfn.XLOOKUP(tblStocks2022[[#This Row],[Ticker]],tblTickers[Ticker],tblTickers[Ticker],NA(),0,1)))</f>
        <v>1</v>
      </c>
      <c r="K7850" t="s">
        <v>3216</v>
      </c>
      <c r="L7850" s="122">
        <v>27.33</v>
      </c>
    </row>
    <row r="7851" spans="4:12" x14ac:dyDescent="0.25">
      <c r="D7851" t="s">
        <v>2737</v>
      </c>
      <c r="E7851" t="s">
        <v>2738</v>
      </c>
      <c r="F7851" t="s">
        <v>15365</v>
      </c>
      <c r="G7851" s="59">
        <v>27129000</v>
      </c>
      <c r="H7851" s="122">
        <v>4.95</v>
      </c>
      <c r="I7851" s="97" t="b">
        <f>NOT(ISERROR(_xlfn.XLOOKUP(tblStocks2022[[#This Row],[Ticker]],tblTickers[Ticker],tblTickers[Ticker],NA(),0,1)))</f>
        <v>0</v>
      </c>
      <c r="K7851" t="s">
        <v>4430</v>
      </c>
      <c r="L7851" s="122">
        <v>71.91</v>
      </c>
    </row>
    <row r="7852" spans="4:12" x14ac:dyDescent="0.25">
      <c r="D7852" t="s">
        <v>13374</v>
      </c>
      <c r="E7852" t="s">
        <v>13375</v>
      </c>
      <c r="F7852" t="s">
        <v>12944</v>
      </c>
      <c r="G7852" s="59">
        <v>479395000</v>
      </c>
      <c r="H7852" s="122">
        <v>118.34</v>
      </c>
      <c r="I7852" s="97" t="b">
        <f>NOT(ISERROR(_xlfn.XLOOKUP(tblStocks2022[[#This Row],[Ticker]],tblTickers[Ticker],tblTickers[Ticker],NA(),0,1)))</f>
        <v>0</v>
      </c>
      <c r="K7852" t="s">
        <v>5180</v>
      </c>
      <c r="L7852" s="122">
        <v>15.15</v>
      </c>
    </row>
    <row r="7853" spans="4:12" x14ac:dyDescent="0.25">
      <c r="D7853" t="s">
        <v>11317</v>
      </c>
      <c r="E7853" t="s">
        <v>11318</v>
      </c>
      <c r="F7853" t="s">
        <v>15382</v>
      </c>
      <c r="G7853" s="59">
        <v>41185000</v>
      </c>
      <c r="H7853" s="122">
        <v>0.99</v>
      </c>
      <c r="I7853" s="97" t="b">
        <f>NOT(ISERROR(_xlfn.XLOOKUP(tblStocks2022[[#This Row],[Ticker]],tblTickers[Ticker],tblTickers[Ticker],NA(),0,1)))</f>
        <v>0</v>
      </c>
      <c r="K7853" t="s">
        <v>3358</v>
      </c>
      <c r="L7853" s="122">
        <v>0.2</v>
      </c>
    </row>
    <row r="7854" spans="4:12" x14ac:dyDescent="0.25">
      <c r="D7854" t="s">
        <v>689</v>
      </c>
      <c r="E7854" t="s">
        <v>690</v>
      </c>
      <c r="F7854" t="s">
        <v>14252</v>
      </c>
      <c r="G7854" s="59">
        <v>128047000</v>
      </c>
      <c r="H7854" s="122">
        <v>17.98</v>
      </c>
      <c r="I7854" s="97" t="b">
        <f>NOT(ISERROR(_xlfn.XLOOKUP(tblStocks2022[[#This Row],[Ticker]],tblTickers[Ticker],tblTickers[Ticker],NA(),0,1)))</f>
        <v>0</v>
      </c>
      <c r="K7854" t="s">
        <v>15167</v>
      </c>
      <c r="L7854" s="122">
        <v>85.33</v>
      </c>
    </row>
    <row r="7855" spans="4:12" x14ac:dyDescent="0.25">
      <c r="D7855" t="s">
        <v>8527</v>
      </c>
      <c r="E7855" t="s">
        <v>8528</v>
      </c>
      <c r="F7855" t="s">
        <v>15382</v>
      </c>
      <c r="G7855" s="59">
        <v>23000000</v>
      </c>
      <c r="H7855" s="122">
        <v>10.130000000000001</v>
      </c>
      <c r="I7855" s="97" t="b">
        <f>NOT(ISERROR(_xlfn.XLOOKUP(tblStocks2022[[#This Row],[Ticker]],tblTickers[Ticker],tblTickers[Ticker],NA(),0,1)))</f>
        <v>0</v>
      </c>
      <c r="K7855" t="s">
        <v>3542</v>
      </c>
      <c r="L7855" s="122">
        <v>221.56</v>
      </c>
    </row>
    <row r="7856" spans="4:12" x14ac:dyDescent="0.25">
      <c r="D7856" t="s">
        <v>6950</v>
      </c>
      <c r="E7856" t="s">
        <v>6951</v>
      </c>
      <c r="F7856" t="s">
        <v>15371</v>
      </c>
      <c r="G7856" s="59">
        <v>139302000</v>
      </c>
      <c r="H7856" s="122">
        <v>2.9</v>
      </c>
      <c r="I7856" s="97" t="b">
        <f>NOT(ISERROR(_xlfn.XLOOKUP(tblStocks2022[[#This Row],[Ticker]],tblTickers[Ticker],tblTickers[Ticker],NA(),0,1)))</f>
        <v>0</v>
      </c>
      <c r="K7856" t="s">
        <v>15044</v>
      </c>
      <c r="L7856" s="122">
        <v>18.239999999999998</v>
      </c>
    </row>
    <row r="7857" spans="4:12" x14ac:dyDescent="0.25">
      <c r="D7857" t="s">
        <v>11017</v>
      </c>
      <c r="E7857" t="s">
        <v>11018</v>
      </c>
      <c r="F7857" t="s">
        <v>15367</v>
      </c>
      <c r="G7857" s="59">
        <v>246900000</v>
      </c>
      <c r="H7857" s="122">
        <v>50.56</v>
      </c>
      <c r="I7857" s="97" t="b">
        <f>NOT(ISERROR(_xlfn.XLOOKUP(tblStocks2022[[#This Row],[Ticker]],tblTickers[Ticker],tblTickers[Ticker],NA(),0,1)))</f>
        <v>1</v>
      </c>
      <c r="K7857" t="s">
        <v>9087</v>
      </c>
      <c r="L7857" s="122">
        <v>1.08</v>
      </c>
    </row>
    <row r="7858" spans="4:12" x14ac:dyDescent="0.25">
      <c r="D7858" t="s">
        <v>3429</v>
      </c>
      <c r="E7858" t="s">
        <v>3430</v>
      </c>
      <c r="F7858" t="s">
        <v>15382</v>
      </c>
      <c r="G7858" s="59">
        <v>82311000</v>
      </c>
      <c r="H7858" s="122">
        <v>29.17</v>
      </c>
      <c r="I7858" s="97" t="b">
        <f>NOT(ISERROR(_xlfn.XLOOKUP(tblStocks2022[[#This Row],[Ticker]],tblTickers[Ticker],tblTickers[Ticker],NA(),0,1)))</f>
        <v>0</v>
      </c>
      <c r="K7858" t="s">
        <v>2812</v>
      </c>
      <c r="L7858" s="122">
        <v>21.28</v>
      </c>
    </row>
    <row r="7859" spans="4:12" x14ac:dyDescent="0.25">
      <c r="D7859" t="s">
        <v>10062</v>
      </c>
      <c r="E7859" t="s">
        <v>10063</v>
      </c>
      <c r="F7859" t="s">
        <v>10710</v>
      </c>
      <c r="G7859" s="59">
        <v>60978000</v>
      </c>
      <c r="H7859" s="122">
        <v>34.909999999999997</v>
      </c>
      <c r="I7859" s="97" t="b">
        <f>NOT(ISERROR(_xlfn.XLOOKUP(tblStocks2022[[#This Row],[Ticker]],tblTickers[Ticker],tblTickers[Ticker],NA(),0,1)))</f>
        <v>0</v>
      </c>
      <c r="K7859" t="s">
        <v>10876</v>
      </c>
      <c r="L7859" s="122">
        <v>5.51</v>
      </c>
    </row>
    <row r="7860" spans="4:12" x14ac:dyDescent="0.25">
      <c r="D7860" t="s">
        <v>7375</v>
      </c>
      <c r="E7860" t="s">
        <v>7376</v>
      </c>
      <c r="F7860" t="s">
        <v>15382</v>
      </c>
      <c r="G7860" s="59">
        <v>14721000</v>
      </c>
      <c r="H7860" s="122">
        <v>6.45</v>
      </c>
      <c r="I7860" s="97" t="b">
        <f>NOT(ISERROR(_xlfn.XLOOKUP(tblStocks2022[[#This Row],[Ticker]],tblTickers[Ticker],tblTickers[Ticker],NA(),0,1)))</f>
        <v>0</v>
      </c>
      <c r="K7860" t="s">
        <v>1045</v>
      </c>
      <c r="L7860" s="122">
        <v>197.37</v>
      </c>
    </row>
    <row r="7861" spans="4:12" x14ac:dyDescent="0.25">
      <c r="D7861" t="s">
        <v>10393</v>
      </c>
      <c r="E7861" t="s">
        <v>10394</v>
      </c>
      <c r="F7861" t="s">
        <v>14201</v>
      </c>
      <c r="G7861" s="59">
        <v>81403000</v>
      </c>
      <c r="H7861" s="122">
        <v>29.57</v>
      </c>
      <c r="I7861" s="97" t="b">
        <f>NOT(ISERROR(_xlfn.XLOOKUP(tblStocks2022[[#This Row],[Ticker]],tblTickers[Ticker],tblTickers[Ticker],NA(),0,1)))</f>
        <v>0</v>
      </c>
      <c r="K7861" t="s">
        <v>14002</v>
      </c>
      <c r="L7861" s="122">
        <v>20.34</v>
      </c>
    </row>
    <row r="7862" spans="4:12" x14ac:dyDescent="0.25">
      <c r="D7862" t="s">
        <v>4572</v>
      </c>
      <c r="E7862" t="s">
        <v>3656</v>
      </c>
      <c r="F7862" t="s">
        <v>15378</v>
      </c>
      <c r="G7862" s="59">
        <v>2050000</v>
      </c>
      <c r="H7862" s="122">
        <v>26.1</v>
      </c>
      <c r="I7862" s="97" t="b">
        <f>NOT(ISERROR(_xlfn.XLOOKUP(tblStocks2022[[#This Row],[Ticker]],tblTickers[Ticker],tblTickers[Ticker],NA(),0,1)))</f>
        <v>0</v>
      </c>
      <c r="K7862" t="s">
        <v>3604</v>
      </c>
      <c r="L7862" s="122">
        <v>9.4</v>
      </c>
    </row>
    <row r="7863" spans="4:12" x14ac:dyDescent="0.25">
      <c r="D7863" t="s">
        <v>15236</v>
      </c>
      <c r="E7863" t="s">
        <v>15237</v>
      </c>
      <c r="F7863" t="s">
        <v>15369</v>
      </c>
      <c r="G7863" s="59">
        <v>76067000</v>
      </c>
      <c r="H7863" s="122">
        <v>56.87</v>
      </c>
      <c r="I7863" s="97" t="b">
        <f>NOT(ISERROR(_xlfn.XLOOKUP(tblStocks2022[[#This Row],[Ticker]],tblTickers[Ticker],tblTickers[Ticker],NA(),0,1)))</f>
        <v>0</v>
      </c>
      <c r="K7863" t="s">
        <v>7490</v>
      </c>
      <c r="L7863" s="122">
        <v>2.0099999999999998</v>
      </c>
    </row>
    <row r="7864" spans="4:12" x14ac:dyDescent="0.25">
      <c r="D7864" t="s">
        <v>11123</v>
      </c>
      <c r="E7864" t="s">
        <v>11124</v>
      </c>
      <c r="F7864" t="s">
        <v>15371</v>
      </c>
      <c r="G7864" s="59">
        <v>7560000</v>
      </c>
      <c r="H7864" s="122">
        <v>70.87</v>
      </c>
      <c r="I7864" s="97" t="b">
        <f>NOT(ISERROR(_xlfn.XLOOKUP(tblStocks2022[[#This Row],[Ticker]],tblTickers[Ticker],tblTickers[Ticker],NA(),0,1)))</f>
        <v>0</v>
      </c>
      <c r="K7864" t="s">
        <v>8926</v>
      </c>
      <c r="L7864" s="122">
        <v>0.9</v>
      </c>
    </row>
    <row r="7865" spans="4:12" x14ac:dyDescent="0.25">
      <c r="D7865" t="s">
        <v>7769</v>
      </c>
      <c r="E7865" t="s">
        <v>7770</v>
      </c>
      <c r="F7865" t="s">
        <v>15382</v>
      </c>
      <c r="G7865" s="59">
        <v>7406000</v>
      </c>
      <c r="H7865" s="122">
        <v>10.26</v>
      </c>
      <c r="I7865" s="97" t="b">
        <f>NOT(ISERROR(_xlfn.XLOOKUP(tblStocks2022[[#This Row],[Ticker]],tblTickers[Ticker],tblTickers[Ticker],NA(),0,1)))</f>
        <v>0</v>
      </c>
      <c r="K7865" t="s">
        <v>757</v>
      </c>
      <c r="L7865" s="122">
        <v>29.41</v>
      </c>
    </row>
    <row r="7866" spans="4:12" x14ac:dyDescent="0.25">
      <c r="D7866" t="s">
        <v>418</v>
      </c>
      <c r="E7866" t="s">
        <v>419</v>
      </c>
      <c r="F7866" t="s">
        <v>15382</v>
      </c>
      <c r="G7866" s="59">
        <v>101598000</v>
      </c>
      <c r="H7866" s="122">
        <v>2.1800000000000002</v>
      </c>
      <c r="I7866" s="97" t="b">
        <f>NOT(ISERROR(_xlfn.XLOOKUP(tblStocks2022[[#This Row],[Ticker]],tblTickers[Ticker],tblTickers[Ticker],NA(),0,1)))</f>
        <v>0</v>
      </c>
      <c r="K7866" t="s">
        <v>2988</v>
      </c>
      <c r="L7866" s="122">
        <v>10.39</v>
      </c>
    </row>
    <row r="7867" spans="4:12" x14ac:dyDescent="0.25">
      <c r="D7867" t="s">
        <v>18</v>
      </c>
      <c r="E7867" t="s">
        <v>19</v>
      </c>
      <c r="F7867" t="s">
        <v>11941</v>
      </c>
      <c r="G7867" s="59">
        <v>224310000</v>
      </c>
      <c r="H7867" s="122">
        <v>109.06</v>
      </c>
      <c r="I7867" s="97" t="b">
        <f>NOT(ISERROR(_xlfn.XLOOKUP(tblStocks2022[[#This Row],[Ticker]],tblTickers[Ticker],tblTickers[Ticker],NA(),0,1)))</f>
        <v>1</v>
      </c>
      <c r="K7867" t="s">
        <v>4368</v>
      </c>
      <c r="L7867" s="122">
        <v>10.89</v>
      </c>
    </row>
    <row r="7868" spans="4:12" x14ac:dyDescent="0.25">
      <c r="D7868" t="s">
        <v>836</v>
      </c>
      <c r="E7868" t="s">
        <v>837</v>
      </c>
      <c r="F7868" t="s">
        <v>15381</v>
      </c>
      <c r="G7868" s="59">
        <v>154465000</v>
      </c>
      <c r="H7868" s="122">
        <v>13.71</v>
      </c>
      <c r="I7868" s="97" t="b">
        <f>NOT(ISERROR(_xlfn.XLOOKUP(tblStocks2022[[#This Row],[Ticker]],tblTickers[Ticker],tblTickers[Ticker],NA(),0,1)))</f>
        <v>0</v>
      </c>
    </row>
    <row r="7869" spans="4:12" x14ac:dyDescent="0.25">
      <c r="D7869" t="s">
        <v>10690</v>
      </c>
      <c r="E7869" t="s">
        <v>10691</v>
      </c>
      <c r="F7869" t="s">
        <v>10860</v>
      </c>
      <c r="G7869" s="59">
        <v>1000000000</v>
      </c>
      <c r="H7869" s="122">
        <v>39.86</v>
      </c>
      <c r="I7869" s="97" t="b">
        <f>NOT(ISERROR(_xlfn.XLOOKUP(tblStocks2022[[#This Row],[Ticker]],tblTickers[Ticker],tblTickers[Ticker],NA(),0,1)))</f>
        <v>0</v>
      </c>
    </row>
    <row r="7870" spans="4:12" x14ac:dyDescent="0.25">
      <c r="D7870" t="s">
        <v>7470</v>
      </c>
      <c r="E7870" t="s">
        <v>3656</v>
      </c>
      <c r="F7870" t="s">
        <v>15378</v>
      </c>
      <c r="G7870" s="59">
        <v>50000</v>
      </c>
      <c r="H7870" s="122">
        <v>33.92</v>
      </c>
      <c r="I7870" s="97" t="b">
        <f>NOT(ISERROR(_xlfn.XLOOKUP(tblStocks2022[[#This Row],[Ticker]],tblTickers[Ticker],tblTickers[Ticker],NA(),0,1)))</f>
        <v>0</v>
      </c>
    </row>
    <row r="7871" spans="4:12" x14ac:dyDescent="0.25">
      <c r="D7871" t="s">
        <v>14671</v>
      </c>
      <c r="E7871" t="s">
        <v>14672</v>
      </c>
      <c r="F7871" t="s">
        <v>15386</v>
      </c>
      <c r="G7871" s="59">
        <v>41725000</v>
      </c>
      <c r="H7871" s="122">
        <v>27.74</v>
      </c>
      <c r="I7871" s="97" t="b">
        <f>NOT(ISERROR(_xlfn.XLOOKUP(tblStocks2022[[#This Row],[Ticker]],tblTickers[Ticker],tblTickers[Ticker],NA(),0,1)))</f>
        <v>0</v>
      </c>
    </row>
    <row r="7872" spans="4:12" x14ac:dyDescent="0.25">
      <c r="D7872" t="s">
        <v>11225</v>
      </c>
      <c r="E7872" t="s">
        <v>11226</v>
      </c>
      <c r="F7872" t="s">
        <v>15371</v>
      </c>
      <c r="G7872" s="59">
        <v>19024000</v>
      </c>
      <c r="H7872" s="122">
        <v>37.590000000000003</v>
      </c>
      <c r="I7872" s="97" t="b">
        <f>NOT(ISERROR(_xlfn.XLOOKUP(tblStocks2022[[#This Row],[Ticker]],tblTickers[Ticker],tblTickers[Ticker],NA(),0,1)))</f>
        <v>0</v>
      </c>
    </row>
    <row r="7873" spans="4:9" x14ac:dyDescent="0.25">
      <c r="D7873" t="s">
        <v>14904</v>
      </c>
      <c r="E7873" t="s">
        <v>14905</v>
      </c>
      <c r="F7873" t="s">
        <v>15368</v>
      </c>
      <c r="G7873" s="59">
        <v>4077000</v>
      </c>
      <c r="H7873" s="122">
        <v>4.5</v>
      </c>
      <c r="I7873" s="97" t="b">
        <f>NOT(ISERROR(_xlfn.XLOOKUP(tblStocks2022[[#This Row],[Ticker]],tblTickers[Ticker],tblTickers[Ticker],NA(),0,1)))</f>
        <v>0</v>
      </c>
    </row>
    <row r="7874" spans="4:9" x14ac:dyDescent="0.25">
      <c r="D7874" t="s">
        <v>7977</v>
      </c>
      <c r="E7874" t="s">
        <v>7978</v>
      </c>
      <c r="F7874" t="s">
        <v>15382</v>
      </c>
      <c r="G7874" s="59">
        <v>34500000</v>
      </c>
      <c r="H7874" s="122">
        <v>9.9499999999999993</v>
      </c>
      <c r="I7874" s="97" t="b">
        <f>NOT(ISERROR(_xlfn.XLOOKUP(tblStocks2022[[#This Row],[Ticker]],tblTickers[Ticker],tblTickers[Ticker],NA(),0,1)))</f>
        <v>0</v>
      </c>
    </row>
    <row r="7875" spans="4:9" x14ac:dyDescent="0.25">
      <c r="D7875" t="s">
        <v>2656</v>
      </c>
      <c r="E7875" t="s">
        <v>2657</v>
      </c>
      <c r="F7875" t="s">
        <v>15382</v>
      </c>
      <c r="G7875" s="59">
        <v>58819000</v>
      </c>
      <c r="H7875" s="122">
        <v>68.78</v>
      </c>
      <c r="I7875" s="97" t="b">
        <f>NOT(ISERROR(_xlfn.XLOOKUP(tblStocks2022[[#This Row],[Ticker]],tblTickers[Ticker],tblTickers[Ticker],NA(),0,1)))</f>
        <v>0</v>
      </c>
    </row>
    <row r="7876" spans="4:9" x14ac:dyDescent="0.25">
      <c r="D7876" t="s">
        <v>3120</v>
      </c>
      <c r="E7876" t="s">
        <v>3121</v>
      </c>
      <c r="F7876" t="s">
        <v>15371</v>
      </c>
      <c r="G7876" s="59">
        <v>77407000</v>
      </c>
      <c r="H7876" s="122">
        <v>6.79</v>
      </c>
      <c r="I7876" s="97" t="b">
        <f>NOT(ISERROR(_xlfn.XLOOKUP(tblStocks2022[[#This Row],[Ticker]],tblTickers[Ticker],tblTickers[Ticker],NA(),0,1)))</f>
        <v>0</v>
      </c>
    </row>
    <row r="7877" spans="4:9" x14ac:dyDescent="0.25">
      <c r="D7877" t="s">
        <v>2243</v>
      </c>
      <c r="E7877" t="s">
        <v>2244</v>
      </c>
      <c r="F7877" t="s">
        <v>15375</v>
      </c>
      <c r="G7877" s="59">
        <v>192700000</v>
      </c>
      <c r="H7877" s="122">
        <v>56.75</v>
      </c>
      <c r="I7877" s="97" t="b">
        <f>NOT(ISERROR(_xlfn.XLOOKUP(tblStocks2022[[#This Row],[Ticker]],tblTickers[Ticker],tblTickers[Ticker],NA(),0,1)))</f>
        <v>0</v>
      </c>
    </row>
    <row r="7878" spans="4:9" x14ac:dyDescent="0.25">
      <c r="D7878" t="s">
        <v>1670</v>
      </c>
      <c r="E7878" t="s">
        <v>1671</v>
      </c>
      <c r="F7878" t="s">
        <v>15368</v>
      </c>
      <c r="G7878" s="59">
        <v>88439000</v>
      </c>
      <c r="H7878" s="122">
        <v>2.5099999999999998</v>
      </c>
      <c r="I7878" s="97" t="b">
        <f>NOT(ISERROR(_xlfn.XLOOKUP(tblStocks2022[[#This Row],[Ticker]],tblTickers[Ticker],tblTickers[Ticker],NA(),0,1)))</f>
        <v>0</v>
      </c>
    </row>
    <row r="7879" spans="4:9" x14ac:dyDescent="0.25">
      <c r="D7879" t="s">
        <v>1735</v>
      </c>
      <c r="E7879" t="s">
        <v>1736</v>
      </c>
      <c r="F7879" t="s">
        <v>15369</v>
      </c>
      <c r="G7879" s="59">
        <v>41013000</v>
      </c>
      <c r="H7879" s="122">
        <v>47.53</v>
      </c>
      <c r="I7879" s="97" t="b">
        <f>NOT(ISERROR(_xlfn.XLOOKUP(tblStocks2022[[#This Row],[Ticker]],tblTickers[Ticker],tblTickers[Ticker],NA(),0,1)))</f>
        <v>0</v>
      </c>
    </row>
    <row r="7880" spans="4:9" x14ac:dyDescent="0.25">
      <c r="D7880" t="s">
        <v>10489</v>
      </c>
      <c r="E7880" t="s">
        <v>10490</v>
      </c>
      <c r="F7880" t="s">
        <v>15371</v>
      </c>
      <c r="G7880" s="59">
        <v>234348000</v>
      </c>
      <c r="H7880" s="122">
        <v>187.49</v>
      </c>
      <c r="I7880" s="97" t="b">
        <f>NOT(ISERROR(_xlfn.XLOOKUP(tblStocks2022[[#This Row],[Ticker]],tblTickers[Ticker],tblTickers[Ticker],NA(),0,1)))</f>
        <v>1</v>
      </c>
    </row>
    <row r="7881" spans="4:9" x14ac:dyDescent="0.25">
      <c r="D7881" t="s">
        <v>2870</v>
      </c>
      <c r="E7881" t="s">
        <v>2871</v>
      </c>
      <c r="F7881" t="s">
        <v>15382</v>
      </c>
      <c r="G7881" s="59">
        <v>85116000</v>
      </c>
      <c r="H7881" s="122">
        <v>6.75</v>
      </c>
      <c r="I7881" s="97" t="b">
        <f>NOT(ISERROR(_xlfn.XLOOKUP(tblStocks2022[[#This Row],[Ticker]],tblTickers[Ticker],tblTickers[Ticker],NA(),0,1)))</f>
        <v>0</v>
      </c>
    </row>
    <row r="7882" spans="4:9" x14ac:dyDescent="0.25">
      <c r="D7882" t="s">
        <v>4556</v>
      </c>
      <c r="E7882" t="s">
        <v>4557</v>
      </c>
      <c r="F7882" t="s">
        <v>15381</v>
      </c>
      <c r="G7882" s="59">
        <v>59943000</v>
      </c>
      <c r="H7882" s="122">
        <v>1.93</v>
      </c>
      <c r="I7882" s="97" t="b">
        <f>NOT(ISERROR(_xlfn.XLOOKUP(tblStocks2022[[#This Row],[Ticker]],tblTickers[Ticker],tblTickers[Ticker],NA(),0,1)))</f>
        <v>0</v>
      </c>
    </row>
    <row r="7883" spans="4:9" x14ac:dyDescent="0.25">
      <c r="D7883" t="s">
        <v>1469</v>
      </c>
      <c r="E7883" t="s">
        <v>1470</v>
      </c>
      <c r="F7883" t="s">
        <v>15378</v>
      </c>
      <c r="G7883" s="59">
        <v>7745000</v>
      </c>
      <c r="H7883" s="122">
        <v>1.43</v>
      </c>
      <c r="I7883" s="97" t="b">
        <f>NOT(ISERROR(_xlfn.XLOOKUP(tblStocks2022[[#This Row],[Ticker]],tblTickers[Ticker],tblTickers[Ticker],NA(),0,1)))</f>
        <v>0</v>
      </c>
    </row>
    <row r="7884" spans="4:9" x14ac:dyDescent="0.25">
      <c r="D7884" t="s">
        <v>13992</v>
      </c>
      <c r="E7884" t="s">
        <v>13993</v>
      </c>
      <c r="F7884" t="s">
        <v>12944</v>
      </c>
      <c r="G7884" s="59">
        <v>276146000</v>
      </c>
      <c r="H7884" s="122">
        <v>0.34</v>
      </c>
      <c r="I7884" s="97" t="b">
        <f>NOT(ISERROR(_xlfn.XLOOKUP(tblStocks2022[[#This Row],[Ticker]],tblTickers[Ticker],tblTickers[Ticker],NA(),0,1)))</f>
        <v>0</v>
      </c>
    </row>
    <row r="7885" spans="4:9" x14ac:dyDescent="0.25">
      <c r="D7885" t="s">
        <v>13471</v>
      </c>
      <c r="E7885" t="s">
        <v>13472</v>
      </c>
      <c r="F7885" t="s">
        <v>15382</v>
      </c>
      <c r="G7885" s="59">
        <v>75468000</v>
      </c>
      <c r="H7885" s="122">
        <v>35.159999999999997</v>
      </c>
      <c r="I7885" s="97" t="b">
        <f>NOT(ISERROR(_xlfn.XLOOKUP(tblStocks2022[[#This Row],[Ticker]],tblTickers[Ticker],tblTickers[Ticker],NA(),0,1)))</f>
        <v>0</v>
      </c>
    </row>
    <row r="7886" spans="4:9" x14ac:dyDescent="0.25">
      <c r="D7886" t="s">
        <v>8360</v>
      </c>
      <c r="E7886" t="s">
        <v>8361</v>
      </c>
      <c r="F7886" t="s">
        <v>12944</v>
      </c>
      <c r="G7886" s="59">
        <v>12692000</v>
      </c>
      <c r="H7886" s="122">
        <v>7.5</v>
      </c>
      <c r="I7886" s="97" t="b">
        <f>NOT(ISERROR(_xlfn.XLOOKUP(tblStocks2022[[#This Row],[Ticker]],tblTickers[Ticker],tblTickers[Ticker],NA(),0,1)))</f>
        <v>0</v>
      </c>
    </row>
    <row r="7887" spans="4:9" x14ac:dyDescent="0.25">
      <c r="D7887" t="s">
        <v>12510</v>
      </c>
      <c r="E7887" t="s">
        <v>12511</v>
      </c>
      <c r="F7887" t="s">
        <v>15369</v>
      </c>
      <c r="G7887" s="59">
        <v>8231000</v>
      </c>
      <c r="H7887" s="122">
        <v>34.130000000000003</v>
      </c>
      <c r="I7887" s="97" t="b">
        <f>NOT(ISERROR(_xlfn.XLOOKUP(tblStocks2022[[#This Row],[Ticker]],tblTickers[Ticker],tblTickers[Ticker],NA(),0,1)))</f>
        <v>0</v>
      </c>
    </row>
    <row r="7888" spans="4:9" x14ac:dyDescent="0.25">
      <c r="D7888" t="s">
        <v>11683</v>
      </c>
      <c r="E7888" t="s">
        <v>11684</v>
      </c>
      <c r="F7888" t="s">
        <v>15373</v>
      </c>
      <c r="G7888" s="59">
        <v>110251000</v>
      </c>
      <c r="H7888" s="122">
        <v>224.97</v>
      </c>
      <c r="I7888" s="97" t="b">
        <f>NOT(ISERROR(_xlfn.XLOOKUP(tblStocks2022[[#This Row],[Ticker]],tblTickers[Ticker],tblTickers[Ticker],NA(),0,1)))</f>
        <v>1</v>
      </c>
    </row>
    <row r="7889" spans="4:9" x14ac:dyDescent="0.25">
      <c r="D7889" t="s">
        <v>8089</v>
      </c>
      <c r="E7889" t="s">
        <v>8090</v>
      </c>
      <c r="F7889" t="s">
        <v>15378</v>
      </c>
      <c r="G7889" s="59">
        <v>34974000</v>
      </c>
      <c r="H7889" s="122">
        <v>22.71</v>
      </c>
      <c r="I7889" s="97" t="b">
        <f>NOT(ISERROR(_xlfn.XLOOKUP(tblStocks2022[[#This Row],[Ticker]],tblTickers[Ticker],tblTickers[Ticker],NA(),0,1)))</f>
        <v>0</v>
      </c>
    </row>
    <row r="7890" spans="4:9" x14ac:dyDescent="0.25">
      <c r="D7890" t="s">
        <v>11789</v>
      </c>
      <c r="E7890" t="s">
        <v>11790</v>
      </c>
      <c r="F7890" t="s">
        <v>15382</v>
      </c>
      <c r="G7890" s="59">
        <v>109285000</v>
      </c>
      <c r="H7890" s="122">
        <v>43.2</v>
      </c>
      <c r="I7890" s="97" t="b">
        <f>NOT(ISERROR(_xlfn.XLOOKUP(tblStocks2022[[#This Row],[Ticker]],tblTickers[Ticker],tblTickers[Ticker],NA(),0,1)))</f>
        <v>0</v>
      </c>
    </row>
    <row r="7891" spans="4:9" x14ac:dyDescent="0.25">
      <c r="D7891" t="s">
        <v>5656</v>
      </c>
      <c r="E7891" t="s">
        <v>5657</v>
      </c>
      <c r="F7891" t="s">
        <v>14201</v>
      </c>
      <c r="G7891" s="59">
        <v>64179000</v>
      </c>
      <c r="H7891" s="122">
        <v>2.2599999999999998</v>
      </c>
      <c r="I7891" s="97" t="b">
        <f>NOT(ISERROR(_xlfn.XLOOKUP(tblStocks2022[[#This Row],[Ticker]],tblTickers[Ticker],tblTickers[Ticker],NA(),0,1)))</f>
        <v>0</v>
      </c>
    </row>
    <row r="7892" spans="4:9" x14ac:dyDescent="0.25">
      <c r="D7892" t="s">
        <v>6133</v>
      </c>
      <c r="E7892" t="s">
        <v>2118</v>
      </c>
      <c r="F7892" t="s">
        <v>15375</v>
      </c>
      <c r="G7892" s="59">
        <v>200000</v>
      </c>
      <c r="H7892" s="122">
        <v>23.74</v>
      </c>
      <c r="I7892" s="97" t="b">
        <f>NOT(ISERROR(_xlfn.XLOOKUP(tblStocks2022[[#This Row],[Ticker]],tblTickers[Ticker],tblTickers[Ticker],NA(),0,1)))</f>
        <v>0</v>
      </c>
    </row>
    <row r="7893" spans="4:9" x14ac:dyDescent="0.25">
      <c r="D7893" t="s">
        <v>9546</v>
      </c>
      <c r="E7893" t="s">
        <v>3055</v>
      </c>
      <c r="F7893" t="s">
        <v>15371</v>
      </c>
      <c r="G7893" s="59">
        <v>90000</v>
      </c>
      <c r="H7893" s="122">
        <v>8.1300000000000008</v>
      </c>
      <c r="I7893" s="97" t="b">
        <f>NOT(ISERROR(_xlfn.XLOOKUP(tblStocks2022[[#This Row],[Ticker]],tblTickers[Ticker],tblTickers[Ticker],NA(),0,1)))</f>
        <v>0</v>
      </c>
    </row>
    <row r="7894" spans="4:9" x14ac:dyDescent="0.25">
      <c r="D7894" t="s">
        <v>15363</v>
      </c>
      <c r="E7894" t="s">
        <v>15364</v>
      </c>
      <c r="F7894" t="s">
        <v>14201</v>
      </c>
      <c r="G7894" s="59">
        <v>3164000000</v>
      </c>
      <c r="H7894" s="122">
        <v>123.18</v>
      </c>
      <c r="I7894" s="97" t="b">
        <f>NOT(ISERROR(_xlfn.XLOOKUP(tblStocks2022[[#This Row],[Ticker]],tblTickers[Ticker],tblTickers[Ticker],NA(),0,1)))</f>
        <v>0</v>
      </c>
    </row>
    <row r="7895" spans="4:9" x14ac:dyDescent="0.25">
      <c r="D7895" t="s">
        <v>9412</v>
      </c>
      <c r="E7895" t="s">
        <v>2118</v>
      </c>
      <c r="F7895" t="s">
        <v>15375</v>
      </c>
      <c r="G7895" s="59">
        <v>100000</v>
      </c>
      <c r="H7895" s="122">
        <v>22.36</v>
      </c>
      <c r="I7895" s="97" t="b">
        <f>NOT(ISERROR(_xlfn.XLOOKUP(tblStocks2022[[#This Row],[Ticker]],tblTickers[Ticker],tblTickers[Ticker],NA(),0,1)))</f>
        <v>0</v>
      </c>
    </row>
    <row r="7896" spans="4:9" x14ac:dyDescent="0.25">
      <c r="D7896" t="s">
        <v>1523</v>
      </c>
      <c r="E7896" t="s">
        <v>1524</v>
      </c>
      <c r="F7896" t="s">
        <v>14201</v>
      </c>
      <c r="G7896" s="59">
        <v>80983000</v>
      </c>
      <c r="H7896" s="122">
        <v>17.8</v>
      </c>
      <c r="I7896" s="97" t="b">
        <f>NOT(ISERROR(_xlfn.XLOOKUP(tblStocks2022[[#This Row],[Ticker]],tblTickers[Ticker],tblTickers[Ticker],NA(),0,1)))</f>
        <v>0</v>
      </c>
    </row>
    <row r="7897" spans="4:9" x14ac:dyDescent="0.25">
      <c r="D7897" t="s">
        <v>9770</v>
      </c>
      <c r="E7897" t="s">
        <v>9608</v>
      </c>
      <c r="F7897" t="s">
        <v>15366</v>
      </c>
      <c r="G7897" s="59">
        <v>25000</v>
      </c>
      <c r="H7897" s="122">
        <v>14.63</v>
      </c>
      <c r="I7897" s="97" t="b">
        <f>NOT(ISERROR(_xlfn.XLOOKUP(tblStocks2022[[#This Row],[Ticker]],tblTickers[Ticker],tblTickers[Ticker],NA(),0,1)))</f>
        <v>0</v>
      </c>
    </row>
    <row r="7898" spans="4:9" x14ac:dyDescent="0.25">
      <c r="D7898" t="s">
        <v>12434</v>
      </c>
      <c r="E7898" t="s">
        <v>12435</v>
      </c>
      <c r="F7898" t="s">
        <v>15382</v>
      </c>
      <c r="G7898" s="59">
        <v>1068051000</v>
      </c>
      <c r="H7898" s="122">
        <v>74.489999999999995</v>
      </c>
      <c r="I7898" s="97" t="b">
        <f>NOT(ISERROR(_xlfn.XLOOKUP(tblStocks2022[[#This Row],[Ticker]],tblTickers[Ticker],tblTickers[Ticker],NA(),0,1)))</f>
        <v>0</v>
      </c>
    </row>
    <row r="7899" spans="4:9" x14ac:dyDescent="0.25">
      <c r="D7899" t="s">
        <v>9693</v>
      </c>
      <c r="E7899" t="s">
        <v>9694</v>
      </c>
      <c r="F7899" t="s">
        <v>15377</v>
      </c>
      <c r="G7899" s="59">
        <v>2644000</v>
      </c>
      <c r="H7899" s="122">
        <v>26.38</v>
      </c>
      <c r="I7899" s="97" t="b">
        <f>NOT(ISERROR(_xlfn.XLOOKUP(tblStocks2022[[#This Row],[Ticker]],tblTickers[Ticker],tblTickers[Ticker],NA(),0,1)))</f>
        <v>0</v>
      </c>
    </row>
    <row r="7900" spans="4:9" x14ac:dyDescent="0.25">
      <c r="D7900" t="s">
        <v>11277</v>
      </c>
      <c r="E7900" t="s">
        <v>11278</v>
      </c>
      <c r="F7900" t="s">
        <v>1296</v>
      </c>
      <c r="G7900" s="59">
        <v>287816000</v>
      </c>
      <c r="H7900" s="122">
        <v>62.25</v>
      </c>
      <c r="I7900" s="97" t="b">
        <f>NOT(ISERROR(_xlfn.XLOOKUP(tblStocks2022[[#This Row],[Ticker]],tblTickers[Ticker],tblTickers[Ticker],NA(),0,1)))</f>
        <v>1</v>
      </c>
    </row>
    <row r="7901" spans="4:9" x14ac:dyDescent="0.25">
      <c r="D7901" t="s">
        <v>5707</v>
      </c>
      <c r="E7901" t="s">
        <v>2118</v>
      </c>
      <c r="F7901" t="s">
        <v>15375</v>
      </c>
      <c r="G7901" s="59">
        <v>225000</v>
      </c>
      <c r="H7901" s="122">
        <v>26.58</v>
      </c>
      <c r="I7901" s="97" t="b">
        <f>NOT(ISERROR(_xlfn.XLOOKUP(tblStocks2022[[#This Row],[Ticker]],tblTickers[Ticker],tblTickers[Ticker],NA(),0,1)))</f>
        <v>0</v>
      </c>
    </row>
    <row r="7902" spans="4:9" x14ac:dyDescent="0.25">
      <c r="D7902" t="s">
        <v>6697</v>
      </c>
      <c r="E7902" t="s">
        <v>6698</v>
      </c>
      <c r="F7902" t="s">
        <v>15368</v>
      </c>
      <c r="G7902" s="59">
        <v>201708000</v>
      </c>
      <c r="H7902" s="122">
        <v>1.64</v>
      </c>
      <c r="I7902" s="97" t="b">
        <f>NOT(ISERROR(_xlfn.XLOOKUP(tblStocks2022[[#This Row],[Ticker]],tblTickers[Ticker],tblTickers[Ticker],NA(),0,1)))</f>
        <v>0</v>
      </c>
    </row>
    <row r="7903" spans="4:9" x14ac:dyDescent="0.25">
      <c r="D7903" t="s">
        <v>1733</v>
      </c>
      <c r="E7903" t="s">
        <v>1734</v>
      </c>
      <c r="F7903" t="s">
        <v>15371</v>
      </c>
      <c r="G7903" s="59">
        <v>12964000</v>
      </c>
      <c r="H7903" s="122">
        <v>7.25</v>
      </c>
      <c r="I7903" s="97" t="b">
        <f>NOT(ISERROR(_xlfn.XLOOKUP(tblStocks2022[[#This Row],[Ticker]],tblTickers[Ticker],tblTickers[Ticker],NA(),0,1)))</f>
        <v>0</v>
      </c>
    </row>
    <row r="7904" spans="4:9" x14ac:dyDescent="0.25">
      <c r="D7904" t="s">
        <v>10792</v>
      </c>
      <c r="E7904" t="s">
        <v>10793</v>
      </c>
      <c r="F7904" t="s">
        <v>15371</v>
      </c>
      <c r="G7904" s="59">
        <v>2132000</v>
      </c>
      <c r="H7904" s="122">
        <v>6.94</v>
      </c>
      <c r="I7904" s="97" t="b">
        <f>NOT(ISERROR(_xlfn.XLOOKUP(tblStocks2022[[#This Row],[Ticker]],tblTickers[Ticker],tblTickers[Ticker],NA(),0,1)))</f>
        <v>0</v>
      </c>
    </row>
    <row r="7905" spans="4:9" x14ac:dyDescent="0.25">
      <c r="D7905" t="s">
        <v>8202</v>
      </c>
      <c r="E7905" t="s">
        <v>8203</v>
      </c>
      <c r="F7905" t="s">
        <v>14252</v>
      </c>
      <c r="G7905" s="59">
        <v>37928000</v>
      </c>
      <c r="H7905" s="122">
        <v>9.3699999999999992</v>
      </c>
      <c r="I7905" s="97" t="b">
        <f>NOT(ISERROR(_xlfn.XLOOKUP(tblStocks2022[[#This Row],[Ticker]],tblTickers[Ticker],tblTickers[Ticker],NA(),0,1)))</f>
        <v>0</v>
      </c>
    </row>
    <row r="7906" spans="4:9" x14ac:dyDescent="0.25">
      <c r="D7906" t="s">
        <v>384</v>
      </c>
      <c r="E7906" t="s">
        <v>385</v>
      </c>
      <c r="F7906" t="s">
        <v>15382</v>
      </c>
      <c r="G7906" s="59">
        <v>230307000</v>
      </c>
      <c r="H7906" s="122">
        <v>168.09</v>
      </c>
      <c r="I7906" s="97" t="b">
        <f>NOT(ISERROR(_xlfn.XLOOKUP(tblStocks2022[[#This Row],[Ticker]],tblTickers[Ticker],tblTickers[Ticker],NA(),0,1)))</f>
        <v>1</v>
      </c>
    </row>
    <row r="7907" spans="4:9" x14ac:dyDescent="0.25">
      <c r="D7907" t="s">
        <v>3682</v>
      </c>
      <c r="E7907" t="s">
        <v>3683</v>
      </c>
      <c r="F7907" t="s">
        <v>15371</v>
      </c>
      <c r="G7907" s="59">
        <v>1575000</v>
      </c>
      <c r="H7907" s="122">
        <v>25.29</v>
      </c>
      <c r="I7907" s="97" t="b">
        <f>NOT(ISERROR(_xlfn.XLOOKUP(tblStocks2022[[#This Row],[Ticker]],tblTickers[Ticker],tblTickers[Ticker],NA(),0,1)))</f>
        <v>0</v>
      </c>
    </row>
    <row r="7908" spans="4:9" x14ac:dyDescent="0.25">
      <c r="D7908" t="s">
        <v>10521</v>
      </c>
      <c r="E7908" t="s">
        <v>10522</v>
      </c>
      <c r="F7908" t="s">
        <v>15377</v>
      </c>
      <c r="G7908" s="59">
        <v>104008000</v>
      </c>
      <c r="H7908" s="122">
        <v>113.2</v>
      </c>
      <c r="I7908" s="97" t="b">
        <f>NOT(ISERROR(_xlfn.XLOOKUP(tblStocks2022[[#This Row],[Ticker]],tblTickers[Ticker],tblTickers[Ticker],NA(),0,1)))</f>
        <v>0</v>
      </c>
    </row>
    <row r="7909" spans="4:9" x14ac:dyDescent="0.25">
      <c r="D7909" t="s">
        <v>4112</v>
      </c>
      <c r="E7909" t="s">
        <v>4113</v>
      </c>
      <c r="F7909" t="s">
        <v>15368</v>
      </c>
      <c r="G7909" s="59">
        <v>83658000</v>
      </c>
      <c r="H7909" s="122">
        <v>1.23</v>
      </c>
      <c r="I7909" s="97" t="b">
        <f>NOT(ISERROR(_xlfn.XLOOKUP(tblStocks2022[[#This Row],[Ticker]],tblTickers[Ticker],tblTickers[Ticker],NA(),0,1)))</f>
        <v>0</v>
      </c>
    </row>
    <row r="7910" spans="4:9" x14ac:dyDescent="0.25">
      <c r="D7910" t="s">
        <v>2739</v>
      </c>
      <c r="E7910" t="s">
        <v>2740</v>
      </c>
      <c r="F7910" t="s">
        <v>15368</v>
      </c>
      <c r="G7910" s="59">
        <v>446456000</v>
      </c>
      <c r="H7910" s="122">
        <v>44.83</v>
      </c>
      <c r="I7910" s="97" t="b">
        <f>NOT(ISERROR(_xlfn.XLOOKUP(tblStocks2022[[#This Row],[Ticker]],tblTickers[Ticker],tblTickers[Ticker],NA(),0,1)))</f>
        <v>0</v>
      </c>
    </row>
    <row r="7911" spans="4:9" x14ac:dyDescent="0.25">
      <c r="D7911" t="s">
        <v>12178</v>
      </c>
      <c r="E7911" t="s">
        <v>12179</v>
      </c>
      <c r="F7911" t="s">
        <v>15367</v>
      </c>
      <c r="G7911" s="59">
        <v>47224000</v>
      </c>
      <c r="H7911" s="122">
        <v>44.13</v>
      </c>
      <c r="I7911" s="97" t="b">
        <f>NOT(ISERROR(_xlfn.XLOOKUP(tblStocks2022[[#This Row],[Ticker]],tblTickers[Ticker],tblTickers[Ticker],NA(),0,1)))</f>
        <v>0</v>
      </c>
    </row>
    <row r="7912" spans="4:9" x14ac:dyDescent="0.25">
      <c r="D7912" t="s">
        <v>11159</v>
      </c>
      <c r="E7912" t="s">
        <v>11160</v>
      </c>
      <c r="F7912" t="s">
        <v>15368</v>
      </c>
      <c r="G7912" s="59">
        <v>53226000</v>
      </c>
      <c r="H7912" s="122">
        <v>145.19</v>
      </c>
      <c r="I7912" s="97" t="b">
        <f>NOT(ISERROR(_xlfn.XLOOKUP(tblStocks2022[[#This Row],[Ticker]],tblTickers[Ticker],tblTickers[Ticker],NA(),0,1)))</f>
        <v>0</v>
      </c>
    </row>
    <row r="7913" spans="4:9" x14ac:dyDescent="0.25">
      <c r="D7913" t="s">
        <v>14685</v>
      </c>
      <c r="E7913" t="s">
        <v>14686</v>
      </c>
      <c r="F7913" t="s">
        <v>14252</v>
      </c>
      <c r="G7913" s="59">
        <v>29023000</v>
      </c>
      <c r="H7913" s="122">
        <v>44.06</v>
      </c>
      <c r="I7913" s="97" t="b">
        <f>NOT(ISERROR(_xlfn.XLOOKUP(tblStocks2022[[#This Row],[Ticker]],tblTickers[Ticker],tblTickers[Ticker],NA(),0,1)))</f>
        <v>0</v>
      </c>
    </row>
    <row r="7914" spans="4:9" x14ac:dyDescent="0.25">
      <c r="D7914" t="s">
        <v>11002</v>
      </c>
      <c r="E7914" t="s">
        <v>11003</v>
      </c>
      <c r="F7914" t="s">
        <v>14201</v>
      </c>
      <c r="G7914" s="59">
        <v>128620000</v>
      </c>
      <c r="H7914" s="122">
        <v>3.46</v>
      </c>
      <c r="I7914" s="97" t="b">
        <f>NOT(ISERROR(_xlfn.XLOOKUP(tblStocks2022[[#This Row],[Ticker]],tblTickers[Ticker],tblTickers[Ticker],NA(),0,1)))</f>
        <v>0</v>
      </c>
    </row>
    <row r="7915" spans="4:9" x14ac:dyDescent="0.25">
      <c r="D7915" t="s">
        <v>13826</v>
      </c>
      <c r="E7915" t="s">
        <v>13827</v>
      </c>
      <c r="F7915" t="s">
        <v>15382</v>
      </c>
      <c r="G7915" s="59">
        <v>87400000</v>
      </c>
      <c r="H7915" s="122">
        <v>23.11</v>
      </c>
      <c r="I7915" s="97" t="b">
        <f>NOT(ISERROR(_xlfn.XLOOKUP(tblStocks2022[[#This Row],[Ticker]],tblTickers[Ticker],tblTickers[Ticker],NA(),0,1)))</f>
        <v>0</v>
      </c>
    </row>
    <row r="7916" spans="4:9" x14ac:dyDescent="0.25">
      <c r="D7916" t="s">
        <v>13100</v>
      </c>
      <c r="E7916" t="s">
        <v>13101</v>
      </c>
      <c r="F7916" t="s">
        <v>15368</v>
      </c>
      <c r="G7916" s="59">
        <v>102228000</v>
      </c>
      <c r="H7916" s="122">
        <v>15.08</v>
      </c>
      <c r="I7916" s="97" t="b">
        <f>NOT(ISERROR(_xlfn.XLOOKUP(tblStocks2022[[#This Row],[Ticker]],tblTickers[Ticker],tblTickers[Ticker],NA(),0,1)))</f>
        <v>0</v>
      </c>
    </row>
    <row r="7917" spans="4:9" x14ac:dyDescent="0.25">
      <c r="D7917" t="s">
        <v>12036</v>
      </c>
      <c r="E7917" t="s">
        <v>12037</v>
      </c>
      <c r="F7917" t="s">
        <v>15368</v>
      </c>
      <c r="G7917" s="59">
        <v>15016000</v>
      </c>
      <c r="H7917" s="122">
        <v>0.78</v>
      </c>
      <c r="I7917" s="97" t="b">
        <f>NOT(ISERROR(_xlfn.XLOOKUP(tblStocks2022[[#This Row],[Ticker]],tblTickers[Ticker],tblTickers[Ticker],NA(),0,1)))</f>
        <v>0</v>
      </c>
    </row>
    <row r="7918" spans="4:9" x14ac:dyDescent="0.25">
      <c r="D7918" t="s">
        <v>1805</v>
      </c>
      <c r="E7918" t="s">
        <v>1806</v>
      </c>
      <c r="F7918" t="s">
        <v>14252</v>
      </c>
      <c r="G7918" s="59">
        <v>7717000</v>
      </c>
      <c r="H7918" s="122">
        <v>142</v>
      </c>
      <c r="I7918" s="97" t="b">
        <f>NOT(ISERROR(_xlfn.XLOOKUP(tblStocks2022[[#This Row],[Ticker]],tblTickers[Ticker],tblTickers[Ticker],NA(),0,1)))</f>
        <v>0</v>
      </c>
    </row>
    <row r="7919" spans="4:9" x14ac:dyDescent="0.25">
      <c r="D7919" t="s">
        <v>652</v>
      </c>
      <c r="E7919" t="s">
        <v>653</v>
      </c>
      <c r="F7919" t="s">
        <v>15389</v>
      </c>
      <c r="G7919" s="59">
        <v>2228000</v>
      </c>
      <c r="H7919" s="122">
        <v>26.86</v>
      </c>
      <c r="I7919" s="97" t="b">
        <f>NOT(ISERROR(_xlfn.XLOOKUP(tblStocks2022[[#This Row],[Ticker]],tblTickers[Ticker],tblTickers[Ticker],NA(),0,1)))</f>
        <v>0</v>
      </c>
    </row>
    <row r="7920" spans="4:9" x14ac:dyDescent="0.25">
      <c r="D7920" t="s">
        <v>878</v>
      </c>
      <c r="E7920" t="s">
        <v>879</v>
      </c>
      <c r="F7920" t="s">
        <v>15377</v>
      </c>
      <c r="G7920" s="59">
        <v>44377000</v>
      </c>
      <c r="H7920" s="122">
        <v>4.38</v>
      </c>
      <c r="I7920" s="97" t="b">
        <f>NOT(ISERROR(_xlfn.XLOOKUP(tblStocks2022[[#This Row],[Ticker]],tblTickers[Ticker],tblTickers[Ticker],NA(),0,1)))</f>
        <v>0</v>
      </c>
    </row>
    <row r="7921" spans="4:9" x14ac:dyDescent="0.25">
      <c r="D7921" t="s">
        <v>752</v>
      </c>
      <c r="E7921" t="s">
        <v>498</v>
      </c>
      <c r="F7921" t="s">
        <v>11941</v>
      </c>
      <c r="G7921" s="59">
        <v>5344000</v>
      </c>
      <c r="H7921" s="122">
        <v>77.03</v>
      </c>
      <c r="I7921" s="97" t="b">
        <f>NOT(ISERROR(_xlfn.XLOOKUP(tblStocks2022[[#This Row],[Ticker]],tblTickers[Ticker],tblTickers[Ticker],NA(),0,1)))</f>
        <v>0</v>
      </c>
    </row>
    <row r="7922" spans="4:9" x14ac:dyDescent="0.25">
      <c r="D7922" t="s">
        <v>12312</v>
      </c>
      <c r="E7922" t="s">
        <v>12313</v>
      </c>
      <c r="F7922" t="s">
        <v>15371</v>
      </c>
      <c r="G7922" s="59">
        <v>168500000</v>
      </c>
      <c r="H7922" s="122">
        <v>104.13</v>
      </c>
      <c r="I7922" s="97" t="b">
        <f>NOT(ISERROR(_xlfn.XLOOKUP(tblStocks2022[[#This Row],[Ticker]],tblTickers[Ticker],tblTickers[Ticker],NA(),0,1)))</f>
        <v>1</v>
      </c>
    </row>
    <row r="7923" spans="4:9" x14ac:dyDescent="0.25">
      <c r="D7923" t="s">
        <v>1041</v>
      </c>
      <c r="E7923" t="s">
        <v>1042</v>
      </c>
      <c r="F7923" t="s">
        <v>96</v>
      </c>
      <c r="G7923" s="59">
        <v>1420176000</v>
      </c>
      <c r="H7923" s="122">
        <v>19.309999999999999</v>
      </c>
      <c r="I7923" s="97" t="b">
        <f>NOT(ISERROR(_xlfn.XLOOKUP(tblStocks2022[[#This Row],[Ticker]],tblTickers[Ticker],tblTickers[Ticker],NA(),0,1)))</f>
        <v>0</v>
      </c>
    </row>
    <row r="7924" spans="4:9" x14ac:dyDescent="0.25">
      <c r="D7924" t="s">
        <v>9765</v>
      </c>
      <c r="E7924" t="s">
        <v>5587</v>
      </c>
      <c r="F7924" t="s">
        <v>15371</v>
      </c>
      <c r="G7924" s="59">
        <v>2425000</v>
      </c>
      <c r="H7924" s="122">
        <v>24.78</v>
      </c>
      <c r="I7924" s="97" t="b">
        <f>NOT(ISERROR(_xlfn.XLOOKUP(tblStocks2022[[#This Row],[Ticker]],tblTickers[Ticker],tblTickers[Ticker],NA(),0,1)))</f>
        <v>0</v>
      </c>
    </row>
    <row r="7925" spans="4:9" x14ac:dyDescent="0.25">
      <c r="D7925" t="s">
        <v>12727</v>
      </c>
      <c r="E7925" t="s">
        <v>12728</v>
      </c>
      <c r="F7925" t="s">
        <v>14201</v>
      </c>
      <c r="G7925" s="59">
        <v>5945000</v>
      </c>
      <c r="H7925" s="122">
        <v>0.69</v>
      </c>
      <c r="I7925" s="97" t="b">
        <f>NOT(ISERROR(_xlfn.XLOOKUP(tblStocks2022[[#This Row],[Ticker]],tblTickers[Ticker],tblTickers[Ticker],NA(),0,1)))</f>
        <v>0</v>
      </c>
    </row>
    <row r="7926" spans="4:9" x14ac:dyDescent="0.25">
      <c r="D7926" t="s">
        <v>9316</v>
      </c>
      <c r="E7926" t="s">
        <v>4616</v>
      </c>
      <c r="F7926" t="s">
        <v>14201</v>
      </c>
      <c r="G7926" s="59">
        <v>5575000</v>
      </c>
      <c r="H7926" s="122">
        <v>21.62</v>
      </c>
      <c r="I7926" s="97" t="b">
        <f>NOT(ISERROR(_xlfn.XLOOKUP(tblStocks2022[[#This Row],[Ticker]],tblTickers[Ticker],tblTickers[Ticker],NA(),0,1)))</f>
        <v>0</v>
      </c>
    </row>
    <row r="7927" spans="4:9" x14ac:dyDescent="0.25">
      <c r="D7927" t="s">
        <v>9317</v>
      </c>
      <c r="E7927" t="s">
        <v>4616</v>
      </c>
      <c r="F7927" t="s">
        <v>14201</v>
      </c>
      <c r="G7927" s="59">
        <v>1425000</v>
      </c>
      <c r="H7927" s="122">
        <v>19</v>
      </c>
      <c r="I7927" s="97" t="b">
        <f>NOT(ISERROR(_xlfn.XLOOKUP(tblStocks2022[[#This Row],[Ticker]],tblTickers[Ticker],tblTickers[Ticker],NA(),0,1)))</f>
        <v>0</v>
      </c>
    </row>
    <row r="7928" spans="4:9" x14ac:dyDescent="0.25">
      <c r="D7928" t="s">
        <v>12102</v>
      </c>
      <c r="E7928" t="s">
        <v>12103</v>
      </c>
      <c r="F7928" t="s">
        <v>2235</v>
      </c>
      <c r="G7928" s="59">
        <v>44478000</v>
      </c>
      <c r="H7928" s="122">
        <v>4.1399999999999997</v>
      </c>
      <c r="I7928" s="97" t="b">
        <f>NOT(ISERROR(_xlfn.XLOOKUP(tblStocks2022[[#This Row],[Ticker]],tblTickers[Ticker],tblTickers[Ticker],NA(),0,1)))</f>
        <v>0</v>
      </c>
    </row>
    <row r="7929" spans="4:9" x14ac:dyDescent="0.25">
      <c r="D7929" t="s">
        <v>14922</v>
      </c>
      <c r="E7929" t="s">
        <v>612</v>
      </c>
      <c r="F7929" t="s">
        <v>15368</v>
      </c>
      <c r="G7929" s="59">
        <v>11200000</v>
      </c>
      <c r="H7929" s="122">
        <v>37</v>
      </c>
      <c r="I7929" s="97" t="b">
        <f>NOT(ISERROR(_xlfn.XLOOKUP(tblStocks2022[[#This Row],[Ticker]],tblTickers[Ticker],tblTickers[Ticker],NA(),0,1)))</f>
        <v>0</v>
      </c>
    </row>
    <row r="7930" spans="4:9" x14ac:dyDescent="0.25">
      <c r="D7930" t="s">
        <v>10768</v>
      </c>
      <c r="E7930" t="s">
        <v>10769</v>
      </c>
      <c r="F7930" t="s">
        <v>15365</v>
      </c>
      <c r="G7930" s="59">
        <v>10374000</v>
      </c>
      <c r="H7930" s="122">
        <v>5.28</v>
      </c>
      <c r="I7930" s="97" t="b">
        <f>NOT(ISERROR(_xlfn.XLOOKUP(tblStocks2022[[#This Row],[Ticker]],tblTickers[Ticker],tblTickers[Ticker],NA(),0,1)))</f>
        <v>0</v>
      </c>
    </row>
    <row r="7931" spans="4:9" x14ac:dyDescent="0.25">
      <c r="D7931" t="s">
        <v>9516</v>
      </c>
      <c r="E7931" t="s">
        <v>9422</v>
      </c>
      <c r="F7931" t="s">
        <v>15376</v>
      </c>
      <c r="G7931" s="59">
        <v>2050000</v>
      </c>
      <c r="H7931" s="122">
        <v>24.88</v>
      </c>
      <c r="I7931" s="97" t="b">
        <f>NOT(ISERROR(_xlfn.XLOOKUP(tblStocks2022[[#This Row],[Ticker]],tblTickers[Ticker],tblTickers[Ticker],NA(),0,1)))</f>
        <v>0</v>
      </c>
    </row>
    <row r="7932" spans="4:9" x14ac:dyDescent="0.25">
      <c r="D7932" t="s">
        <v>2792</v>
      </c>
      <c r="E7932" t="s">
        <v>2793</v>
      </c>
      <c r="F7932" t="s">
        <v>15391</v>
      </c>
      <c r="G7932" s="59">
        <v>47312000</v>
      </c>
      <c r="H7932" s="122">
        <v>8.65</v>
      </c>
      <c r="I7932" s="97" t="b">
        <f>NOT(ISERROR(_xlfn.XLOOKUP(tblStocks2022[[#This Row],[Ticker]],tblTickers[Ticker],tblTickers[Ticker],NA(),0,1)))</f>
        <v>0</v>
      </c>
    </row>
    <row r="7933" spans="4:9" x14ac:dyDescent="0.25">
      <c r="D7933" t="s">
        <v>6502</v>
      </c>
      <c r="E7933" t="s">
        <v>6503</v>
      </c>
      <c r="F7933" t="s">
        <v>15382</v>
      </c>
      <c r="G7933" s="59">
        <v>43590000</v>
      </c>
      <c r="H7933" s="122">
        <v>1.91</v>
      </c>
      <c r="I7933" s="97" t="b">
        <f>NOT(ISERROR(_xlfn.XLOOKUP(tblStocks2022[[#This Row],[Ticker]],tblTickers[Ticker],tblTickers[Ticker],NA(),0,1)))</f>
        <v>0</v>
      </c>
    </row>
    <row r="7934" spans="4:9" x14ac:dyDescent="0.25">
      <c r="D7934" t="s">
        <v>11651</v>
      </c>
      <c r="E7934" t="s">
        <v>11652</v>
      </c>
      <c r="F7934" t="s">
        <v>15382</v>
      </c>
      <c r="G7934" s="59">
        <v>326040000</v>
      </c>
      <c r="H7934" s="122">
        <v>4.5599999999999996</v>
      </c>
      <c r="I7934" s="97" t="b">
        <f>NOT(ISERROR(_xlfn.XLOOKUP(tblStocks2022[[#This Row],[Ticker]],tblTickers[Ticker],tblTickers[Ticker],NA(),0,1)))</f>
        <v>0</v>
      </c>
    </row>
    <row r="7935" spans="4:9" x14ac:dyDescent="0.25">
      <c r="D7935" t="s">
        <v>1467</v>
      </c>
      <c r="E7935" t="s">
        <v>1468</v>
      </c>
      <c r="F7935" t="s">
        <v>15368</v>
      </c>
      <c r="G7935" s="59">
        <v>64291000</v>
      </c>
      <c r="H7935" s="122">
        <v>21.03</v>
      </c>
      <c r="I7935" s="97" t="b">
        <f>NOT(ISERROR(_xlfn.XLOOKUP(tblStocks2022[[#This Row],[Ticker]],tblTickers[Ticker],tblTickers[Ticker],NA(),0,1)))</f>
        <v>0</v>
      </c>
    </row>
    <row r="7936" spans="4:9" x14ac:dyDescent="0.25">
      <c r="D7936" t="s">
        <v>4422</v>
      </c>
      <c r="E7936" t="s">
        <v>4423</v>
      </c>
      <c r="F7936" t="s">
        <v>15371</v>
      </c>
      <c r="G7936" s="59">
        <v>110747000</v>
      </c>
      <c r="H7936" s="122">
        <v>64.930000000000007</v>
      </c>
      <c r="I7936" s="97" t="b">
        <f>NOT(ISERROR(_xlfn.XLOOKUP(tblStocks2022[[#This Row],[Ticker]],tblTickers[Ticker],tblTickers[Ticker],NA(),0,1)))</f>
        <v>0</v>
      </c>
    </row>
    <row r="7937" spans="4:9" x14ac:dyDescent="0.25">
      <c r="D7937" t="s">
        <v>7903</v>
      </c>
      <c r="E7937" t="s">
        <v>7904</v>
      </c>
      <c r="F7937" t="s">
        <v>15382</v>
      </c>
      <c r="G7937" s="59">
        <v>16852000</v>
      </c>
      <c r="H7937" s="122">
        <v>9.9</v>
      </c>
      <c r="I7937" s="97" t="b">
        <f>NOT(ISERROR(_xlfn.XLOOKUP(tblStocks2022[[#This Row],[Ticker]],tblTickers[Ticker],tblTickers[Ticker],NA(),0,1)))</f>
        <v>0</v>
      </c>
    </row>
    <row r="7938" spans="4:9" x14ac:dyDescent="0.25">
      <c r="D7938" t="s">
        <v>9547</v>
      </c>
      <c r="E7938" t="s">
        <v>4448</v>
      </c>
      <c r="F7938" t="s">
        <v>15366</v>
      </c>
      <c r="G7938" s="59">
        <v>50000</v>
      </c>
      <c r="H7938" s="122">
        <v>11.7</v>
      </c>
      <c r="I7938" s="97" t="b">
        <f>NOT(ISERROR(_xlfn.XLOOKUP(tblStocks2022[[#This Row],[Ticker]],tblTickers[Ticker],tblTickers[Ticker],NA(),0,1)))</f>
        <v>0</v>
      </c>
    </row>
    <row r="7939" spans="4:9" x14ac:dyDescent="0.25">
      <c r="D7939" t="s">
        <v>11479</v>
      </c>
      <c r="E7939" t="s">
        <v>11480</v>
      </c>
      <c r="F7939" t="s">
        <v>15375</v>
      </c>
      <c r="G7939" s="59">
        <v>62844000</v>
      </c>
      <c r="H7939" s="122">
        <v>15.32</v>
      </c>
      <c r="I7939" s="97" t="b">
        <f>NOT(ISERROR(_xlfn.XLOOKUP(tblStocks2022[[#This Row],[Ticker]],tblTickers[Ticker],tblTickers[Ticker],NA(),0,1)))</f>
        <v>0</v>
      </c>
    </row>
    <row r="7940" spans="4:9" x14ac:dyDescent="0.25">
      <c r="D7940" t="s">
        <v>10497</v>
      </c>
      <c r="E7940" t="s">
        <v>10498</v>
      </c>
      <c r="F7940" t="s">
        <v>15366</v>
      </c>
      <c r="G7940" s="59">
        <v>13813000</v>
      </c>
      <c r="H7940" s="122">
        <v>9.7200000000000006</v>
      </c>
      <c r="I7940" s="97" t="b">
        <f>NOT(ISERROR(_xlfn.XLOOKUP(tblStocks2022[[#This Row],[Ticker]],tblTickers[Ticker],tblTickers[Ticker],NA(),0,1)))</f>
        <v>0</v>
      </c>
    </row>
    <row r="7941" spans="4:9" x14ac:dyDescent="0.25">
      <c r="D7941" t="s">
        <v>6772</v>
      </c>
      <c r="E7941" t="s">
        <v>3165</v>
      </c>
      <c r="F7941" t="s">
        <v>9954</v>
      </c>
      <c r="G7941" s="59">
        <v>2950000</v>
      </c>
      <c r="H7941" s="122">
        <v>8.67</v>
      </c>
      <c r="I7941" s="97" t="b">
        <f>NOT(ISERROR(_xlfn.XLOOKUP(tblStocks2022[[#This Row],[Ticker]],tblTickers[Ticker],tblTickers[Ticker],NA(),0,1)))</f>
        <v>0</v>
      </c>
    </row>
    <row r="7942" spans="4:9" x14ac:dyDescent="0.25">
      <c r="D7942" t="s">
        <v>7787</v>
      </c>
      <c r="E7942" t="s">
        <v>7788</v>
      </c>
      <c r="F7942" t="s">
        <v>15375</v>
      </c>
      <c r="G7942" s="59">
        <v>315682000</v>
      </c>
      <c r="H7942" s="122">
        <v>10.19</v>
      </c>
      <c r="I7942" s="97" t="b">
        <f>NOT(ISERROR(_xlfn.XLOOKUP(tblStocks2022[[#This Row],[Ticker]],tblTickers[Ticker],tblTickers[Ticker],NA(),0,1)))</f>
        <v>0</v>
      </c>
    </row>
    <row r="7943" spans="4:9" x14ac:dyDescent="0.25">
      <c r="D7943" t="s">
        <v>2654</v>
      </c>
      <c r="E7943" t="s">
        <v>2655</v>
      </c>
      <c r="F7943" t="s">
        <v>15368</v>
      </c>
      <c r="G7943" s="59">
        <v>174523000</v>
      </c>
      <c r="H7943" s="122">
        <v>48.96</v>
      </c>
      <c r="I7943" s="97" t="b">
        <f>NOT(ISERROR(_xlfn.XLOOKUP(tblStocks2022[[#This Row],[Ticker]],tblTickers[Ticker],tblTickers[Ticker],NA(),0,1)))</f>
        <v>0</v>
      </c>
    </row>
    <row r="7944" spans="4:9" x14ac:dyDescent="0.25">
      <c r="D7944" t="s">
        <v>6952</v>
      </c>
      <c r="E7944" t="s">
        <v>6953</v>
      </c>
      <c r="F7944" t="s">
        <v>15382</v>
      </c>
      <c r="G7944" s="59">
        <v>35665000</v>
      </c>
      <c r="H7944" s="122">
        <v>10.050000000000001</v>
      </c>
      <c r="I7944" s="97" t="b">
        <f>NOT(ISERROR(_xlfn.XLOOKUP(tblStocks2022[[#This Row],[Ticker]],tblTickers[Ticker],tblTickers[Ticker],NA(),0,1)))</f>
        <v>0</v>
      </c>
    </row>
    <row r="7945" spans="4:9" x14ac:dyDescent="0.25">
      <c r="D7945" t="s">
        <v>14519</v>
      </c>
      <c r="E7945" t="s">
        <v>498</v>
      </c>
      <c r="F7945" t="s">
        <v>11941</v>
      </c>
      <c r="G7945" s="59">
        <v>6514000</v>
      </c>
      <c r="H7945" s="122">
        <v>16.59</v>
      </c>
      <c r="I7945" s="97" t="b">
        <f>NOT(ISERROR(_xlfn.XLOOKUP(tblStocks2022[[#This Row],[Ticker]],tblTickers[Ticker],tblTickers[Ticker],NA(),0,1)))</f>
        <v>0</v>
      </c>
    </row>
    <row r="7946" spans="4:9" x14ac:dyDescent="0.25">
      <c r="D7946" t="s">
        <v>10752</v>
      </c>
      <c r="E7946" t="s">
        <v>10753</v>
      </c>
      <c r="F7946" t="s">
        <v>15371</v>
      </c>
      <c r="G7946" s="59">
        <v>7470000</v>
      </c>
      <c r="H7946" s="122">
        <v>23.09</v>
      </c>
      <c r="I7946" s="97" t="b">
        <f>NOT(ISERROR(_xlfn.XLOOKUP(tblStocks2022[[#This Row],[Ticker]],tblTickers[Ticker],tblTickers[Ticker],NA(),0,1)))</f>
        <v>0</v>
      </c>
    </row>
    <row r="7947" spans="4:9" x14ac:dyDescent="0.25">
      <c r="D7947" t="s">
        <v>5721</v>
      </c>
      <c r="E7947" t="s">
        <v>5722</v>
      </c>
      <c r="F7947" t="s">
        <v>15382</v>
      </c>
      <c r="G7947" s="59">
        <v>3233000</v>
      </c>
      <c r="H7947" s="122">
        <v>8.33</v>
      </c>
      <c r="I7947" s="97" t="b">
        <f>NOT(ISERROR(_xlfn.XLOOKUP(tblStocks2022[[#This Row],[Ticker]],tblTickers[Ticker],tblTickers[Ticker],NA(),0,1)))</f>
        <v>0</v>
      </c>
    </row>
    <row r="7948" spans="4:9" x14ac:dyDescent="0.25">
      <c r="D7948" t="s">
        <v>6808</v>
      </c>
      <c r="E7948" t="s">
        <v>6809</v>
      </c>
      <c r="F7948" t="s">
        <v>15382</v>
      </c>
      <c r="G7948" s="59">
        <v>34500000</v>
      </c>
      <c r="H7948" s="122">
        <v>10.09</v>
      </c>
      <c r="I7948" s="97" t="b">
        <f>NOT(ISERROR(_xlfn.XLOOKUP(tblStocks2022[[#This Row],[Ticker]],tblTickers[Ticker],tblTickers[Ticker],NA(),0,1)))</f>
        <v>0</v>
      </c>
    </row>
    <row r="7949" spans="4:9" x14ac:dyDescent="0.25">
      <c r="D7949" t="s">
        <v>2410</v>
      </c>
      <c r="E7949" t="s">
        <v>2411</v>
      </c>
      <c r="F7949" t="s">
        <v>15389</v>
      </c>
      <c r="G7949" s="59">
        <v>133117000</v>
      </c>
      <c r="H7949" s="122">
        <v>22.44</v>
      </c>
      <c r="I7949" s="97" t="b">
        <f>NOT(ISERROR(_xlfn.XLOOKUP(tblStocks2022[[#This Row],[Ticker]],tblTickers[Ticker],tblTickers[Ticker],NA(),0,1)))</f>
        <v>0</v>
      </c>
    </row>
    <row r="7950" spans="4:9" x14ac:dyDescent="0.25">
      <c r="D7950" t="s">
        <v>6544</v>
      </c>
      <c r="E7950" t="s">
        <v>15146</v>
      </c>
      <c r="F7950" t="s">
        <v>15377</v>
      </c>
      <c r="G7950" s="59">
        <v>86375000</v>
      </c>
      <c r="H7950" s="122">
        <v>15.77</v>
      </c>
      <c r="I7950" s="97" t="b">
        <f>NOT(ISERROR(_xlfn.XLOOKUP(tblStocks2022[[#This Row],[Ticker]],tblTickers[Ticker],tblTickers[Ticker],NA(),0,1)))</f>
        <v>0</v>
      </c>
    </row>
    <row r="7951" spans="4:9" x14ac:dyDescent="0.25">
      <c r="D7951" t="s">
        <v>6543</v>
      </c>
      <c r="E7951" t="s">
        <v>6544</v>
      </c>
      <c r="F7951" t="s">
        <v>15382</v>
      </c>
      <c r="G7951" s="59">
        <v>22066000</v>
      </c>
      <c r="H7951" s="122">
        <v>10.09</v>
      </c>
      <c r="I7951" s="97" t="b">
        <f>NOT(ISERROR(_xlfn.XLOOKUP(tblStocks2022[[#This Row],[Ticker]],tblTickers[Ticker],tblTickers[Ticker],NA(),0,1)))</f>
        <v>0</v>
      </c>
    </row>
    <row r="7952" spans="4:9" x14ac:dyDescent="0.25">
      <c r="D7952" t="s">
        <v>1566</v>
      </c>
      <c r="E7952" t="s">
        <v>1567</v>
      </c>
      <c r="F7952" t="s">
        <v>11941</v>
      </c>
      <c r="G7952" s="59">
        <v>78335000</v>
      </c>
      <c r="H7952" s="122">
        <v>6.27</v>
      </c>
      <c r="I7952" s="97" t="b">
        <f>NOT(ISERROR(_xlfn.XLOOKUP(tblStocks2022[[#This Row],[Ticker]],tblTickers[Ticker],tblTickers[Ticker],NA(),0,1)))</f>
        <v>0</v>
      </c>
    </row>
    <row r="7953" spans="4:9" x14ac:dyDescent="0.25">
      <c r="D7953" t="s">
        <v>4216</v>
      </c>
      <c r="E7953" t="s">
        <v>4217</v>
      </c>
      <c r="F7953" t="s">
        <v>15368</v>
      </c>
      <c r="G7953" s="59">
        <v>56645000</v>
      </c>
      <c r="H7953" s="122">
        <v>23.81</v>
      </c>
      <c r="I7953" s="97" t="b">
        <f>NOT(ISERROR(_xlfn.XLOOKUP(tblStocks2022[[#This Row],[Ticker]],tblTickers[Ticker],tblTickers[Ticker],NA(),0,1)))</f>
        <v>0</v>
      </c>
    </row>
    <row r="7954" spans="4:9" x14ac:dyDescent="0.25">
      <c r="D7954" t="s">
        <v>14201</v>
      </c>
      <c r="E7954" t="s">
        <v>14202</v>
      </c>
      <c r="F7954" t="s">
        <v>15382</v>
      </c>
      <c r="G7954" s="59">
        <v>25560000</v>
      </c>
      <c r="H7954" s="122">
        <v>30.56</v>
      </c>
      <c r="I7954" s="97" t="b">
        <f>NOT(ISERROR(_xlfn.XLOOKUP(tblStocks2022[[#This Row],[Ticker]],tblTickers[Ticker],tblTickers[Ticker],NA(),0,1)))</f>
        <v>0</v>
      </c>
    </row>
    <row r="7955" spans="4:9" x14ac:dyDescent="0.25">
      <c r="D7955" t="s">
        <v>4758</v>
      </c>
      <c r="E7955" t="s">
        <v>4759</v>
      </c>
      <c r="F7955" t="s">
        <v>15368</v>
      </c>
      <c r="G7955" s="59">
        <v>96528000</v>
      </c>
      <c r="H7955" s="122">
        <v>36.44</v>
      </c>
      <c r="I7955" s="97" t="b">
        <f>NOT(ISERROR(_xlfn.XLOOKUP(tblStocks2022[[#This Row],[Ticker]],tblTickers[Ticker],tblTickers[Ticker],NA(),0,1)))</f>
        <v>0</v>
      </c>
    </row>
    <row r="7956" spans="4:9" x14ac:dyDescent="0.25">
      <c r="D7956" t="s">
        <v>1096</v>
      </c>
      <c r="E7956" t="s">
        <v>1097</v>
      </c>
      <c r="F7956" t="s">
        <v>2235</v>
      </c>
      <c r="G7956" s="59">
        <v>10135000</v>
      </c>
      <c r="H7956" s="122">
        <v>5.59</v>
      </c>
      <c r="I7956" s="97" t="b">
        <f>NOT(ISERROR(_xlfn.XLOOKUP(tblStocks2022[[#This Row],[Ticker]],tblTickers[Ticker],tblTickers[Ticker],NA(),0,1)))</f>
        <v>0</v>
      </c>
    </row>
    <row r="7957" spans="4:9" x14ac:dyDescent="0.25">
      <c r="D7957" t="s">
        <v>2299</v>
      </c>
      <c r="E7957" t="s">
        <v>2300</v>
      </c>
      <c r="F7957" t="s">
        <v>14201</v>
      </c>
      <c r="G7957" s="59">
        <v>906000000</v>
      </c>
      <c r="H7957" s="122">
        <v>165.22</v>
      </c>
      <c r="I7957" s="97" t="b">
        <f>NOT(ISERROR(_xlfn.XLOOKUP(tblStocks2022[[#This Row],[Ticker]],tblTickers[Ticker],tblTickers[Ticker],NA(),0,1)))</f>
        <v>1</v>
      </c>
    </row>
    <row r="7958" spans="4:9" x14ac:dyDescent="0.25">
      <c r="D7958" t="s">
        <v>13861</v>
      </c>
      <c r="E7958" t="s">
        <v>13862</v>
      </c>
      <c r="F7958" t="s">
        <v>15387</v>
      </c>
      <c r="G7958" s="59">
        <v>66973000</v>
      </c>
      <c r="H7958" s="122">
        <v>90.95</v>
      </c>
      <c r="I7958" s="97" t="b">
        <f>NOT(ISERROR(_xlfn.XLOOKUP(tblStocks2022[[#This Row],[Ticker]],tblTickers[Ticker],tblTickers[Ticker],NA(),0,1)))</f>
        <v>0</v>
      </c>
    </row>
    <row r="7959" spans="4:9" x14ac:dyDescent="0.25">
      <c r="D7959" t="s">
        <v>9785</v>
      </c>
      <c r="E7959" t="s">
        <v>9786</v>
      </c>
      <c r="F7959" t="s">
        <v>15384</v>
      </c>
      <c r="G7959" s="59">
        <v>208771000</v>
      </c>
      <c r="H7959" s="122">
        <v>70.8</v>
      </c>
      <c r="I7959" s="97" t="b">
        <f>NOT(ISERROR(_xlfn.XLOOKUP(tblStocks2022[[#This Row],[Ticker]],tblTickers[Ticker],tblTickers[Ticker],NA(),0,1)))</f>
        <v>1</v>
      </c>
    </row>
    <row r="7960" spans="4:9" x14ac:dyDescent="0.25">
      <c r="D7960" t="s">
        <v>7962</v>
      </c>
      <c r="E7960" t="s">
        <v>5587</v>
      </c>
      <c r="F7960" t="s">
        <v>15371</v>
      </c>
      <c r="G7960" s="59">
        <v>2275000</v>
      </c>
      <c r="H7960" s="122">
        <v>15.16</v>
      </c>
      <c r="I7960" s="97" t="b">
        <f>NOT(ISERROR(_xlfn.XLOOKUP(tblStocks2022[[#This Row],[Ticker]],tblTickers[Ticker],tblTickers[Ticker],NA(),0,1)))</f>
        <v>0</v>
      </c>
    </row>
    <row r="7961" spans="4:9" x14ac:dyDescent="0.25">
      <c r="D7961" t="s">
        <v>15065</v>
      </c>
      <c r="E7961" t="s">
        <v>131</v>
      </c>
      <c r="F7961" t="s">
        <v>15371</v>
      </c>
      <c r="G7961" s="59">
        <v>900000</v>
      </c>
      <c r="H7961" s="122">
        <v>29.62</v>
      </c>
      <c r="I7961" s="97" t="b">
        <f>NOT(ISERROR(_xlfn.XLOOKUP(tblStocks2022[[#This Row],[Ticker]],tblTickers[Ticker],tblTickers[Ticker],NA(),0,1)))</f>
        <v>0</v>
      </c>
    </row>
    <row r="7962" spans="4:9" x14ac:dyDescent="0.25">
      <c r="D7962" t="s">
        <v>9318</v>
      </c>
      <c r="E7962" t="s">
        <v>9319</v>
      </c>
      <c r="F7962" t="s">
        <v>2235</v>
      </c>
      <c r="G7962" s="59">
        <v>31680000</v>
      </c>
      <c r="H7962" s="122">
        <v>9.58</v>
      </c>
      <c r="I7962" s="97" t="b">
        <f>NOT(ISERROR(_xlfn.XLOOKUP(tblStocks2022[[#This Row],[Ticker]],tblTickers[Ticker],tblTickers[Ticker],NA(),0,1)))</f>
        <v>0</v>
      </c>
    </row>
    <row r="7963" spans="4:9" x14ac:dyDescent="0.25">
      <c r="D7963" t="s">
        <v>13685</v>
      </c>
      <c r="E7963" t="s">
        <v>13686</v>
      </c>
      <c r="F7963" t="s">
        <v>15389</v>
      </c>
      <c r="G7963" s="59">
        <v>11928000</v>
      </c>
      <c r="H7963" s="122">
        <v>31.77</v>
      </c>
      <c r="I7963" s="97" t="b">
        <f>NOT(ISERROR(_xlfn.XLOOKUP(tblStocks2022[[#This Row],[Ticker]],tblTickers[Ticker],tblTickers[Ticker],NA(),0,1)))</f>
        <v>0</v>
      </c>
    </row>
    <row r="7964" spans="4:9" x14ac:dyDescent="0.25">
      <c r="D7964" t="s">
        <v>11010</v>
      </c>
      <c r="E7964" t="s">
        <v>11011</v>
      </c>
      <c r="F7964" t="s">
        <v>14201</v>
      </c>
      <c r="G7964" s="59">
        <v>41640000</v>
      </c>
      <c r="H7964" s="122">
        <v>322.41000000000003</v>
      </c>
      <c r="I7964" s="97" t="b">
        <f>NOT(ISERROR(_xlfn.XLOOKUP(tblStocks2022[[#This Row],[Ticker]],tblTickers[Ticker],tblTickers[Ticker],NA(),0,1)))</f>
        <v>1</v>
      </c>
    </row>
    <row r="7965" spans="4:9" x14ac:dyDescent="0.25">
      <c r="D7965" t="s">
        <v>9756</v>
      </c>
      <c r="E7965" t="s">
        <v>161</v>
      </c>
      <c r="F7965" t="s">
        <v>15371</v>
      </c>
      <c r="G7965" s="59">
        <v>100000</v>
      </c>
      <c r="H7965" s="122">
        <v>24.08</v>
      </c>
      <c r="I7965" s="97" t="b">
        <f>NOT(ISERROR(_xlfn.XLOOKUP(tblStocks2022[[#This Row],[Ticker]],tblTickers[Ticker],tblTickers[Ticker],NA(),0,1)))</f>
        <v>0</v>
      </c>
    </row>
    <row r="7966" spans="4:9" x14ac:dyDescent="0.25">
      <c r="D7966" t="s">
        <v>8390</v>
      </c>
      <c r="E7966" t="s">
        <v>131</v>
      </c>
      <c r="F7966" t="s">
        <v>15371</v>
      </c>
      <c r="G7966" s="59">
        <v>75000</v>
      </c>
      <c r="H7966" s="122">
        <v>16.600000000000001</v>
      </c>
      <c r="I7966" s="97" t="b">
        <f>NOT(ISERROR(_xlfn.XLOOKUP(tblStocks2022[[#This Row],[Ticker]],tblTickers[Ticker],tblTickers[Ticker],NA(),0,1)))</f>
        <v>0</v>
      </c>
    </row>
    <row r="7967" spans="4:9" x14ac:dyDescent="0.25">
      <c r="D7967" t="s">
        <v>15064</v>
      </c>
      <c r="E7967" t="s">
        <v>131</v>
      </c>
      <c r="F7967" t="s">
        <v>15371</v>
      </c>
      <c r="G7967" s="59">
        <v>2800000</v>
      </c>
      <c r="H7967" s="122">
        <v>13.44</v>
      </c>
      <c r="I7967" s="97" t="b">
        <f>NOT(ISERROR(_xlfn.XLOOKUP(tblStocks2022[[#This Row],[Ticker]],tblTickers[Ticker],tblTickers[Ticker],NA(),0,1)))</f>
        <v>0</v>
      </c>
    </row>
    <row r="7968" spans="4:9" x14ac:dyDescent="0.25">
      <c r="D7968" t="s">
        <v>7905</v>
      </c>
      <c r="E7968" t="s">
        <v>7906</v>
      </c>
      <c r="F7968" t="s">
        <v>15368</v>
      </c>
      <c r="G7968" s="59">
        <v>42354000</v>
      </c>
      <c r="H7968" s="122">
        <v>7.6</v>
      </c>
      <c r="I7968" s="97" t="b">
        <f>NOT(ISERROR(_xlfn.XLOOKUP(tblStocks2022[[#This Row],[Ticker]],tblTickers[Ticker],tblTickers[Ticker],NA(),0,1)))</f>
        <v>0</v>
      </c>
    </row>
    <row r="7969" spans="4:9" x14ac:dyDescent="0.25">
      <c r="D7969" t="s">
        <v>15018</v>
      </c>
      <c r="E7969" t="s">
        <v>131</v>
      </c>
      <c r="F7969" t="s">
        <v>15371</v>
      </c>
      <c r="G7969" s="59">
        <v>11773000</v>
      </c>
      <c r="H7969" s="122">
        <v>35.21</v>
      </c>
      <c r="I7969" s="97" t="b">
        <f>NOT(ISERROR(_xlfn.XLOOKUP(tblStocks2022[[#This Row],[Ticker]],tblTickers[Ticker],tblTickers[Ticker],NA(),0,1)))</f>
        <v>0</v>
      </c>
    </row>
    <row r="7970" spans="4:9" x14ac:dyDescent="0.25">
      <c r="D7970" t="s">
        <v>13625</v>
      </c>
      <c r="E7970" t="s">
        <v>13626</v>
      </c>
      <c r="F7970" t="s">
        <v>15371</v>
      </c>
      <c r="G7970" s="59">
        <v>15704000</v>
      </c>
      <c r="H7970" s="122">
        <v>4.45</v>
      </c>
      <c r="I7970" s="97" t="b">
        <f>NOT(ISERROR(_xlfn.XLOOKUP(tblStocks2022[[#This Row],[Ticker]],tblTickers[Ticker],tblTickers[Ticker],NA(),0,1)))</f>
        <v>0</v>
      </c>
    </row>
    <row r="7971" spans="4:9" x14ac:dyDescent="0.25">
      <c r="D7971" t="s">
        <v>6679</v>
      </c>
      <c r="E7971" t="s">
        <v>6680</v>
      </c>
      <c r="F7971" t="s">
        <v>15382</v>
      </c>
      <c r="G7971" s="59">
        <v>28750000</v>
      </c>
      <c r="H7971" s="122">
        <v>10.11</v>
      </c>
      <c r="I7971" s="97" t="b">
        <f>NOT(ISERROR(_xlfn.XLOOKUP(tblStocks2022[[#This Row],[Ticker]],tblTickers[Ticker],tblTickers[Ticker],NA(),0,1)))</f>
        <v>0</v>
      </c>
    </row>
    <row r="7972" spans="4:9" x14ac:dyDescent="0.25">
      <c r="D7972" t="s">
        <v>5590</v>
      </c>
      <c r="E7972" t="s">
        <v>5591</v>
      </c>
      <c r="F7972" t="s">
        <v>15368</v>
      </c>
      <c r="G7972" s="59">
        <v>403039000</v>
      </c>
      <c r="H7972" s="122">
        <v>28.59</v>
      </c>
      <c r="I7972" s="97" t="b">
        <f>NOT(ISERROR(_xlfn.XLOOKUP(tblStocks2022[[#This Row],[Ticker]],tblTickers[Ticker],tblTickers[Ticker],NA(),0,1)))</f>
        <v>0</v>
      </c>
    </row>
    <row r="7973" spans="4:9" x14ac:dyDescent="0.25">
      <c r="D7973" t="s">
        <v>2533</v>
      </c>
      <c r="E7973" t="s">
        <v>2534</v>
      </c>
      <c r="F7973" t="s">
        <v>15382</v>
      </c>
      <c r="G7973" s="59">
        <v>229098000</v>
      </c>
      <c r="H7973" s="122">
        <v>8.92</v>
      </c>
      <c r="I7973" s="97" t="b">
        <f>NOT(ISERROR(_xlfn.XLOOKUP(tblStocks2022[[#This Row],[Ticker]],tblTickers[Ticker],tblTickers[Ticker],NA(),0,1)))</f>
        <v>0</v>
      </c>
    </row>
    <row r="7974" spans="4:9" x14ac:dyDescent="0.25">
      <c r="D7974" t="s">
        <v>14131</v>
      </c>
      <c r="E7974" t="s">
        <v>2534</v>
      </c>
      <c r="F7974" t="s">
        <v>15382</v>
      </c>
      <c r="G7974" s="59">
        <v>188689000</v>
      </c>
      <c r="H7974" s="122">
        <v>10.16</v>
      </c>
      <c r="I7974" s="97" t="b">
        <f>NOT(ISERROR(_xlfn.XLOOKUP(tblStocks2022[[#This Row],[Ticker]],tblTickers[Ticker],tblTickers[Ticker],NA(),0,1)))</f>
        <v>0</v>
      </c>
    </row>
    <row r="7975" spans="4:9" x14ac:dyDescent="0.25">
      <c r="D7975" t="s">
        <v>1672</v>
      </c>
      <c r="E7975" t="s">
        <v>283</v>
      </c>
      <c r="F7975" t="s">
        <v>15368</v>
      </c>
      <c r="G7975" s="59">
        <v>2350000</v>
      </c>
      <c r="H7975" s="122">
        <v>14.93</v>
      </c>
      <c r="I7975" s="97" t="b">
        <f>NOT(ISERROR(_xlfn.XLOOKUP(tblStocks2022[[#This Row],[Ticker]],tblTickers[Ticker],tblTickers[Ticker],NA(),0,1)))</f>
        <v>0</v>
      </c>
    </row>
    <row r="7976" spans="4:9" x14ac:dyDescent="0.25">
      <c r="D7976" t="s">
        <v>14188</v>
      </c>
      <c r="E7976" t="s">
        <v>14189</v>
      </c>
      <c r="F7976" t="s">
        <v>15375</v>
      </c>
      <c r="G7976" s="59">
        <v>326930000</v>
      </c>
      <c r="H7976" s="122">
        <v>37.700000000000003</v>
      </c>
      <c r="I7976" s="97" t="b">
        <f>NOT(ISERROR(_xlfn.XLOOKUP(tblStocks2022[[#This Row],[Ticker]],tblTickers[Ticker],tblTickers[Ticker],NA(),0,1)))</f>
        <v>1</v>
      </c>
    </row>
    <row r="7977" spans="4:9" x14ac:dyDescent="0.25">
      <c r="D7977" t="s">
        <v>11419</v>
      </c>
      <c r="E7977" t="s">
        <v>11420</v>
      </c>
      <c r="F7977" t="s">
        <v>12382</v>
      </c>
      <c r="G7977" s="59">
        <v>106373000</v>
      </c>
      <c r="H7977" s="122">
        <v>0.49</v>
      </c>
      <c r="I7977" s="97" t="b">
        <f>NOT(ISERROR(_xlfn.XLOOKUP(tblStocks2022[[#This Row],[Ticker]],tblTickers[Ticker],tblTickers[Ticker],NA(),0,1)))</f>
        <v>0</v>
      </c>
    </row>
    <row r="7978" spans="4:9" x14ac:dyDescent="0.25">
      <c r="D7978" t="s">
        <v>501</v>
      </c>
      <c r="E7978" t="s">
        <v>502</v>
      </c>
      <c r="F7978" t="s">
        <v>14201</v>
      </c>
      <c r="G7978" s="59">
        <v>10570000</v>
      </c>
      <c r="H7978" s="122">
        <v>100.58</v>
      </c>
      <c r="I7978" s="97" t="b">
        <f>NOT(ISERROR(_xlfn.XLOOKUP(tblStocks2022[[#This Row],[Ticker]],tblTickers[Ticker],tblTickers[Ticker],NA(),0,1)))</f>
        <v>0</v>
      </c>
    </row>
    <row r="7979" spans="4:9" x14ac:dyDescent="0.25">
      <c r="D7979" t="s">
        <v>4438</v>
      </c>
      <c r="E7979" t="s">
        <v>2118</v>
      </c>
      <c r="F7979" t="s">
        <v>15375</v>
      </c>
      <c r="G7979" s="59">
        <v>4975000</v>
      </c>
      <c r="H7979" s="122">
        <v>24.81</v>
      </c>
      <c r="I7979" s="97" t="b">
        <f>NOT(ISERROR(_xlfn.XLOOKUP(tblStocks2022[[#This Row],[Ticker]],tblTickers[Ticker],tblTickers[Ticker],NA(),0,1)))</f>
        <v>0</v>
      </c>
    </row>
    <row r="7980" spans="4:9" x14ac:dyDescent="0.25">
      <c r="D7980" t="s">
        <v>4733</v>
      </c>
      <c r="E7980" t="s">
        <v>2118</v>
      </c>
      <c r="F7980" t="s">
        <v>15375</v>
      </c>
      <c r="G7980" s="59">
        <v>3850000</v>
      </c>
      <c r="H7980" s="122">
        <v>26.12</v>
      </c>
      <c r="I7980" s="97" t="b">
        <f>NOT(ISERROR(_xlfn.XLOOKUP(tblStocks2022[[#This Row],[Ticker]],tblTickers[Ticker],tblTickers[Ticker],NA(),0,1)))</f>
        <v>0</v>
      </c>
    </row>
    <row r="7981" spans="4:9" x14ac:dyDescent="0.25">
      <c r="D7981" t="s">
        <v>9150</v>
      </c>
      <c r="E7981" t="s">
        <v>17</v>
      </c>
      <c r="F7981" t="s">
        <v>11941</v>
      </c>
      <c r="G7981" s="59">
        <v>20000</v>
      </c>
      <c r="H7981" s="122">
        <v>19.760000000000002</v>
      </c>
      <c r="I7981" s="97" t="b">
        <f>NOT(ISERROR(_xlfn.XLOOKUP(tblStocks2022[[#This Row],[Ticker]],tblTickers[Ticker],tblTickers[Ticker],NA(),0,1)))</f>
        <v>0</v>
      </c>
    </row>
    <row r="7982" spans="4:9" x14ac:dyDescent="0.25">
      <c r="D7982" t="s">
        <v>1707</v>
      </c>
      <c r="E7982" t="s">
        <v>1708</v>
      </c>
      <c r="F7982" t="s">
        <v>15389</v>
      </c>
      <c r="G7982" s="59">
        <v>87845000</v>
      </c>
      <c r="H7982" s="122">
        <v>0.35</v>
      </c>
      <c r="I7982" s="97" t="b">
        <f>NOT(ISERROR(_xlfn.XLOOKUP(tblStocks2022[[#This Row],[Ticker]],tblTickers[Ticker],tblTickers[Ticker],NA(),0,1)))</f>
        <v>0</v>
      </c>
    </row>
    <row r="7983" spans="4:9" x14ac:dyDescent="0.25">
      <c r="D7983" t="s">
        <v>12635</v>
      </c>
      <c r="E7983" t="s">
        <v>10306</v>
      </c>
      <c r="F7983" t="s">
        <v>15381</v>
      </c>
      <c r="G7983" s="59">
        <v>29854000</v>
      </c>
      <c r="H7983" s="122">
        <v>18.95</v>
      </c>
      <c r="I7983" s="97" t="b">
        <f>NOT(ISERROR(_xlfn.XLOOKUP(tblStocks2022[[#This Row],[Ticker]],tblTickers[Ticker],tblTickers[Ticker],NA(),0,1)))</f>
        <v>0</v>
      </c>
    </row>
    <row r="7984" spans="4:9" x14ac:dyDescent="0.25">
      <c r="D7984" t="s">
        <v>8472</v>
      </c>
      <c r="E7984" t="s">
        <v>5688</v>
      </c>
      <c r="F7984" t="s">
        <v>15368</v>
      </c>
      <c r="G7984" s="59">
        <v>125000</v>
      </c>
      <c r="H7984" s="122">
        <v>17.2</v>
      </c>
      <c r="I7984" s="97" t="b">
        <f>NOT(ISERROR(_xlfn.XLOOKUP(tblStocks2022[[#This Row],[Ticker]],tblTickers[Ticker],tblTickers[Ticker],NA(),0,1)))</f>
        <v>0</v>
      </c>
    </row>
    <row r="7985" spans="4:9" x14ac:dyDescent="0.25">
      <c r="D7985" t="s">
        <v>11439</v>
      </c>
      <c r="E7985" t="s">
        <v>11440</v>
      </c>
      <c r="F7985" t="s">
        <v>15376</v>
      </c>
      <c r="G7985" s="59">
        <v>5740000</v>
      </c>
      <c r="H7985" s="122">
        <v>14.72</v>
      </c>
      <c r="I7985" s="97" t="b">
        <f>NOT(ISERROR(_xlfn.XLOOKUP(tblStocks2022[[#This Row],[Ticker]],tblTickers[Ticker],tblTickers[Ticker],NA(),0,1)))</f>
        <v>0</v>
      </c>
    </row>
    <row r="7986" spans="4:9" x14ac:dyDescent="0.25">
      <c r="D7986" t="s">
        <v>4496</v>
      </c>
      <c r="E7986" t="s">
        <v>4497</v>
      </c>
      <c r="F7986" t="s">
        <v>15368</v>
      </c>
      <c r="G7986" s="59">
        <v>1994407000</v>
      </c>
      <c r="H7986" s="122">
        <v>24.73</v>
      </c>
      <c r="I7986" s="97" t="b">
        <f>NOT(ISERROR(_xlfn.XLOOKUP(tblStocks2022[[#This Row],[Ticker]],tblTickers[Ticker],tblTickers[Ticker],NA(),0,1)))</f>
        <v>0</v>
      </c>
    </row>
    <row r="7987" spans="4:9" x14ac:dyDescent="0.25">
      <c r="D7987" t="s">
        <v>13179</v>
      </c>
      <c r="E7987" t="s">
        <v>13180</v>
      </c>
      <c r="F7987" t="s">
        <v>15368</v>
      </c>
      <c r="G7987" s="59">
        <v>17067000</v>
      </c>
      <c r="H7987" s="122">
        <v>7.31</v>
      </c>
      <c r="I7987" s="97" t="b">
        <f>NOT(ISERROR(_xlfn.XLOOKUP(tblStocks2022[[#This Row],[Ticker]],tblTickers[Ticker],tblTickers[Ticker],NA(),0,1)))</f>
        <v>0</v>
      </c>
    </row>
    <row r="7988" spans="4:9" x14ac:dyDescent="0.25">
      <c r="D7988" t="s">
        <v>8204</v>
      </c>
      <c r="E7988" t="s">
        <v>1748</v>
      </c>
      <c r="F7988" t="s">
        <v>14201</v>
      </c>
      <c r="G7988" s="59">
        <v>9950000</v>
      </c>
      <c r="H7988" s="122">
        <v>21.14</v>
      </c>
      <c r="I7988" s="97" t="b">
        <f>NOT(ISERROR(_xlfn.XLOOKUP(tblStocks2022[[#This Row],[Ticker]],tblTickers[Ticker],tblTickers[Ticker],NA(),0,1)))</f>
        <v>0</v>
      </c>
    </row>
    <row r="7989" spans="4:9" x14ac:dyDescent="0.25">
      <c r="D7989" t="s">
        <v>3746</v>
      </c>
      <c r="E7989" t="s">
        <v>131</v>
      </c>
      <c r="F7989" t="s">
        <v>15371</v>
      </c>
      <c r="G7989" s="59">
        <v>974000</v>
      </c>
      <c r="H7989" s="122">
        <v>12.02</v>
      </c>
      <c r="I7989" s="97" t="b">
        <f>NOT(ISERROR(_xlfn.XLOOKUP(tblStocks2022[[#This Row],[Ticker]],tblTickers[Ticker],tblTickers[Ticker],NA(),0,1)))</f>
        <v>0</v>
      </c>
    </row>
    <row r="7990" spans="4:9" x14ac:dyDescent="0.25">
      <c r="D7990" t="s">
        <v>10305</v>
      </c>
      <c r="E7990" t="s">
        <v>10306</v>
      </c>
      <c r="F7990" t="s">
        <v>15382</v>
      </c>
      <c r="G7990" s="59">
        <v>10263000</v>
      </c>
      <c r="H7990" s="122">
        <v>18.21</v>
      </c>
      <c r="I7990" s="97" t="b">
        <f>NOT(ISERROR(_xlfn.XLOOKUP(tblStocks2022[[#This Row],[Ticker]],tblTickers[Ticker],tblTickers[Ticker],NA(),0,1)))</f>
        <v>0</v>
      </c>
    </row>
    <row r="7991" spans="4:9" x14ac:dyDescent="0.25">
      <c r="D7991" t="s">
        <v>15288</v>
      </c>
      <c r="E7991" t="s">
        <v>498</v>
      </c>
      <c r="F7991" t="s">
        <v>11941</v>
      </c>
      <c r="G7991" s="59">
        <v>172000</v>
      </c>
      <c r="H7991" s="122">
        <v>22.89</v>
      </c>
      <c r="I7991" s="97" t="b">
        <f>NOT(ISERROR(_xlfn.XLOOKUP(tblStocks2022[[#This Row],[Ticker]],tblTickers[Ticker],tblTickers[Ticker],NA(),0,1)))</f>
        <v>0</v>
      </c>
    </row>
    <row r="7992" spans="4:9" x14ac:dyDescent="0.25">
      <c r="D7992" t="s">
        <v>1928</v>
      </c>
      <c r="E7992" t="s">
        <v>1929</v>
      </c>
      <c r="F7992" t="s">
        <v>15382</v>
      </c>
      <c r="G7992" s="59">
        <v>3349138000</v>
      </c>
      <c r="H7992" s="122">
        <v>18.670000000000002</v>
      </c>
      <c r="I7992" s="97" t="b">
        <f>NOT(ISERROR(_xlfn.XLOOKUP(tblStocks2022[[#This Row],[Ticker]],tblTickers[Ticker],tblTickers[Ticker],NA(),0,1)))</f>
        <v>0</v>
      </c>
    </row>
    <row r="7993" spans="4:9" x14ac:dyDescent="0.25">
      <c r="D7993" t="s">
        <v>146</v>
      </c>
      <c r="E7993" t="s">
        <v>147</v>
      </c>
      <c r="F7993" t="s">
        <v>15383</v>
      </c>
      <c r="G7993" s="59">
        <v>134745000</v>
      </c>
      <c r="H7993" s="122">
        <v>40.49</v>
      </c>
      <c r="I7993" s="97" t="b">
        <f>NOT(ISERROR(_xlfn.XLOOKUP(tblStocks2022[[#This Row],[Ticker]],tblTickers[Ticker],tblTickers[Ticker],NA(),0,1)))</f>
        <v>0</v>
      </c>
    </row>
    <row r="7994" spans="4:9" x14ac:dyDescent="0.25">
      <c r="D7994" t="s">
        <v>15217</v>
      </c>
      <c r="E7994" t="s">
        <v>498</v>
      </c>
      <c r="F7994" t="s">
        <v>11941</v>
      </c>
      <c r="G7994" s="59">
        <v>1550000</v>
      </c>
      <c r="H7994" s="122">
        <v>24.14</v>
      </c>
      <c r="I7994" s="97" t="b">
        <f>NOT(ISERROR(_xlfn.XLOOKUP(tblStocks2022[[#This Row],[Ticker]],tblTickers[Ticker],tblTickers[Ticker],NA(),0,1)))</f>
        <v>0</v>
      </c>
    </row>
    <row r="7995" spans="4:9" x14ac:dyDescent="0.25">
      <c r="D7995" t="s">
        <v>3834</v>
      </c>
      <c r="E7995" t="s">
        <v>3835</v>
      </c>
      <c r="F7995" t="s">
        <v>15368</v>
      </c>
      <c r="G7995" s="59">
        <v>14215000</v>
      </c>
      <c r="H7995" s="122">
        <v>2.74</v>
      </c>
      <c r="I7995" s="97" t="b">
        <f>NOT(ISERROR(_xlfn.XLOOKUP(tblStocks2022[[#This Row],[Ticker]],tblTickers[Ticker],tblTickers[Ticker],NA(),0,1)))</f>
        <v>0</v>
      </c>
    </row>
    <row r="7996" spans="4:9" x14ac:dyDescent="0.25">
      <c r="D7996" t="s">
        <v>13320</v>
      </c>
      <c r="E7996" t="s">
        <v>13321</v>
      </c>
      <c r="F7996" t="s">
        <v>15372</v>
      </c>
      <c r="G7996" s="59">
        <v>106223000</v>
      </c>
      <c r="H7996" s="122">
        <v>33.799999999999997</v>
      </c>
      <c r="I7996" s="97" t="b">
        <f>NOT(ISERROR(_xlfn.XLOOKUP(tblStocks2022[[#This Row],[Ticker]],tblTickers[Ticker],tblTickers[Ticker],NA(),0,1)))</f>
        <v>0</v>
      </c>
    </row>
    <row r="7997" spans="4:9" x14ac:dyDescent="0.25">
      <c r="D7997" t="s">
        <v>14559</v>
      </c>
      <c r="E7997" t="s">
        <v>498</v>
      </c>
      <c r="F7997" t="s">
        <v>11941</v>
      </c>
      <c r="G7997" s="59">
        <v>405000</v>
      </c>
      <c r="H7997" s="122">
        <v>22.22</v>
      </c>
      <c r="I7997" s="97" t="b">
        <f>NOT(ISERROR(_xlfn.XLOOKUP(tblStocks2022[[#This Row],[Ticker]],tblTickers[Ticker],tblTickers[Ticker],NA(),0,1)))</f>
        <v>0</v>
      </c>
    </row>
    <row r="7998" spans="4:9" x14ac:dyDescent="0.25">
      <c r="D7998" t="s">
        <v>5318</v>
      </c>
      <c r="E7998" t="s">
        <v>5319</v>
      </c>
      <c r="F7998" t="s">
        <v>15382</v>
      </c>
      <c r="G7998" s="59">
        <v>15736000</v>
      </c>
      <c r="H7998" s="122">
        <v>3.34</v>
      </c>
      <c r="I7998" s="97" t="b">
        <f>NOT(ISERROR(_xlfn.XLOOKUP(tblStocks2022[[#This Row],[Ticker]],tblTickers[Ticker],tblTickers[Ticker],NA(),0,1)))</f>
        <v>0</v>
      </c>
    </row>
    <row r="7999" spans="4:9" x14ac:dyDescent="0.25">
      <c r="D7999" t="s">
        <v>15028</v>
      </c>
      <c r="E7999" t="s">
        <v>446</v>
      </c>
      <c r="F7999" t="s">
        <v>11941</v>
      </c>
      <c r="G7999" s="59">
        <v>28843000</v>
      </c>
      <c r="H7999" s="122">
        <v>30.31</v>
      </c>
      <c r="I7999" s="97" t="b">
        <f>NOT(ISERROR(_xlfn.XLOOKUP(tblStocks2022[[#This Row],[Ticker]],tblTickers[Ticker],tblTickers[Ticker],NA(),0,1)))</f>
        <v>0</v>
      </c>
    </row>
    <row r="8000" spans="4:9" x14ac:dyDescent="0.25">
      <c r="D8000" t="s">
        <v>3930</v>
      </c>
      <c r="E8000" t="s">
        <v>2719</v>
      </c>
      <c r="F8000" t="s">
        <v>15375</v>
      </c>
      <c r="G8000" s="59">
        <v>60050000</v>
      </c>
      <c r="H8000" s="122">
        <v>24.11</v>
      </c>
      <c r="I8000" s="97" t="b">
        <f>NOT(ISERROR(_xlfn.XLOOKUP(tblStocks2022[[#This Row],[Ticker]],tblTickers[Ticker],tblTickers[Ticker],NA(),0,1)))</f>
        <v>0</v>
      </c>
    </row>
    <row r="8001" spans="4:9" x14ac:dyDescent="0.25">
      <c r="D8001" t="s">
        <v>8205</v>
      </c>
      <c r="E8001" t="s">
        <v>1748</v>
      </c>
      <c r="F8001" t="s">
        <v>14201</v>
      </c>
      <c r="G8001" s="59">
        <v>5025000</v>
      </c>
      <c r="H8001" s="122">
        <v>20.170000000000002</v>
      </c>
      <c r="I8001" s="97" t="b">
        <f>NOT(ISERROR(_xlfn.XLOOKUP(tblStocks2022[[#This Row],[Ticker]],tblTickers[Ticker],tblTickers[Ticker],NA(),0,1)))</f>
        <v>0</v>
      </c>
    </row>
    <row r="8002" spans="4:9" x14ac:dyDescent="0.25">
      <c r="D8002" t="s">
        <v>13707</v>
      </c>
      <c r="E8002" t="s">
        <v>13708</v>
      </c>
      <c r="F8002" t="s">
        <v>15368</v>
      </c>
      <c r="G8002" s="59">
        <v>45200000</v>
      </c>
      <c r="H8002" s="122">
        <v>33.15</v>
      </c>
      <c r="I8002" s="97" t="b">
        <f>NOT(ISERROR(_xlfn.XLOOKUP(tblStocks2022[[#This Row],[Ticker]],tblTickers[Ticker],tblTickers[Ticker],NA(),0,1)))</f>
        <v>0</v>
      </c>
    </row>
    <row r="8003" spans="4:9" x14ac:dyDescent="0.25">
      <c r="D8003" t="s">
        <v>6226</v>
      </c>
      <c r="E8003" t="s">
        <v>498</v>
      </c>
      <c r="F8003" t="s">
        <v>11941</v>
      </c>
      <c r="G8003" s="59">
        <v>100000</v>
      </c>
      <c r="H8003" s="122">
        <v>23.18</v>
      </c>
      <c r="I8003" s="97" t="b">
        <f>NOT(ISERROR(_xlfn.XLOOKUP(tblStocks2022[[#This Row],[Ticker]],tblTickers[Ticker],tblTickers[Ticker],NA(),0,1)))</f>
        <v>0</v>
      </c>
    </row>
    <row r="8004" spans="4:9" x14ac:dyDescent="0.25">
      <c r="D8004" t="s">
        <v>4956</v>
      </c>
      <c r="E8004" t="s">
        <v>2118</v>
      </c>
      <c r="F8004" t="s">
        <v>15375</v>
      </c>
      <c r="G8004" s="59">
        <v>2750000</v>
      </c>
      <c r="H8004" s="122">
        <v>27.43</v>
      </c>
      <c r="I8004" s="97" t="b">
        <f>NOT(ISERROR(_xlfn.XLOOKUP(tblStocks2022[[#This Row],[Ticker]],tblTickers[Ticker],tblTickers[Ticker],NA(),0,1)))</f>
        <v>0</v>
      </c>
    </row>
    <row r="8005" spans="4:9" x14ac:dyDescent="0.25">
      <c r="D8005" t="s">
        <v>9345</v>
      </c>
      <c r="E8005" t="s">
        <v>6505</v>
      </c>
      <c r="F8005" t="s">
        <v>15368</v>
      </c>
      <c r="G8005" s="59">
        <v>225000</v>
      </c>
      <c r="H8005" s="122">
        <v>25.23</v>
      </c>
      <c r="I8005" s="97" t="b">
        <f>NOT(ISERROR(_xlfn.XLOOKUP(tblStocks2022[[#This Row],[Ticker]],tblTickers[Ticker],tblTickers[Ticker],NA(),0,1)))</f>
        <v>0</v>
      </c>
    </row>
    <row r="8006" spans="4:9" x14ac:dyDescent="0.25">
      <c r="D8006" t="s">
        <v>2649</v>
      </c>
      <c r="E8006" t="s">
        <v>2647</v>
      </c>
      <c r="F8006" t="s">
        <v>15368</v>
      </c>
      <c r="G8006" s="59">
        <v>900000</v>
      </c>
      <c r="H8006" s="122">
        <v>30.1</v>
      </c>
      <c r="I8006" s="97" t="b">
        <f>NOT(ISERROR(_xlfn.XLOOKUP(tblStocks2022[[#This Row],[Ticker]],tblTickers[Ticker],tblTickers[Ticker],NA(),0,1)))</f>
        <v>0</v>
      </c>
    </row>
    <row r="8007" spans="4:9" x14ac:dyDescent="0.25">
      <c r="D8007" t="s">
        <v>8206</v>
      </c>
      <c r="E8007" t="s">
        <v>8207</v>
      </c>
      <c r="F8007" t="s">
        <v>15368</v>
      </c>
      <c r="G8007" s="59">
        <v>145014000</v>
      </c>
      <c r="H8007" s="122">
        <v>10.55</v>
      </c>
      <c r="I8007" s="97" t="b">
        <f>NOT(ISERROR(_xlfn.XLOOKUP(tblStocks2022[[#This Row],[Ticker]],tblTickers[Ticker],tblTickers[Ticker],NA(),0,1)))</f>
        <v>0</v>
      </c>
    </row>
    <row r="8008" spans="4:9" x14ac:dyDescent="0.25">
      <c r="D8008" t="s">
        <v>14539</v>
      </c>
      <c r="E8008" t="s">
        <v>14538</v>
      </c>
      <c r="F8008" t="s">
        <v>15375</v>
      </c>
      <c r="G8008" s="59">
        <v>5400000</v>
      </c>
      <c r="H8008" s="122">
        <v>18.5</v>
      </c>
      <c r="I8008" s="97" t="b">
        <f>NOT(ISERROR(_xlfn.XLOOKUP(tblStocks2022[[#This Row],[Ticker]],tblTickers[Ticker],tblTickers[Ticker],NA(),0,1)))</f>
        <v>0</v>
      </c>
    </row>
    <row r="8009" spans="4:9" x14ac:dyDescent="0.25">
      <c r="D8009" t="s">
        <v>15235</v>
      </c>
      <c r="E8009" t="s">
        <v>498</v>
      </c>
      <c r="F8009" t="s">
        <v>11941</v>
      </c>
      <c r="G8009" s="59">
        <v>11100000</v>
      </c>
      <c r="H8009" s="122">
        <v>56.7</v>
      </c>
      <c r="I8009" s="97" t="b">
        <f>NOT(ISERROR(_xlfn.XLOOKUP(tblStocks2022[[#This Row],[Ticker]],tblTickers[Ticker],tblTickers[Ticker],NA(),0,1)))</f>
        <v>0</v>
      </c>
    </row>
    <row r="8010" spans="4:9" x14ac:dyDescent="0.25">
      <c r="D8010" t="s">
        <v>10481</v>
      </c>
      <c r="E8010" t="s">
        <v>10482</v>
      </c>
      <c r="F8010" t="s">
        <v>15367</v>
      </c>
      <c r="G8010" s="59">
        <v>325542000</v>
      </c>
      <c r="H8010" s="122">
        <v>38.729999999999997</v>
      </c>
      <c r="I8010" s="97" t="b">
        <f>NOT(ISERROR(_xlfn.XLOOKUP(tblStocks2022[[#This Row],[Ticker]],tblTickers[Ticker],tblTickers[Ticker],NA(),0,1)))</f>
        <v>1</v>
      </c>
    </row>
    <row r="8011" spans="4:9" x14ac:dyDescent="0.25">
      <c r="D8011" t="s">
        <v>1999</v>
      </c>
      <c r="E8011" t="s">
        <v>2000</v>
      </c>
      <c r="F8011" t="s">
        <v>15371</v>
      </c>
      <c r="G8011" s="59">
        <v>117438000</v>
      </c>
      <c r="H8011" s="122">
        <v>14.09</v>
      </c>
      <c r="I8011" s="97" t="b">
        <f>NOT(ISERROR(_xlfn.XLOOKUP(tblStocks2022[[#This Row],[Ticker]],tblTickers[Ticker],tblTickers[Ticker],NA(),0,1)))</f>
        <v>0</v>
      </c>
    </row>
    <row r="8012" spans="4:9" x14ac:dyDescent="0.25">
      <c r="D8012" t="s">
        <v>14777</v>
      </c>
      <c r="E8012" t="s">
        <v>14778</v>
      </c>
      <c r="F8012" t="s">
        <v>14201</v>
      </c>
      <c r="G8012" s="59">
        <v>369803000</v>
      </c>
      <c r="H8012" s="122">
        <v>3.88</v>
      </c>
      <c r="I8012" s="97" t="b">
        <f>NOT(ISERROR(_xlfn.XLOOKUP(tblStocks2022[[#This Row],[Ticker]],tblTickers[Ticker],tblTickers[Ticker],NA(),0,1)))</f>
        <v>0</v>
      </c>
    </row>
    <row r="8013" spans="4:9" x14ac:dyDescent="0.25">
      <c r="D8013" t="s">
        <v>11405</v>
      </c>
      <c r="E8013" t="s">
        <v>11406</v>
      </c>
      <c r="F8013" t="s">
        <v>8710</v>
      </c>
      <c r="G8013" s="59">
        <v>12705000</v>
      </c>
      <c r="H8013" s="122">
        <v>20.81</v>
      </c>
      <c r="I8013" s="97" t="b">
        <f>NOT(ISERROR(_xlfn.XLOOKUP(tblStocks2022[[#This Row],[Ticker]],tblTickers[Ticker],tblTickers[Ticker],NA(),0,1)))</f>
        <v>0</v>
      </c>
    </row>
    <row r="8014" spans="4:9" x14ac:dyDescent="0.25">
      <c r="D8014" t="s">
        <v>4684</v>
      </c>
      <c r="E8014" t="s">
        <v>1748</v>
      </c>
      <c r="F8014" t="s">
        <v>14201</v>
      </c>
      <c r="G8014" s="59">
        <v>4350000</v>
      </c>
      <c r="H8014" s="122">
        <v>39.89</v>
      </c>
      <c r="I8014" s="97" t="b">
        <f>NOT(ISERROR(_xlfn.XLOOKUP(tblStocks2022[[#This Row],[Ticker]],tblTickers[Ticker],tblTickers[Ticker],NA(),0,1)))</f>
        <v>0</v>
      </c>
    </row>
    <row r="8015" spans="4:9" x14ac:dyDescent="0.25">
      <c r="D8015" t="s">
        <v>2309</v>
      </c>
      <c r="E8015" t="s">
        <v>2310</v>
      </c>
      <c r="F8015" t="s">
        <v>15382</v>
      </c>
      <c r="G8015" s="59">
        <v>11733000</v>
      </c>
      <c r="H8015" s="122">
        <v>0.55000000000000004</v>
      </c>
      <c r="I8015" s="97" t="b">
        <f>NOT(ISERROR(_xlfn.XLOOKUP(tblStocks2022[[#This Row],[Ticker]],tblTickers[Ticker],tblTickers[Ticker],NA(),0,1)))</f>
        <v>0</v>
      </c>
    </row>
    <row r="8016" spans="4:9" x14ac:dyDescent="0.25">
      <c r="D8016" t="s">
        <v>11375</v>
      </c>
      <c r="E8016" t="s">
        <v>11376</v>
      </c>
      <c r="F8016" t="s">
        <v>15380</v>
      </c>
      <c r="G8016" s="59">
        <v>25211000</v>
      </c>
      <c r="H8016" s="122">
        <v>27.36</v>
      </c>
      <c r="I8016" s="97" t="b">
        <f>NOT(ISERROR(_xlfn.XLOOKUP(tblStocks2022[[#This Row],[Ticker]],tblTickers[Ticker],tblTickers[Ticker],NA(),0,1)))</f>
        <v>0</v>
      </c>
    </row>
    <row r="8017" spans="4:9" x14ac:dyDescent="0.25">
      <c r="D8017" t="s">
        <v>5080</v>
      </c>
      <c r="E8017" t="s">
        <v>2118</v>
      </c>
      <c r="F8017" t="s">
        <v>15375</v>
      </c>
      <c r="G8017" s="59">
        <v>2450000</v>
      </c>
      <c r="H8017" s="122">
        <v>26.33</v>
      </c>
      <c r="I8017" s="97" t="b">
        <f>NOT(ISERROR(_xlfn.XLOOKUP(tblStocks2022[[#This Row],[Ticker]],tblTickers[Ticker],tblTickers[Ticker],NA(),0,1)))</f>
        <v>0</v>
      </c>
    </row>
    <row r="8018" spans="4:9" x14ac:dyDescent="0.25">
      <c r="D8018" t="s">
        <v>11329</v>
      </c>
      <c r="E8018" t="s">
        <v>11330</v>
      </c>
      <c r="F8018" t="s">
        <v>9954</v>
      </c>
      <c r="G8018" s="59">
        <v>18036000</v>
      </c>
      <c r="H8018" s="122">
        <v>8.61</v>
      </c>
      <c r="I8018" s="97" t="b">
        <f>NOT(ISERROR(_xlfn.XLOOKUP(tblStocks2022[[#This Row],[Ticker]],tblTickers[Ticker],tblTickers[Ticker],NA(),0,1)))</f>
        <v>0</v>
      </c>
    </row>
    <row r="8019" spans="4:9" x14ac:dyDescent="0.25">
      <c r="D8019" t="s">
        <v>4444</v>
      </c>
      <c r="E8019" t="s">
        <v>4445</v>
      </c>
      <c r="F8019" t="s">
        <v>15378</v>
      </c>
      <c r="G8019" s="59">
        <v>2825000</v>
      </c>
      <c r="H8019" s="122">
        <v>19.489999999999998</v>
      </c>
      <c r="I8019" s="97" t="b">
        <f>NOT(ISERROR(_xlfn.XLOOKUP(tblStocks2022[[#This Row],[Ticker]],tblTickers[Ticker],tblTickers[Ticker],NA(),0,1)))</f>
        <v>0</v>
      </c>
    </row>
    <row r="8020" spans="4:9" x14ac:dyDescent="0.25">
      <c r="D8020" t="s">
        <v>11615</v>
      </c>
      <c r="E8020" t="s">
        <v>11616</v>
      </c>
      <c r="F8020" t="s">
        <v>15386</v>
      </c>
      <c r="G8020" s="59">
        <v>61618000</v>
      </c>
      <c r="H8020" s="122">
        <v>79.25</v>
      </c>
      <c r="I8020" s="97" t="b">
        <f>NOT(ISERROR(_xlfn.XLOOKUP(tblStocks2022[[#This Row],[Ticker]],tblTickers[Ticker],tblTickers[Ticker],NA(),0,1)))</f>
        <v>0</v>
      </c>
    </row>
    <row r="8021" spans="4:9" x14ac:dyDescent="0.25">
      <c r="D8021" t="s">
        <v>11639</v>
      </c>
      <c r="E8021" t="s">
        <v>11640</v>
      </c>
      <c r="F8021" t="s">
        <v>14252</v>
      </c>
      <c r="G8021" s="59">
        <v>7582000</v>
      </c>
      <c r="H8021" s="122">
        <v>117.89</v>
      </c>
      <c r="I8021" s="97" t="b">
        <f>NOT(ISERROR(_xlfn.XLOOKUP(tblStocks2022[[#This Row],[Ticker]],tblTickers[Ticker],tblTickers[Ticker],NA(),0,1)))</f>
        <v>0</v>
      </c>
    </row>
    <row r="8022" spans="4:9" x14ac:dyDescent="0.25">
      <c r="D8022" t="s">
        <v>11379</v>
      </c>
      <c r="E8022" t="s">
        <v>11380</v>
      </c>
      <c r="F8022" t="s">
        <v>15371</v>
      </c>
      <c r="G8022" s="59">
        <v>4594000</v>
      </c>
      <c r="H8022" s="122">
        <v>10.44</v>
      </c>
      <c r="I8022" s="97" t="b">
        <f>NOT(ISERROR(_xlfn.XLOOKUP(tblStocks2022[[#This Row],[Ticker]],tblTickers[Ticker],tblTickers[Ticker],NA(),0,1)))</f>
        <v>0</v>
      </c>
    </row>
    <row r="8023" spans="4:9" x14ac:dyDescent="0.25">
      <c r="D8023" t="s">
        <v>14901</v>
      </c>
      <c r="E8023" t="s">
        <v>14902</v>
      </c>
      <c r="F8023" t="s">
        <v>15368</v>
      </c>
      <c r="G8023" s="59">
        <v>1450000</v>
      </c>
      <c r="H8023" s="122">
        <v>59.94</v>
      </c>
      <c r="I8023" s="97" t="b">
        <f>NOT(ISERROR(_xlfn.XLOOKUP(tblStocks2022[[#This Row],[Ticker]],tblTickers[Ticker],tblTickers[Ticker],NA(),0,1)))</f>
        <v>0</v>
      </c>
    </row>
    <row r="8024" spans="4:9" x14ac:dyDescent="0.25">
      <c r="D8024" t="s">
        <v>14560</v>
      </c>
      <c r="E8024" t="s">
        <v>498</v>
      </c>
      <c r="F8024" t="s">
        <v>11941</v>
      </c>
      <c r="G8024" s="59">
        <v>500000</v>
      </c>
      <c r="H8024" s="122">
        <v>15.56</v>
      </c>
      <c r="I8024" s="97" t="b">
        <f>NOT(ISERROR(_xlfn.XLOOKUP(tblStocks2022[[#This Row],[Ticker]],tblTickers[Ticker],tblTickers[Ticker],NA(),0,1)))</f>
        <v>0</v>
      </c>
    </row>
    <row r="8025" spans="4:9" x14ac:dyDescent="0.25">
      <c r="D8025" t="s">
        <v>3933</v>
      </c>
      <c r="E8025" t="s">
        <v>3934</v>
      </c>
      <c r="F8025" t="s">
        <v>15378</v>
      </c>
      <c r="G8025" s="59">
        <v>209690000</v>
      </c>
      <c r="H8025" s="122">
        <v>37.07</v>
      </c>
      <c r="I8025" s="97" t="b">
        <f>NOT(ISERROR(_xlfn.XLOOKUP(tblStocks2022[[#This Row],[Ticker]],tblTickers[Ticker],tblTickers[Ticker],NA(),0,1)))</f>
        <v>0</v>
      </c>
    </row>
    <row r="8026" spans="4:9" x14ac:dyDescent="0.25">
      <c r="D8026" t="s">
        <v>15042</v>
      </c>
      <c r="E8026" t="s">
        <v>446</v>
      </c>
      <c r="F8026" t="s">
        <v>11941</v>
      </c>
      <c r="G8026" s="59">
        <v>3150000</v>
      </c>
      <c r="H8026" s="122">
        <v>55.27</v>
      </c>
      <c r="I8026" s="97" t="b">
        <f>NOT(ISERROR(_xlfn.XLOOKUP(tblStocks2022[[#This Row],[Ticker]],tblTickers[Ticker],tblTickers[Ticker],NA(),0,1)))</f>
        <v>0</v>
      </c>
    </row>
    <row r="8027" spans="4:9" x14ac:dyDescent="0.25">
      <c r="D8027" t="s">
        <v>12833</v>
      </c>
      <c r="E8027" t="s">
        <v>12834</v>
      </c>
      <c r="F8027" t="s">
        <v>15382</v>
      </c>
      <c r="G8027" s="59">
        <v>1088768000</v>
      </c>
      <c r="H8027" s="122">
        <v>2.42</v>
      </c>
      <c r="I8027" s="97" t="b">
        <f>NOT(ISERROR(_xlfn.XLOOKUP(tblStocks2022[[#This Row],[Ticker]],tblTickers[Ticker],tblTickers[Ticker],NA(),0,1)))</f>
        <v>0</v>
      </c>
    </row>
    <row r="8028" spans="4:9" x14ac:dyDescent="0.25">
      <c r="D8028" t="s">
        <v>6395</v>
      </c>
      <c r="E8028" t="s">
        <v>6396</v>
      </c>
      <c r="F8028" t="s">
        <v>15367</v>
      </c>
      <c r="G8028" s="59">
        <v>10771000</v>
      </c>
      <c r="H8028" s="122">
        <v>2.72</v>
      </c>
      <c r="I8028" s="97" t="b">
        <f>NOT(ISERROR(_xlfn.XLOOKUP(tblStocks2022[[#This Row],[Ticker]],tblTickers[Ticker],tblTickers[Ticker],NA(),0,1)))</f>
        <v>0</v>
      </c>
    </row>
    <row r="8029" spans="4:9" x14ac:dyDescent="0.25">
      <c r="D8029" t="s">
        <v>11557</v>
      </c>
      <c r="E8029" t="s">
        <v>11558</v>
      </c>
      <c r="F8029" t="s">
        <v>15378</v>
      </c>
      <c r="G8029" s="59">
        <v>64157000</v>
      </c>
      <c r="H8029" s="122">
        <v>140.88999999999999</v>
      </c>
      <c r="I8029" s="97" t="b">
        <f>NOT(ISERROR(_xlfn.XLOOKUP(tblStocks2022[[#This Row],[Ticker]],tblTickers[Ticker],tblTickers[Ticker],NA(),0,1)))</f>
        <v>1</v>
      </c>
    </row>
    <row r="8030" spans="4:9" x14ac:dyDescent="0.25">
      <c r="D8030" t="s">
        <v>10782</v>
      </c>
      <c r="E8030" t="s">
        <v>10783</v>
      </c>
      <c r="F8030" t="s">
        <v>15378</v>
      </c>
      <c r="G8030" s="59">
        <v>13802000</v>
      </c>
      <c r="H8030" s="122">
        <v>47.73</v>
      </c>
      <c r="I8030" s="97" t="b">
        <f>NOT(ISERROR(_xlfn.XLOOKUP(tblStocks2022[[#This Row],[Ticker]],tblTickers[Ticker],tblTickers[Ticker],NA(),0,1)))</f>
        <v>0</v>
      </c>
    </row>
    <row r="8031" spans="4:9" x14ac:dyDescent="0.25">
      <c r="D8031" t="s">
        <v>656</v>
      </c>
      <c r="E8031" t="s">
        <v>657</v>
      </c>
      <c r="F8031" t="s">
        <v>15371</v>
      </c>
      <c r="G8031" s="59">
        <v>60429000</v>
      </c>
      <c r="H8031" s="122">
        <v>273.52999999999997</v>
      </c>
      <c r="I8031" s="97" t="b">
        <f>NOT(ISERROR(_xlfn.XLOOKUP(tblStocks2022[[#This Row],[Ticker]],tblTickers[Ticker],tblTickers[Ticker],NA(),0,1)))</f>
        <v>0</v>
      </c>
    </row>
    <row r="8032" spans="4:9" x14ac:dyDescent="0.25">
      <c r="D8032" t="s">
        <v>977</v>
      </c>
      <c r="E8032" t="s">
        <v>978</v>
      </c>
      <c r="F8032" t="s">
        <v>2235</v>
      </c>
      <c r="G8032" s="59">
        <v>43280000</v>
      </c>
      <c r="H8032" s="122">
        <v>1.06</v>
      </c>
      <c r="I8032" s="97" t="b">
        <f>NOT(ISERROR(_xlfn.XLOOKUP(tblStocks2022[[#This Row],[Ticker]],tblTickers[Ticker],tblTickers[Ticker],NA(),0,1)))</f>
        <v>0</v>
      </c>
    </row>
    <row r="8033" spans="4:9" x14ac:dyDescent="0.25">
      <c r="D8033" t="s">
        <v>100</v>
      </c>
      <c r="E8033" t="s">
        <v>101</v>
      </c>
      <c r="F8033" t="s">
        <v>15378</v>
      </c>
      <c r="G8033" s="59">
        <v>67788000</v>
      </c>
      <c r="H8033" s="122">
        <v>5.1100000000000003</v>
      </c>
      <c r="I8033" s="97" t="b">
        <f>NOT(ISERROR(_xlfn.XLOOKUP(tblStocks2022[[#This Row],[Ticker]],tblTickers[Ticker],tblTickers[Ticker],NA(),0,1)))</f>
        <v>0</v>
      </c>
    </row>
    <row r="8034" spans="4:9" x14ac:dyDescent="0.25">
      <c r="D8034" t="s">
        <v>4682</v>
      </c>
      <c r="E8034" t="s">
        <v>1748</v>
      </c>
      <c r="F8034" t="s">
        <v>14201</v>
      </c>
      <c r="G8034" s="59">
        <v>29050000</v>
      </c>
      <c r="H8034" s="122">
        <v>45.49</v>
      </c>
      <c r="I8034" s="97" t="b">
        <f>NOT(ISERROR(_xlfn.XLOOKUP(tblStocks2022[[#This Row],[Ticker]],tblTickers[Ticker],tblTickers[Ticker],NA(),0,1)))</f>
        <v>0</v>
      </c>
    </row>
    <row r="8035" spans="4:9" x14ac:dyDescent="0.25">
      <c r="D8035" t="s">
        <v>4685</v>
      </c>
      <c r="E8035" t="s">
        <v>1748</v>
      </c>
      <c r="F8035" t="s">
        <v>14201</v>
      </c>
      <c r="G8035" s="59">
        <v>6550000</v>
      </c>
      <c r="H8035" s="122">
        <v>41.43</v>
      </c>
      <c r="I8035" s="97" t="b">
        <f>NOT(ISERROR(_xlfn.XLOOKUP(tblStocks2022[[#This Row],[Ticker]],tblTickers[Ticker],tblTickers[Ticker],NA(),0,1)))</f>
        <v>0</v>
      </c>
    </row>
    <row r="8036" spans="4:9" x14ac:dyDescent="0.25">
      <c r="D8036" t="s">
        <v>4300</v>
      </c>
      <c r="E8036" t="s">
        <v>2118</v>
      </c>
      <c r="F8036" t="s">
        <v>15375</v>
      </c>
      <c r="G8036" s="59">
        <v>7912000</v>
      </c>
      <c r="H8036" s="122">
        <v>29.71</v>
      </c>
      <c r="I8036" s="97" t="b">
        <f>NOT(ISERROR(_xlfn.XLOOKUP(tblStocks2022[[#This Row],[Ticker]],tblTickers[Ticker],tblTickers[Ticker],NA(),0,1)))</f>
        <v>0</v>
      </c>
    </row>
    <row r="8037" spans="4:9" x14ac:dyDescent="0.25">
      <c r="D8037" t="s">
        <v>520</v>
      </c>
      <c r="E8037" t="s">
        <v>498</v>
      </c>
      <c r="F8037" t="s">
        <v>11941</v>
      </c>
      <c r="G8037" s="59">
        <v>290000</v>
      </c>
      <c r="H8037" s="122">
        <v>60.41</v>
      </c>
      <c r="I8037" s="97" t="b">
        <f>NOT(ISERROR(_xlfn.XLOOKUP(tblStocks2022[[#This Row],[Ticker]],tblTickers[Ticker],tblTickers[Ticker],NA(),0,1)))</f>
        <v>0</v>
      </c>
    </row>
    <row r="8038" spans="4:9" x14ac:dyDescent="0.25">
      <c r="D8038" t="s">
        <v>4022</v>
      </c>
      <c r="E8038" t="s">
        <v>2118</v>
      </c>
      <c r="F8038" t="s">
        <v>15375</v>
      </c>
      <c r="G8038" s="59">
        <v>2850000</v>
      </c>
      <c r="H8038" s="122">
        <v>25.75</v>
      </c>
      <c r="I8038" s="97" t="b">
        <f>NOT(ISERROR(_xlfn.XLOOKUP(tblStocks2022[[#This Row],[Ticker]],tblTickers[Ticker],tblTickers[Ticker],NA(),0,1)))</f>
        <v>0</v>
      </c>
    </row>
    <row r="8039" spans="4:9" x14ac:dyDescent="0.25">
      <c r="D8039" t="s">
        <v>4609</v>
      </c>
      <c r="E8039" t="s">
        <v>2118</v>
      </c>
      <c r="F8039" t="s">
        <v>15375</v>
      </c>
      <c r="G8039" s="59">
        <v>3150000</v>
      </c>
      <c r="H8039" s="122">
        <v>26.79</v>
      </c>
      <c r="I8039" s="97" t="b">
        <f>NOT(ISERROR(_xlfn.XLOOKUP(tblStocks2022[[#This Row],[Ticker]],tblTickers[Ticker],tblTickers[Ticker],NA(),0,1)))</f>
        <v>0</v>
      </c>
    </row>
    <row r="8040" spans="4:9" x14ac:dyDescent="0.25">
      <c r="D8040" t="s">
        <v>4935</v>
      </c>
      <c r="E8040" t="s">
        <v>4936</v>
      </c>
      <c r="F8040" t="s">
        <v>15382</v>
      </c>
      <c r="G8040" s="59">
        <v>4653000</v>
      </c>
      <c r="H8040" s="122">
        <v>17.73</v>
      </c>
      <c r="I8040" s="97" t="b">
        <f>NOT(ISERROR(_xlfn.XLOOKUP(tblStocks2022[[#This Row],[Ticker]],tblTickers[Ticker],tblTickers[Ticker],NA(),0,1)))</f>
        <v>0</v>
      </c>
    </row>
    <row r="8041" spans="4:9" x14ac:dyDescent="0.25">
      <c r="D8041" t="s">
        <v>9958</v>
      </c>
      <c r="E8041" t="s">
        <v>9959</v>
      </c>
      <c r="F8041" t="s">
        <v>15382</v>
      </c>
      <c r="G8041" s="59">
        <v>135079000</v>
      </c>
      <c r="H8041" s="122">
        <v>50.35</v>
      </c>
      <c r="I8041" s="97" t="b">
        <f>NOT(ISERROR(_xlfn.XLOOKUP(tblStocks2022[[#This Row],[Ticker]],tblTickers[Ticker],tblTickers[Ticker],NA(),0,1)))</f>
        <v>0</v>
      </c>
    </row>
    <row r="8042" spans="4:9" x14ac:dyDescent="0.25">
      <c r="D8042" t="s">
        <v>11355</v>
      </c>
      <c r="E8042" t="s">
        <v>11356</v>
      </c>
      <c r="F8042" t="s">
        <v>15371</v>
      </c>
      <c r="G8042" s="59">
        <v>16135000</v>
      </c>
      <c r="H8042" s="122">
        <v>3.86</v>
      </c>
      <c r="I8042" s="97" t="b">
        <f>NOT(ISERROR(_xlfn.XLOOKUP(tblStocks2022[[#This Row],[Ticker]],tblTickers[Ticker],tblTickers[Ticker],NA(),0,1)))</f>
        <v>0</v>
      </c>
    </row>
    <row r="8043" spans="4:9" x14ac:dyDescent="0.25">
      <c r="D8043" t="s">
        <v>6689</v>
      </c>
      <c r="E8043" t="s">
        <v>6690</v>
      </c>
      <c r="F8043" t="s">
        <v>15367</v>
      </c>
      <c r="G8043" s="59">
        <v>217876000</v>
      </c>
      <c r="H8043" s="122">
        <v>10.27</v>
      </c>
      <c r="I8043" s="97" t="b">
        <f>NOT(ISERROR(_xlfn.XLOOKUP(tblStocks2022[[#This Row],[Ticker]],tblTickers[Ticker],tblTickers[Ticker],NA(),0,1)))</f>
        <v>0</v>
      </c>
    </row>
    <row r="8044" spans="4:9" x14ac:dyDescent="0.25">
      <c r="D8044" t="s">
        <v>15032</v>
      </c>
      <c r="E8044" t="s">
        <v>446</v>
      </c>
      <c r="F8044" t="s">
        <v>11941</v>
      </c>
      <c r="G8044" s="59">
        <v>950000</v>
      </c>
      <c r="H8044" s="122">
        <v>11.26</v>
      </c>
      <c r="I8044" s="97" t="b">
        <f>NOT(ISERROR(_xlfn.XLOOKUP(tblStocks2022[[#This Row],[Ticker]],tblTickers[Ticker],tblTickers[Ticker],NA(),0,1)))</f>
        <v>0</v>
      </c>
    </row>
    <row r="8045" spans="4:9" x14ac:dyDescent="0.25">
      <c r="D8045" t="s">
        <v>13951</v>
      </c>
      <c r="E8045" t="s">
        <v>13952</v>
      </c>
      <c r="F8045" t="s">
        <v>15386</v>
      </c>
      <c r="G8045" s="59">
        <v>26278000</v>
      </c>
      <c r="H8045" s="122">
        <v>33.44</v>
      </c>
      <c r="I8045" s="97" t="b">
        <f>NOT(ISERROR(_xlfn.XLOOKUP(tblStocks2022[[#This Row],[Ticker]],tblTickers[Ticker],tblTickers[Ticker],NA(),0,1)))</f>
        <v>0</v>
      </c>
    </row>
    <row r="8046" spans="4:9" x14ac:dyDescent="0.25">
      <c r="D8046" t="s">
        <v>14785</v>
      </c>
      <c r="E8046" t="s">
        <v>14786</v>
      </c>
      <c r="F8046" t="s">
        <v>15375</v>
      </c>
      <c r="G8046" s="59">
        <v>50881000</v>
      </c>
      <c r="H8046" s="122">
        <v>469.07</v>
      </c>
      <c r="I8046" s="97" t="b">
        <f>NOT(ISERROR(_xlfn.XLOOKUP(tblStocks2022[[#This Row],[Ticker]],tblTickers[Ticker],tblTickers[Ticker],NA(),0,1)))</f>
        <v>1</v>
      </c>
    </row>
    <row r="8047" spans="4:9" x14ac:dyDescent="0.25">
      <c r="D8047" t="s">
        <v>4687</v>
      </c>
      <c r="E8047" t="s">
        <v>1748</v>
      </c>
      <c r="F8047" t="s">
        <v>14201</v>
      </c>
      <c r="G8047" s="59">
        <v>3900000</v>
      </c>
      <c r="H8047" s="122">
        <v>63.26</v>
      </c>
      <c r="I8047" s="97" t="b">
        <f>NOT(ISERROR(_xlfn.XLOOKUP(tblStocks2022[[#This Row],[Ticker]],tblTickers[Ticker],tblTickers[Ticker],NA(),0,1)))</f>
        <v>0</v>
      </c>
    </row>
    <row r="8048" spans="4:9" x14ac:dyDescent="0.25">
      <c r="D8048" t="s">
        <v>5126</v>
      </c>
      <c r="E8048" t="s">
        <v>2118</v>
      </c>
      <c r="F8048" t="s">
        <v>15375</v>
      </c>
      <c r="G8048" s="59">
        <v>2625000</v>
      </c>
      <c r="H8048" s="122">
        <v>28.16</v>
      </c>
      <c r="I8048" s="97" t="b">
        <f>NOT(ISERROR(_xlfn.XLOOKUP(tblStocks2022[[#This Row],[Ticker]],tblTickers[Ticker],tblTickers[Ticker],NA(),0,1)))</f>
        <v>0</v>
      </c>
    </row>
    <row r="8049" spans="4:9" x14ac:dyDescent="0.25">
      <c r="D8049" t="s">
        <v>5199</v>
      </c>
      <c r="E8049" t="s">
        <v>2118</v>
      </c>
      <c r="F8049" t="s">
        <v>15375</v>
      </c>
      <c r="G8049" s="59">
        <v>3275000</v>
      </c>
      <c r="H8049" s="122">
        <v>26.14</v>
      </c>
      <c r="I8049" s="97" t="b">
        <f>NOT(ISERROR(_xlfn.XLOOKUP(tblStocks2022[[#This Row],[Ticker]],tblTickers[Ticker],tblTickers[Ticker],NA(),0,1)))</f>
        <v>0</v>
      </c>
    </row>
    <row r="8050" spans="4:9" x14ac:dyDescent="0.25">
      <c r="D8050" t="s">
        <v>11387</v>
      </c>
      <c r="E8050" t="s">
        <v>11388</v>
      </c>
      <c r="F8050" t="s">
        <v>1114</v>
      </c>
      <c r="G8050" s="59">
        <v>48319000</v>
      </c>
      <c r="H8050" s="122">
        <v>83.52</v>
      </c>
      <c r="I8050" s="97" t="b">
        <f>NOT(ISERROR(_xlfn.XLOOKUP(tblStocks2022[[#This Row],[Ticker]],tblTickers[Ticker],tblTickers[Ticker],NA(),0,1)))</f>
        <v>0</v>
      </c>
    </row>
    <row r="8051" spans="4:9" x14ac:dyDescent="0.25">
      <c r="D8051" t="s">
        <v>13092</v>
      </c>
      <c r="E8051" t="s">
        <v>13093</v>
      </c>
      <c r="F8051" t="s">
        <v>15382</v>
      </c>
      <c r="G8051" s="59">
        <v>143205000</v>
      </c>
      <c r="H8051" s="122">
        <v>6.53</v>
      </c>
      <c r="I8051" s="97" t="b">
        <f>NOT(ISERROR(_xlfn.XLOOKUP(tblStocks2022[[#This Row],[Ticker]],tblTickers[Ticker],tblTickers[Ticker],NA(),0,1)))</f>
        <v>0</v>
      </c>
    </row>
    <row r="8052" spans="4:9" x14ac:dyDescent="0.25">
      <c r="D8052" t="s">
        <v>15234</v>
      </c>
      <c r="E8052" t="s">
        <v>498</v>
      </c>
      <c r="F8052" t="s">
        <v>11941</v>
      </c>
      <c r="G8052" s="59">
        <v>1400000</v>
      </c>
      <c r="H8052" s="122">
        <v>17.579999999999998</v>
      </c>
      <c r="I8052" s="97" t="b">
        <f>NOT(ISERROR(_xlfn.XLOOKUP(tblStocks2022[[#This Row],[Ticker]],tblTickers[Ticker],tblTickers[Ticker],NA(),0,1)))</f>
        <v>0</v>
      </c>
    </row>
    <row r="8053" spans="4:9" x14ac:dyDescent="0.25">
      <c r="D8053" t="s">
        <v>14968</v>
      </c>
      <c r="E8053" t="s">
        <v>14969</v>
      </c>
      <c r="F8053" t="s">
        <v>15365</v>
      </c>
      <c r="G8053" s="59">
        <v>55735000</v>
      </c>
      <c r="H8053" s="122">
        <v>16.100000000000001</v>
      </c>
      <c r="I8053" s="97" t="b">
        <f>NOT(ISERROR(_xlfn.XLOOKUP(tblStocks2022[[#This Row],[Ticker]],tblTickers[Ticker],tblTickers[Ticker],NA(),0,1)))</f>
        <v>0</v>
      </c>
    </row>
    <row r="8054" spans="4:9" x14ac:dyDescent="0.25">
      <c r="D8054" t="s">
        <v>6504</v>
      </c>
      <c r="E8054" t="s">
        <v>6505</v>
      </c>
      <c r="F8054" t="s">
        <v>15368</v>
      </c>
      <c r="G8054" s="59">
        <v>5400000</v>
      </c>
      <c r="H8054" s="122">
        <v>33.479999999999997</v>
      </c>
      <c r="I8054" s="97" t="b">
        <f>NOT(ISERROR(_xlfn.XLOOKUP(tblStocks2022[[#This Row],[Ticker]],tblTickers[Ticker],tblTickers[Ticker],NA(),0,1)))</f>
        <v>0</v>
      </c>
    </row>
    <row r="8055" spans="4:9" x14ac:dyDescent="0.25">
      <c r="D8055" t="s">
        <v>8799</v>
      </c>
      <c r="E8055" t="s">
        <v>4616</v>
      </c>
      <c r="F8055" t="s">
        <v>15371</v>
      </c>
      <c r="G8055" s="59">
        <v>1750000</v>
      </c>
      <c r="H8055" s="122">
        <v>19.39</v>
      </c>
      <c r="I8055" s="97" t="b">
        <f>NOT(ISERROR(_xlfn.XLOOKUP(tblStocks2022[[#This Row],[Ticker]],tblTickers[Ticker],tblTickers[Ticker],NA(),0,1)))</f>
        <v>0</v>
      </c>
    </row>
    <row r="8056" spans="4:9" x14ac:dyDescent="0.25">
      <c r="D8056" t="s">
        <v>12566</v>
      </c>
      <c r="E8056" t="s">
        <v>12567</v>
      </c>
      <c r="F8056" t="s">
        <v>15369</v>
      </c>
      <c r="G8056" s="59">
        <v>217054000</v>
      </c>
      <c r="H8056" s="122">
        <v>17.850000000000001</v>
      </c>
      <c r="I8056" s="97" t="b">
        <f>NOT(ISERROR(_xlfn.XLOOKUP(tblStocks2022[[#This Row],[Ticker]],tblTickers[Ticker],tblTickers[Ticker],NA(),0,1)))</f>
        <v>0</v>
      </c>
    </row>
    <row r="8057" spans="4:9" x14ac:dyDescent="0.25">
      <c r="D8057" t="s">
        <v>11315</v>
      </c>
      <c r="E8057" t="s">
        <v>11316</v>
      </c>
      <c r="F8057" t="s">
        <v>15382</v>
      </c>
      <c r="G8057" s="59">
        <v>5305000</v>
      </c>
      <c r="H8057" s="122">
        <v>1.62</v>
      </c>
      <c r="I8057" s="97" t="b">
        <f>NOT(ISERROR(_xlfn.XLOOKUP(tblStocks2022[[#This Row],[Ticker]],tblTickers[Ticker],tblTickers[Ticker],NA(),0,1)))</f>
        <v>0</v>
      </c>
    </row>
    <row r="8058" spans="4:9" x14ac:dyDescent="0.25">
      <c r="D8058" t="s">
        <v>13305</v>
      </c>
      <c r="E8058" t="s">
        <v>13306</v>
      </c>
      <c r="F8058" t="s">
        <v>14973</v>
      </c>
      <c r="G8058" s="59">
        <v>4509000</v>
      </c>
      <c r="H8058" s="122">
        <v>24.01</v>
      </c>
      <c r="I8058" s="97" t="b">
        <f>NOT(ISERROR(_xlfn.XLOOKUP(tblStocks2022[[#This Row],[Ticker]],tblTickers[Ticker],tblTickers[Ticker],NA(),0,1)))</f>
        <v>0</v>
      </c>
    </row>
    <row r="8059" spans="4:9" x14ac:dyDescent="0.25">
      <c r="D8059" t="s">
        <v>7628</v>
      </c>
      <c r="E8059" t="s">
        <v>7629</v>
      </c>
      <c r="F8059" t="s">
        <v>15368</v>
      </c>
      <c r="G8059" s="59">
        <v>15232000</v>
      </c>
      <c r="H8059" s="122">
        <v>0.54</v>
      </c>
      <c r="I8059" s="97" t="b">
        <f>NOT(ISERROR(_xlfn.XLOOKUP(tblStocks2022[[#This Row],[Ticker]],tblTickers[Ticker],tblTickers[Ticker],NA(),0,1)))</f>
        <v>0</v>
      </c>
    </row>
    <row r="8060" spans="4:9" x14ac:dyDescent="0.25">
      <c r="D8060" t="s">
        <v>10642</v>
      </c>
      <c r="E8060" t="s">
        <v>10643</v>
      </c>
      <c r="F8060" t="s">
        <v>14252</v>
      </c>
      <c r="G8060" s="59">
        <v>15078000</v>
      </c>
      <c r="H8060" s="122">
        <v>192.99</v>
      </c>
      <c r="I8060" s="97" t="b">
        <f>NOT(ISERROR(_xlfn.XLOOKUP(tblStocks2022[[#This Row],[Ticker]],tblTickers[Ticker],tblTickers[Ticker],NA(),0,1)))</f>
        <v>0</v>
      </c>
    </row>
    <row r="8061" spans="4:9" x14ac:dyDescent="0.25">
      <c r="D8061" t="s">
        <v>12230</v>
      </c>
      <c r="E8061" t="s">
        <v>12231</v>
      </c>
      <c r="F8061" t="s">
        <v>15384</v>
      </c>
      <c r="G8061" s="59">
        <v>59832000</v>
      </c>
      <c r="H8061" s="122">
        <v>38.71</v>
      </c>
      <c r="I8061" s="97" t="b">
        <f>NOT(ISERROR(_xlfn.XLOOKUP(tblStocks2022[[#This Row],[Ticker]],tblTickers[Ticker],tblTickers[Ticker],NA(),0,1)))</f>
        <v>0</v>
      </c>
    </row>
    <row r="8062" spans="4:9" x14ac:dyDescent="0.25">
      <c r="D8062" t="s">
        <v>14633</v>
      </c>
      <c r="E8062" t="s">
        <v>14634</v>
      </c>
      <c r="F8062" t="s">
        <v>15368</v>
      </c>
      <c r="G8062" s="59">
        <v>29185000</v>
      </c>
      <c r="H8062" s="122">
        <v>14.1</v>
      </c>
      <c r="I8062" s="97" t="b">
        <f>NOT(ISERROR(_xlfn.XLOOKUP(tblStocks2022[[#This Row],[Ticker]],tblTickers[Ticker],tblTickers[Ticker],NA(),0,1)))</f>
        <v>0</v>
      </c>
    </row>
    <row r="8063" spans="4:9" x14ac:dyDescent="0.25">
      <c r="D8063" t="s">
        <v>14943</v>
      </c>
      <c r="E8063" t="s">
        <v>14944</v>
      </c>
      <c r="F8063" t="s">
        <v>15377</v>
      </c>
      <c r="G8063" s="59">
        <v>934349000</v>
      </c>
      <c r="H8063" s="122">
        <v>530.17999999999995</v>
      </c>
      <c r="I8063" s="97" t="b">
        <f>NOT(ISERROR(_xlfn.XLOOKUP(tblStocks2022[[#This Row],[Ticker]],tblTickers[Ticker],tblTickers[Ticker],NA(),0,1)))</f>
        <v>0</v>
      </c>
    </row>
    <row r="8064" spans="4:9" x14ac:dyDescent="0.25">
      <c r="D8064" t="s">
        <v>2086</v>
      </c>
      <c r="E8064" t="s">
        <v>2087</v>
      </c>
      <c r="F8064" t="s">
        <v>1296</v>
      </c>
      <c r="G8064" s="59">
        <v>235829000</v>
      </c>
      <c r="H8064" s="122">
        <v>5.53</v>
      </c>
      <c r="I8064" s="97" t="b">
        <f>NOT(ISERROR(_xlfn.XLOOKUP(tblStocks2022[[#This Row],[Ticker]],tblTickers[Ticker],tblTickers[Ticker],NA(),0,1)))</f>
        <v>0</v>
      </c>
    </row>
    <row r="8065" spans="4:9" x14ac:dyDescent="0.25">
      <c r="D8065" t="s">
        <v>15176</v>
      </c>
      <c r="E8065" t="s">
        <v>15177</v>
      </c>
      <c r="F8065" t="s">
        <v>15368</v>
      </c>
      <c r="G8065" s="59">
        <v>1450000</v>
      </c>
      <c r="H8065" s="122">
        <v>17.23</v>
      </c>
      <c r="I8065" s="97" t="b">
        <f>NOT(ISERROR(_xlfn.XLOOKUP(tblStocks2022[[#This Row],[Ticker]],tblTickers[Ticker],tblTickers[Ticker],NA(),0,1)))</f>
        <v>0</v>
      </c>
    </row>
    <row r="8066" spans="4:9" x14ac:dyDescent="0.25">
      <c r="D8066" t="s">
        <v>10754</v>
      </c>
      <c r="E8066" t="s">
        <v>10755</v>
      </c>
      <c r="F8066" t="s">
        <v>15373</v>
      </c>
      <c r="G8066" s="59">
        <v>198941000</v>
      </c>
      <c r="H8066" s="122">
        <v>41.03</v>
      </c>
      <c r="I8066" s="97" t="b">
        <f>NOT(ISERROR(_xlfn.XLOOKUP(tblStocks2022[[#This Row],[Ticker]],tblTickers[Ticker],tblTickers[Ticker],NA(),0,1)))</f>
        <v>0</v>
      </c>
    </row>
    <row r="8067" spans="4:9" x14ac:dyDescent="0.25">
      <c r="D8067" t="s">
        <v>4902</v>
      </c>
      <c r="E8067" t="s">
        <v>2118</v>
      </c>
      <c r="F8067" t="s">
        <v>15375</v>
      </c>
      <c r="G8067" s="59">
        <v>2425000</v>
      </c>
      <c r="H8067" s="122">
        <v>27.71</v>
      </c>
      <c r="I8067" s="97" t="b">
        <f>NOT(ISERROR(_xlfn.XLOOKUP(tblStocks2022[[#This Row],[Ticker]],tblTickers[Ticker],tblTickers[Ticker],NA(),0,1)))</f>
        <v>0</v>
      </c>
    </row>
    <row r="8068" spans="4:9" x14ac:dyDescent="0.25">
      <c r="D8068" t="s">
        <v>10275</v>
      </c>
      <c r="E8068" t="s">
        <v>10276</v>
      </c>
      <c r="F8068" t="s">
        <v>9552</v>
      </c>
      <c r="G8068" s="59">
        <v>614801000</v>
      </c>
      <c r="H8068" s="122">
        <v>207.07</v>
      </c>
      <c r="I8068" s="97" t="b">
        <f>NOT(ISERROR(_xlfn.XLOOKUP(tblStocks2022[[#This Row],[Ticker]],tblTickers[Ticker],tblTickers[Ticker],NA(),0,1)))</f>
        <v>1</v>
      </c>
    </row>
    <row r="8069" spans="4:9" x14ac:dyDescent="0.25">
      <c r="D8069" t="s">
        <v>12258</v>
      </c>
      <c r="E8069" t="s">
        <v>12259</v>
      </c>
      <c r="F8069" t="s">
        <v>15365</v>
      </c>
      <c r="G8069" s="59">
        <v>10584000</v>
      </c>
      <c r="H8069" s="122">
        <v>27.33</v>
      </c>
      <c r="I8069" s="97" t="b">
        <f>NOT(ISERROR(_xlfn.XLOOKUP(tblStocks2022[[#This Row],[Ticker]],tblTickers[Ticker],tblTickers[Ticker],NA(),0,1)))</f>
        <v>0</v>
      </c>
    </row>
    <row r="8070" spans="4:9" x14ac:dyDescent="0.25">
      <c r="D8070" t="s">
        <v>2245</v>
      </c>
      <c r="E8070" t="s">
        <v>2246</v>
      </c>
      <c r="F8070" t="s">
        <v>15375</v>
      </c>
      <c r="G8070" s="59">
        <v>163167000</v>
      </c>
      <c r="H8070" s="122">
        <v>31.8</v>
      </c>
      <c r="I8070" s="97" t="b">
        <f>NOT(ISERROR(_xlfn.XLOOKUP(tblStocks2022[[#This Row],[Ticker]],tblTickers[Ticker],tblTickers[Ticker],NA(),0,1)))</f>
        <v>0</v>
      </c>
    </row>
    <row r="8071" spans="4:9" x14ac:dyDescent="0.25">
      <c r="D8071" t="s">
        <v>4171</v>
      </c>
      <c r="E8071" t="s">
        <v>2118</v>
      </c>
      <c r="F8071" t="s">
        <v>15375</v>
      </c>
      <c r="G8071" s="59">
        <v>4100000</v>
      </c>
      <c r="H8071" s="122">
        <v>27.28</v>
      </c>
      <c r="I8071" s="97" t="b">
        <f>NOT(ISERROR(_xlfn.XLOOKUP(tblStocks2022[[#This Row],[Ticker]],tblTickers[Ticker],tblTickers[Ticker],NA(),0,1)))</f>
        <v>0</v>
      </c>
    </row>
    <row r="8072" spans="4:9" x14ac:dyDescent="0.25">
      <c r="D8072" t="s">
        <v>12747</v>
      </c>
      <c r="E8072" t="s">
        <v>12748</v>
      </c>
      <c r="F8072" t="s">
        <v>15382</v>
      </c>
      <c r="G8072" s="59">
        <v>9855000</v>
      </c>
      <c r="H8072" s="122">
        <v>4.55</v>
      </c>
      <c r="I8072" s="97" t="b">
        <f>NOT(ISERROR(_xlfn.XLOOKUP(tblStocks2022[[#This Row],[Ticker]],tblTickers[Ticker],tblTickers[Ticker],NA(),0,1)))</f>
        <v>0</v>
      </c>
    </row>
    <row r="8073" spans="4:9" x14ac:dyDescent="0.25">
      <c r="D8073" t="s">
        <v>13015</v>
      </c>
      <c r="E8073" t="s">
        <v>12748</v>
      </c>
      <c r="F8073" t="s">
        <v>11941</v>
      </c>
      <c r="G8073" s="59">
        <v>33618000</v>
      </c>
      <c r="H8073" s="122">
        <v>3.76</v>
      </c>
      <c r="I8073" s="97" t="b">
        <f>NOT(ISERROR(_xlfn.XLOOKUP(tblStocks2022[[#This Row],[Ticker]],tblTickers[Ticker],tblTickers[Ticker],NA(),0,1)))</f>
        <v>0</v>
      </c>
    </row>
    <row r="8074" spans="4:9" x14ac:dyDescent="0.25">
      <c r="D8074" t="s">
        <v>5864</v>
      </c>
      <c r="E8074" t="s">
        <v>5865</v>
      </c>
      <c r="F8074" t="s">
        <v>15371</v>
      </c>
      <c r="G8074" s="59">
        <v>247503000</v>
      </c>
      <c r="H8074" s="122">
        <v>10.3</v>
      </c>
      <c r="I8074" s="97" t="b">
        <f>NOT(ISERROR(_xlfn.XLOOKUP(tblStocks2022[[#This Row],[Ticker]],tblTickers[Ticker],tblTickers[Ticker],NA(),0,1)))</f>
        <v>0</v>
      </c>
    </row>
    <row r="8075" spans="4:9" x14ac:dyDescent="0.25">
      <c r="D8075" t="s">
        <v>8861</v>
      </c>
      <c r="E8075" t="s">
        <v>4448</v>
      </c>
      <c r="F8075" t="s">
        <v>15366</v>
      </c>
      <c r="G8075" s="59">
        <v>8875000</v>
      </c>
      <c r="H8075" s="122">
        <v>13.32</v>
      </c>
      <c r="I8075" s="97" t="b">
        <f>NOT(ISERROR(_xlfn.XLOOKUP(tblStocks2022[[#This Row],[Ticker]],tblTickers[Ticker],tblTickers[Ticker],NA(),0,1)))</f>
        <v>0</v>
      </c>
    </row>
    <row r="8076" spans="4:9" x14ac:dyDescent="0.25">
      <c r="D8076" t="s">
        <v>6681</v>
      </c>
      <c r="E8076" t="s">
        <v>6682</v>
      </c>
      <c r="F8076" t="s">
        <v>15382</v>
      </c>
      <c r="G8076" s="59">
        <v>21750000</v>
      </c>
      <c r="H8076" s="122">
        <v>8.6999999999999993</v>
      </c>
      <c r="I8076" s="97" t="b">
        <f>NOT(ISERROR(_xlfn.XLOOKUP(tblStocks2022[[#This Row],[Ticker]],tblTickers[Ticker],tblTickers[Ticker],NA(),0,1)))</f>
        <v>0</v>
      </c>
    </row>
    <row r="8077" spans="4:9" x14ac:dyDescent="0.25">
      <c r="D8077" t="s">
        <v>4664</v>
      </c>
      <c r="E8077" t="s">
        <v>4665</v>
      </c>
      <c r="F8077" t="s">
        <v>2235</v>
      </c>
      <c r="G8077" s="59">
        <v>15054000</v>
      </c>
      <c r="H8077" s="122">
        <v>1.63</v>
      </c>
      <c r="I8077" s="97" t="b">
        <f>NOT(ISERROR(_xlfn.XLOOKUP(tblStocks2022[[#This Row],[Ticker]],tblTickers[Ticker],tblTickers[Ticker],NA(),0,1)))</f>
        <v>0</v>
      </c>
    </row>
    <row r="8078" spans="4:9" x14ac:dyDescent="0.25">
      <c r="D8078" t="s">
        <v>1961</v>
      </c>
      <c r="E8078" t="s">
        <v>1962</v>
      </c>
      <c r="F8078" t="s">
        <v>14201</v>
      </c>
      <c r="G8078" s="59">
        <v>32222000</v>
      </c>
      <c r="H8078" s="122">
        <v>7.13</v>
      </c>
      <c r="I8078" s="97" t="b">
        <f>NOT(ISERROR(_xlfn.XLOOKUP(tblStocks2022[[#This Row],[Ticker]],tblTickers[Ticker],tblTickers[Ticker],NA(),0,1)))</f>
        <v>0</v>
      </c>
    </row>
    <row r="8079" spans="4:9" x14ac:dyDescent="0.25">
      <c r="D8079" t="s">
        <v>15090</v>
      </c>
      <c r="E8079" t="s">
        <v>498</v>
      </c>
      <c r="F8079" t="s">
        <v>11941</v>
      </c>
      <c r="G8079" s="59">
        <v>64000000</v>
      </c>
      <c r="H8079" s="122">
        <v>32.770000000000003</v>
      </c>
      <c r="I8079" s="97" t="b">
        <f>NOT(ISERROR(_xlfn.XLOOKUP(tblStocks2022[[#This Row],[Ticker]],tblTickers[Ticker],tblTickers[Ticker],NA(),0,1)))</f>
        <v>0</v>
      </c>
    </row>
    <row r="8080" spans="4:9" x14ac:dyDescent="0.25">
      <c r="D8080" t="s">
        <v>12873</v>
      </c>
      <c r="E8080" t="s">
        <v>12874</v>
      </c>
      <c r="F8080" t="s">
        <v>15372</v>
      </c>
      <c r="G8080" s="59">
        <v>729821000</v>
      </c>
      <c r="H8080" s="122">
        <v>173.84</v>
      </c>
      <c r="I8080" s="97" t="b">
        <f>NOT(ISERROR(_xlfn.XLOOKUP(tblStocks2022[[#This Row],[Ticker]],tblTickers[Ticker],tblTickers[Ticker],NA(),0,1)))</f>
        <v>1</v>
      </c>
    </row>
    <row r="8081" spans="4:9" x14ac:dyDescent="0.25">
      <c r="D8081" t="s">
        <v>5956</v>
      </c>
      <c r="E8081" t="s">
        <v>5957</v>
      </c>
      <c r="F8081" t="s">
        <v>15368</v>
      </c>
      <c r="G8081" s="59">
        <v>81260000</v>
      </c>
      <c r="H8081" s="122">
        <v>13.22</v>
      </c>
      <c r="I8081" s="97" t="b">
        <f>NOT(ISERROR(_xlfn.XLOOKUP(tblStocks2022[[#This Row],[Ticker]],tblTickers[Ticker],tblTickers[Ticker],NA(),0,1)))</f>
        <v>0</v>
      </c>
    </row>
    <row r="8082" spans="4:9" x14ac:dyDescent="0.25">
      <c r="D8082" t="s">
        <v>7907</v>
      </c>
      <c r="E8082" t="s">
        <v>7908</v>
      </c>
      <c r="F8082" t="s">
        <v>15382</v>
      </c>
      <c r="G8082" s="59">
        <v>2330000</v>
      </c>
      <c r="H8082" s="122">
        <v>10.29</v>
      </c>
      <c r="I8082" s="97" t="b">
        <f>NOT(ISERROR(_xlfn.XLOOKUP(tblStocks2022[[#This Row],[Ticker]],tblTickers[Ticker],tblTickers[Ticker],NA(),0,1)))</f>
        <v>0</v>
      </c>
    </row>
    <row r="8083" spans="4:9" x14ac:dyDescent="0.25">
      <c r="D8083" t="s">
        <v>15287</v>
      </c>
      <c r="E8083" t="s">
        <v>498</v>
      </c>
      <c r="F8083" t="s">
        <v>11941</v>
      </c>
      <c r="G8083" s="59">
        <v>75000</v>
      </c>
      <c r="H8083" s="122">
        <v>45.05</v>
      </c>
      <c r="I8083" s="97" t="b">
        <f>NOT(ISERROR(_xlfn.XLOOKUP(tblStocks2022[[#This Row],[Ticker]],tblTickers[Ticker],tblTickers[Ticker],NA(),0,1)))</f>
        <v>0</v>
      </c>
    </row>
    <row r="8084" spans="4:9" x14ac:dyDescent="0.25">
      <c r="D8084" t="s">
        <v>14553</v>
      </c>
      <c r="E8084" t="s">
        <v>498</v>
      </c>
      <c r="F8084" t="s">
        <v>11941</v>
      </c>
      <c r="G8084" s="59">
        <v>195000</v>
      </c>
      <c r="H8084" s="122">
        <v>69.8</v>
      </c>
      <c r="I8084" s="97" t="b">
        <f>NOT(ISERROR(_xlfn.XLOOKUP(tblStocks2022[[#This Row],[Ticker]],tblTickers[Ticker],tblTickers[Ticker],NA(),0,1)))</f>
        <v>0</v>
      </c>
    </row>
    <row r="8085" spans="4:9" x14ac:dyDescent="0.25">
      <c r="D8085" t="s">
        <v>9638</v>
      </c>
      <c r="E8085" t="s">
        <v>1914</v>
      </c>
      <c r="F8085" t="s">
        <v>15371</v>
      </c>
      <c r="G8085" s="59">
        <v>225000</v>
      </c>
      <c r="H8085" s="122">
        <v>49.53</v>
      </c>
      <c r="I8085" s="97" t="b">
        <f>NOT(ISERROR(_xlfn.XLOOKUP(tblStocks2022[[#This Row],[Ticker]],tblTickers[Ticker],tblTickers[Ticker],NA(),0,1)))</f>
        <v>0</v>
      </c>
    </row>
    <row r="8086" spans="4:9" x14ac:dyDescent="0.25">
      <c r="D8086" t="s">
        <v>4134</v>
      </c>
      <c r="E8086" t="s">
        <v>4135</v>
      </c>
      <c r="F8086" t="s">
        <v>15368</v>
      </c>
      <c r="G8086" s="59">
        <v>132476000</v>
      </c>
      <c r="H8086" s="122">
        <v>10.44</v>
      </c>
      <c r="I8086" s="97" t="b">
        <f>NOT(ISERROR(_xlfn.XLOOKUP(tblStocks2022[[#This Row],[Ticker]],tblTickers[Ticker],tblTickers[Ticker],NA(),0,1)))</f>
        <v>0</v>
      </c>
    </row>
    <row r="8087" spans="4:9" x14ac:dyDescent="0.25">
      <c r="D8087" t="s">
        <v>7323</v>
      </c>
      <c r="E8087" t="s">
        <v>7324</v>
      </c>
      <c r="F8087" t="s">
        <v>2235</v>
      </c>
      <c r="G8087" s="59">
        <v>17961000</v>
      </c>
      <c r="H8087" s="122">
        <v>3</v>
      </c>
      <c r="I8087" s="97" t="b">
        <f>NOT(ISERROR(_xlfn.XLOOKUP(tblStocks2022[[#This Row],[Ticker]],tblTickers[Ticker],tblTickers[Ticker],NA(),0,1)))</f>
        <v>0</v>
      </c>
    </row>
    <row r="8088" spans="4:9" x14ac:dyDescent="0.25">
      <c r="D8088" t="s">
        <v>365</v>
      </c>
      <c r="E8088" t="s">
        <v>161</v>
      </c>
      <c r="F8088" t="s">
        <v>15371</v>
      </c>
      <c r="G8088" s="59">
        <v>74452000</v>
      </c>
      <c r="H8088" s="122">
        <v>20.079999999999998</v>
      </c>
      <c r="I8088" s="97" t="b">
        <f>NOT(ISERROR(_xlfn.XLOOKUP(tblStocks2022[[#This Row],[Ticker]],tblTickers[Ticker],tblTickers[Ticker],NA(),0,1)))</f>
        <v>0</v>
      </c>
    </row>
    <row r="8089" spans="4:9" x14ac:dyDescent="0.25">
      <c r="D8089" t="s">
        <v>11619</v>
      </c>
      <c r="E8089" t="s">
        <v>11620</v>
      </c>
      <c r="F8089" t="s">
        <v>15378</v>
      </c>
      <c r="G8089" s="59">
        <v>92176000</v>
      </c>
      <c r="H8089" s="122">
        <v>23.85</v>
      </c>
      <c r="I8089" s="97" t="b">
        <f>NOT(ISERROR(_xlfn.XLOOKUP(tblStocks2022[[#This Row],[Ticker]],tblTickers[Ticker],tblTickers[Ticker],NA(),0,1)))</f>
        <v>0</v>
      </c>
    </row>
    <row r="8090" spans="4:9" x14ac:dyDescent="0.25">
      <c r="D8090" t="s">
        <v>14552</v>
      </c>
      <c r="E8090" t="s">
        <v>498</v>
      </c>
      <c r="F8090" t="s">
        <v>11941</v>
      </c>
      <c r="G8090" s="59">
        <v>1159000</v>
      </c>
      <c r="H8090" s="122">
        <v>57.84</v>
      </c>
      <c r="I8090" s="97" t="b">
        <f>NOT(ISERROR(_xlfn.XLOOKUP(tblStocks2022[[#This Row],[Ticker]],tblTickers[Ticker],tblTickers[Ticker],NA(),0,1)))</f>
        <v>0</v>
      </c>
    </row>
    <row r="8091" spans="4:9" x14ac:dyDescent="0.25">
      <c r="D8091" t="s">
        <v>14982</v>
      </c>
      <c r="E8091" t="s">
        <v>14983</v>
      </c>
      <c r="F8091" t="s">
        <v>15367</v>
      </c>
      <c r="G8091" s="59">
        <v>223126000</v>
      </c>
      <c r="H8091" s="122">
        <v>1.1499999999999999</v>
      </c>
      <c r="I8091" s="97" t="b">
        <f>NOT(ISERROR(_xlfn.XLOOKUP(tblStocks2022[[#This Row],[Ticker]],tblTickers[Ticker],tblTickers[Ticker],NA(),0,1)))</f>
        <v>0</v>
      </c>
    </row>
    <row r="8092" spans="4:9" x14ac:dyDescent="0.25">
      <c r="D8092" t="s">
        <v>3034</v>
      </c>
      <c r="E8092" t="s">
        <v>3035</v>
      </c>
      <c r="F8092" t="s">
        <v>15365</v>
      </c>
      <c r="G8092" s="59">
        <v>23449000</v>
      </c>
      <c r="H8092" s="122">
        <v>8.8699999999999992</v>
      </c>
      <c r="I8092" s="97" t="b">
        <f>NOT(ISERROR(_xlfn.XLOOKUP(tblStocks2022[[#This Row],[Ticker]],tblTickers[Ticker],tblTickers[Ticker],NA(),0,1)))</f>
        <v>0</v>
      </c>
    </row>
    <row r="8093" spans="4:9" x14ac:dyDescent="0.25">
      <c r="D8093" t="s">
        <v>12486</v>
      </c>
      <c r="E8093" t="s">
        <v>12487</v>
      </c>
      <c r="F8093" t="s">
        <v>15381</v>
      </c>
      <c r="G8093" s="59">
        <v>69308000</v>
      </c>
      <c r="H8093" s="122">
        <v>355.42</v>
      </c>
      <c r="I8093" s="97" t="b">
        <f>NOT(ISERROR(_xlfn.XLOOKUP(tblStocks2022[[#This Row],[Ticker]],tblTickers[Ticker],tblTickers[Ticker],NA(),0,1)))</f>
        <v>1</v>
      </c>
    </row>
    <row r="8094" spans="4:9" x14ac:dyDescent="0.25">
      <c r="D8094" t="s">
        <v>9172</v>
      </c>
      <c r="E8094" t="s">
        <v>9173</v>
      </c>
      <c r="F8094" t="s">
        <v>12944</v>
      </c>
      <c r="G8094" s="59">
        <v>26025000</v>
      </c>
      <c r="H8094" s="122">
        <v>31.74</v>
      </c>
      <c r="I8094" s="97" t="b">
        <f>NOT(ISERROR(_xlfn.XLOOKUP(tblStocks2022[[#This Row],[Ticker]],tblTickers[Ticker],tblTickers[Ticker],NA(),0,1)))</f>
        <v>0</v>
      </c>
    </row>
    <row r="8095" spans="4:9" x14ac:dyDescent="0.25">
      <c r="D8095" t="s">
        <v>6954</v>
      </c>
      <c r="E8095" t="s">
        <v>6955</v>
      </c>
      <c r="F8095" t="s">
        <v>96</v>
      </c>
      <c r="G8095" s="59">
        <v>99580000</v>
      </c>
      <c r="H8095" s="122">
        <v>2.37</v>
      </c>
      <c r="I8095" s="97" t="b">
        <f>NOT(ISERROR(_xlfn.XLOOKUP(tblStocks2022[[#This Row],[Ticker]],tblTickers[Ticker],tblTickers[Ticker],NA(),0,1)))</f>
        <v>0</v>
      </c>
    </row>
    <row r="8096" spans="4:9" x14ac:dyDescent="0.25">
      <c r="D8096" t="s">
        <v>697</v>
      </c>
      <c r="E8096" t="s">
        <v>612</v>
      </c>
      <c r="F8096" t="s">
        <v>15368</v>
      </c>
      <c r="G8096" s="59">
        <v>23400000</v>
      </c>
      <c r="H8096" s="122">
        <v>109.25</v>
      </c>
      <c r="I8096" s="97" t="b">
        <f>NOT(ISERROR(_xlfn.XLOOKUP(tblStocks2022[[#This Row],[Ticker]],tblTickers[Ticker],tblTickers[Ticker],NA(),0,1)))</f>
        <v>0</v>
      </c>
    </row>
    <row r="8097" spans="4:9" x14ac:dyDescent="0.25">
      <c r="D8097" t="s">
        <v>15233</v>
      </c>
      <c r="E8097" t="s">
        <v>498</v>
      </c>
      <c r="F8097" t="s">
        <v>11941</v>
      </c>
      <c r="G8097" s="59">
        <v>5450000</v>
      </c>
      <c r="H8097" s="122">
        <v>37.5</v>
      </c>
      <c r="I8097" s="97" t="b">
        <f>NOT(ISERROR(_xlfn.XLOOKUP(tblStocks2022[[#This Row],[Ticker]],tblTickers[Ticker],tblTickers[Ticker],NA(),0,1)))</f>
        <v>0</v>
      </c>
    </row>
    <row r="8098" spans="4:9" x14ac:dyDescent="0.25">
      <c r="D8098" t="s">
        <v>10746</v>
      </c>
      <c r="E8098" t="s">
        <v>10747</v>
      </c>
      <c r="F8098" t="s">
        <v>15367</v>
      </c>
      <c r="G8098" s="59">
        <v>262694000</v>
      </c>
      <c r="H8098" s="122">
        <v>5.7</v>
      </c>
      <c r="I8098" s="97" t="b">
        <f>NOT(ISERROR(_xlfn.XLOOKUP(tblStocks2022[[#This Row],[Ticker]],tblTickers[Ticker],tblTickers[Ticker],NA(),0,1)))</f>
        <v>0</v>
      </c>
    </row>
    <row r="8099" spans="4:9" x14ac:dyDescent="0.25">
      <c r="D8099" t="s">
        <v>1002</v>
      </c>
      <c r="E8099" t="s">
        <v>1003</v>
      </c>
      <c r="F8099" t="s">
        <v>14201</v>
      </c>
      <c r="G8099" s="59">
        <v>97995000</v>
      </c>
      <c r="H8099" s="122">
        <v>19.53</v>
      </c>
      <c r="I8099" s="97" t="b">
        <f>NOT(ISERROR(_xlfn.XLOOKUP(tblStocks2022[[#This Row],[Ticker]],tblTickers[Ticker],tblTickers[Ticker],NA(),0,1)))</f>
        <v>0</v>
      </c>
    </row>
    <row r="8100" spans="4:9" x14ac:dyDescent="0.25">
      <c r="D8100" t="s">
        <v>4965</v>
      </c>
      <c r="E8100" t="s">
        <v>3656</v>
      </c>
      <c r="F8100" t="s">
        <v>15378</v>
      </c>
      <c r="G8100" s="59">
        <v>1750000</v>
      </c>
      <c r="H8100" s="122">
        <v>26.63</v>
      </c>
      <c r="I8100" s="97" t="b">
        <f>NOT(ISERROR(_xlfn.XLOOKUP(tblStocks2022[[#This Row],[Ticker]],tblTickers[Ticker],tblTickers[Ticker],NA(),0,1)))</f>
        <v>0</v>
      </c>
    </row>
    <row r="8101" spans="4:9" x14ac:dyDescent="0.25">
      <c r="D8101" t="s">
        <v>11831</v>
      </c>
      <c r="E8101" t="s">
        <v>11832</v>
      </c>
      <c r="F8101" t="s">
        <v>15378</v>
      </c>
      <c r="G8101" s="59">
        <v>9050000</v>
      </c>
      <c r="H8101" s="122">
        <v>7.17</v>
      </c>
      <c r="I8101" s="97" t="b">
        <f>NOT(ISERROR(_xlfn.XLOOKUP(tblStocks2022[[#This Row],[Ticker]],tblTickers[Ticker],tblTickers[Ticker],NA(),0,1)))</f>
        <v>0</v>
      </c>
    </row>
    <row r="8102" spans="4:9" x14ac:dyDescent="0.25">
      <c r="D8102" t="s">
        <v>2884</v>
      </c>
      <c r="E8102" t="s">
        <v>2885</v>
      </c>
      <c r="F8102" t="s">
        <v>12944</v>
      </c>
      <c r="G8102" s="59">
        <v>199239000</v>
      </c>
      <c r="H8102" s="122">
        <v>0.56999999999999995</v>
      </c>
      <c r="I8102" s="97" t="b">
        <f>NOT(ISERROR(_xlfn.XLOOKUP(tblStocks2022[[#This Row],[Ticker]],tblTickers[Ticker],tblTickers[Ticker],NA(),0,1)))</f>
        <v>0</v>
      </c>
    </row>
    <row r="8103" spans="4:9" x14ac:dyDescent="0.25">
      <c r="D8103" t="s">
        <v>10596</v>
      </c>
      <c r="E8103" t="s">
        <v>10597</v>
      </c>
      <c r="F8103" t="s">
        <v>15388</v>
      </c>
      <c r="G8103" s="59">
        <v>8364000</v>
      </c>
      <c r="H8103" s="122">
        <v>4.8</v>
      </c>
      <c r="I8103" s="97" t="b">
        <f>NOT(ISERROR(_xlfn.XLOOKUP(tblStocks2022[[#This Row],[Ticker]],tblTickers[Ticker],tblTickers[Ticker],NA(),0,1)))</f>
        <v>0</v>
      </c>
    </row>
    <row r="8104" spans="4:9" x14ac:dyDescent="0.25">
      <c r="D8104" t="s">
        <v>10664</v>
      </c>
      <c r="E8104" t="s">
        <v>10665</v>
      </c>
      <c r="F8104" t="s">
        <v>15377</v>
      </c>
      <c r="G8104" s="59">
        <v>1485823000</v>
      </c>
      <c r="H8104" s="122">
        <v>43.61</v>
      </c>
      <c r="I8104" s="97" t="b">
        <f>NOT(ISERROR(_xlfn.XLOOKUP(tblStocks2022[[#This Row],[Ticker]],tblTickers[Ticker],tblTickers[Ticker],NA(),0,1)))</f>
        <v>1</v>
      </c>
    </row>
    <row r="8105" spans="4:9" x14ac:dyDescent="0.25">
      <c r="D8105" t="s">
        <v>7630</v>
      </c>
      <c r="E8105" t="s">
        <v>7631</v>
      </c>
      <c r="F8105" t="s">
        <v>2235</v>
      </c>
      <c r="G8105" s="59">
        <v>20001000</v>
      </c>
      <c r="H8105" s="122">
        <v>12.2</v>
      </c>
      <c r="I8105" s="97" t="b">
        <f>NOT(ISERROR(_xlfn.XLOOKUP(tblStocks2022[[#This Row],[Ticker]],tblTickers[Ticker],tblTickers[Ticker],NA(),0,1)))</f>
        <v>0</v>
      </c>
    </row>
    <row r="8106" spans="4:9" x14ac:dyDescent="0.25">
      <c r="D8106" t="s">
        <v>262</v>
      </c>
      <c r="E8106" t="s">
        <v>263</v>
      </c>
      <c r="F8106" t="s">
        <v>15368</v>
      </c>
      <c r="G8106" s="59">
        <v>4550000</v>
      </c>
      <c r="H8106" s="122">
        <v>56.28</v>
      </c>
      <c r="I8106" s="97" t="b">
        <f>NOT(ISERROR(_xlfn.XLOOKUP(tblStocks2022[[#This Row],[Ticker]],tblTickers[Ticker],tblTickers[Ticker],NA(),0,1)))</f>
        <v>0</v>
      </c>
    </row>
    <row r="8107" spans="4:9" x14ac:dyDescent="0.25">
      <c r="D8107" t="s">
        <v>8679</v>
      </c>
      <c r="E8107" t="s">
        <v>8680</v>
      </c>
      <c r="F8107" t="s">
        <v>15382</v>
      </c>
      <c r="G8107" s="59">
        <v>23000000</v>
      </c>
      <c r="H8107" s="122">
        <v>10.3</v>
      </c>
      <c r="I8107" s="97" t="b">
        <f>NOT(ISERROR(_xlfn.XLOOKUP(tblStocks2022[[#This Row],[Ticker]],tblTickers[Ticker],tblTickers[Ticker],NA(),0,1)))</f>
        <v>0</v>
      </c>
    </row>
    <row r="8108" spans="4:9" x14ac:dyDescent="0.25">
      <c r="D8108" t="s">
        <v>14551</v>
      </c>
      <c r="E8108" t="s">
        <v>498</v>
      </c>
      <c r="F8108" t="s">
        <v>11941</v>
      </c>
      <c r="G8108" s="59">
        <v>7425000</v>
      </c>
      <c r="H8108" s="122">
        <v>16.559999999999999</v>
      </c>
      <c r="I8108" s="97" t="b">
        <f>NOT(ISERROR(_xlfn.XLOOKUP(tblStocks2022[[#This Row],[Ticker]],tblTickers[Ticker],tblTickers[Ticker],NA(),0,1)))</f>
        <v>0</v>
      </c>
    </row>
    <row r="8109" spans="4:9" x14ac:dyDescent="0.25">
      <c r="D8109" t="s">
        <v>1876</v>
      </c>
      <c r="E8109" t="s">
        <v>1877</v>
      </c>
      <c r="F8109" t="s">
        <v>14201</v>
      </c>
      <c r="G8109" s="59">
        <v>33381000</v>
      </c>
      <c r="H8109" s="122">
        <v>3.16</v>
      </c>
      <c r="I8109" s="97" t="b">
        <f>NOT(ISERROR(_xlfn.XLOOKUP(tblStocks2022[[#This Row],[Ticker]],tblTickers[Ticker],tblTickers[Ticker],NA(),0,1)))</f>
        <v>0</v>
      </c>
    </row>
    <row r="8110" spans="4:9" x14ac:dyDescent="0.25">
      <c r="D8110" t="s">
        <v>9402</v>
      </c>
      <c r="E8110" t="s">
        <v>9403</v>
      </c>
      <c r="F8110" t="s">
        <v>15382</v>
      </c>
      <c r="G8110" s="59">
        <v>8180000</v>
      </c>
      <c r="H8110" s="122">
        <v>4.4000000000000004</v>
      </c>
      <c r="I8110" s="97" t="b">
        <f>NOT(ISERROR(_xlfn.XLOOKUP(tblStocks2022[[#This Row],[Ticker]],tblTickers[Ticker],tblTickers[Ticker],NA(),0,1)))</f>
        <v>0</v>
      </c>
    </row>
    <row r="8111" spans="4:9" x14ac:dyDescent="0.25">
      <c r="D8111" t="s">
        <v>11447</v>
      </c>
      <c r="E8111" t="s">
        <v>11448</v>
      </c>
      <c r="F8111" t="s">
        <v>14201</v>
      </c>
      <c r="G8111" s="59">
        <v>25024000</v>
      </c>
      <c r="H8111" s="122">
        <v>2.2999999999999998</v>
      </c>
      <c r="I8111" s="97" t="b">
        <f>NOT(ISERROR(_xlfn.XLOOKUP(tblStocks2022[[#This Row],[Ticker]],tblTickers[Ticker],tblTickers[Ticker],NA(),0,1)))</f>
        <v>0</v>
      </c>
    </row>
    <row r="8112" spans="4:9" x14ac:dyDescent="0.25">
      <c r="D8112" t="s">
        <v>4780</v>
      </c>
      <c r="E8112" t="s">
        <v>2118</v>
      </c>
      <c r="F8112" t="s">
        <v>15375</v>
      </c>
      <c r="G8112" s="59">
        <v>5525000</v>
      </c>
      <c r="H8112" s="122">
        <v>26.4</v>
      </c>
      <c r="I8112" s="97" t="b">
        <f>NOT(ISERROR(_xlfn.XLOOKUP(tblStocks2022[[#This Row],[Ticker]],tblTickers[Ticker],tblTickers[Ticker],NA(),0,1)))</f>
        <v>0</v>
      </c>
    </row>
    <row r="8113" spans="4:9" x14ac:dyDescent="0.25">
      <c r="D8113" t="s">
        <v>3672</v>
      </c>
      <c r="E8113" t="s">
        <v>399</v>
      </c>
      <c r="F8113" t="s">
        <v>15375</v>
      </c>
      <c r="G8113" s="59">
        <v>75000</v>
      </c>
      <c r="H8113" s="122">
        <v>33.54</v>
      </c>
      <c r="I8113" s="97" t="b">
        <f>NOT(ISERROR(_xlfn.XLOOKUP(tblStocks2022[[#This Row],[Ticker]],tblTickers[Ticker],tblTickers[Ticker],NA(),0,1)))</f>
        <v>0</v>
      </c>
    </row>
    <row r="8114" spans="4:9" x14ac:dyDescent="0.25">
      <c r="D8114" t="s">
        <v>8422</v>
      </c>
      <c r="E8114" t="s">
        <v>8423</v>
      </c>
      <c r="F8114" t="s">
        <v>15382</v>
      </c>
      <c r="G8114" s="59">
        <v>144713000</v>
      </c>
      <c r="H8114" s="122">
        <v>7.51</v>
      </c>
      <c r="I8114" s="97" t="b">
        <f>NOT(ISERROR(_xlfn.XLOOKUP(tblStocks2022[[#This Row],[Ticker]],tblTickers[Ticker],tblTickers[Ticker],NA(),0,1)))</f>
        <v>0</v>
      </c>
    </row>
    <row r="8115" spans="4:9" x14ac:dyDescent="0.25">
      <c r="D8115" t="s">
        <v>2608</v>
      </c>
      <c r="E8115" t="s">
        <v>2609</v>
      </c>
      <c r="F8115" t="s">
        <v>15375</v>
      </c>
      <c r="G8115" s="59">
        <v>224891000</v>
      </c>
      <c r="H8115" s="122">
        <v>34.020000000000003</v>
      </c>
      <c r="I8115" s="97" t="b">
        <f>NOT(ISERROR(_xlfn.XLOOKUP(tblStocks2022[[#This Row],[Ticker]],tblTickers[Ticker],tblTickers[Ticker],NA(),0,1)))</f>
        <v>0</v>
      </c>
    </row>
    <row r="8116" spans="4:9" x14ac:dyDescent="0.25">
      <c r="D8116" t="s">
        <v>12916</v>
      </c>
      <c r="E8116" t="s">
        <v>12917</v>
      </c>
      <c r="F8116" t="s">
        <v>14201</v>
      </c>
      <c r="G8116" s="59">
        <v>26537000</v>
      </c>
      <c r="H8116" s="122">
        <v>1.65</v>
      </c>
      <c r="I8116" s="97" t="b">
        <f>NOT(ISERROR(_xlfn.XLOOKUP(tblStocks2022[[#This Row],[Ticker]],tblTickers[Ticker],tblTickers[Ticker],NA(),0,1)))</f>
        <v>0</v>
      </c>
    </row>
    <row r="8117" spans="4:9" x14ac:dyDescent="0.25">
      <c r="D8117" t="s">
        <v>14870</v>
      </c>
      <c r="E8117" t="s">
        <v>14871</v>
      </c>
      <c r="F8117" t="s">
        <v>15368</v>
      </c>
      <c r="G8117" s="59">
        <v>2450000</v>
      </c>
      <c r="H8117" s="122">
        <v>35.5</v>
      </c>
      <c r="I8117" s="97" t="b">
        <f>NOT(ISERROR(_xlfn.XLOOKUP(tblStocks2022[[#This Row],[Ticker]],tblTickers[Ticker],tblTickers[Ticker],NA(),0,1)))</f>
        <v>0</v>
      </c>
    </row>
    <row r="8118" spans="4:9" x14ac:dyDescent="0.25">
      <c r="D8118" t="s">
        <v>2458</v>
      </c>
      <c r="E8118" t="s">
        <v>399</v>
      </c>
      <c r="F8118" t="s">
        <v>15375</v>
      </c>
      <c r="G8118" s="59">
        <v>225000</v>
      </c>
      <c r="H8118" s="122">
        <v>37.79</v>
      </c>
      <c r="I8118" s="97" t="b">
        <f>NOT(ISERROR(_xlfn.XLOOKUP(tblStocks2022[[#This Row],[Ticker]],tblTickers[Ticker],tblTickers[Ticker],NA(),0,1)))</f>
        <v>0</v>
      </c>
    </row>
    <row r="8119" spans="4:9" x14ac:dyDescent="0.25">
      <c r="D8119" t="s">
        <v>10654</v>
      </c>
      <c r="E8119" t="s">
        <v>10655</v>
      </c>
      <c r="F8119" t="s">
        <v>14201</v>
      </c>
      <c r="G8119" s="59">
        <v>5682000</v>
      </c>
      <c r="H8119" s="122">
        <v>140.76</v>
      </c>
      <c r="I8119" s="97" t="b">
        <f>NOT(ISERROR(_xlfn.XLOOKUP(tblStocks2022[[#This Row],[Ticker]],tblTickers[Ticker],tblTickers[Ticker],NA(),0,1)))</f>
        <v>0</v>
      </c>
    </row>
    <row r="8120" spans="4:9" x14ac:dyDescent="0.25">
      <c r="D8120" t="s">
        <v>10868</v>
      </c>
      <c r="E8120" t="s">
        <v>10869</v>
      </c>
      <c r="F8120" t="s">
        <v>15375</v>
      </c>
      <c r="G8120" s="59">
        <v>52216000</v>
      </c>
      <c r="H8120" s="122">
        <v>20.85</v>
      </c>
      <c r="I8120" s="97" t="b">
        <f>NOT(ISERROR(_xlfn.XLOOKUP(tblStocks2022[[#This Row],[Ticker]],tblTickers[Ticker],tblTickers[Ticker],NA(),0,1)))</f>
        <v>0</v>
      </c>
    </row>
    <row r="8121" spans="4:9" x14ac:dyDescent="0.25">
      <c r="D8121" t="s">
        <v>3274</v>
      </c>
      <c r="E8121" t="s">
        <v>2524</v>
      </c>
      <c r="F8121" t="s">
        <v>15380</v>
      </c>
      <c r="G8121" s="59">
        <v>29450000</v>
      </c>
      <c r="H8121" s="122">
        <v>36.06</v>
      </c>
      <c r="I8121" s="97" t="b">
        <f>NOT(ISERROR(_xlfn.XLOOKUP(tblStocks2022[[#This Row],[Ticker]],tblTickers[Ticker],tblTickers[Ticker],NA(),0,1)))</f>
        <v>0</v>
      </c>
    </row>
    <row r="8122" spans="4:9" x14ac:dyDescent="0.25">
      <c r="D8122" t="s">
        <v>3701</v>
      </c>
      <c r="E8122" t="s">
        <v>269</v>
      </c>
      <c r="F8122" t="s">
        <v>15371</v>
      </c>
      <c r="G8122" s="59">
        <v>6625000</v>
      </c>
      <c r="H8122" s="122">
        <v>37.6</v>
      </c>
      <c r="I8122" s="97" t="b">
        <f>NOT(ISERROR(_xlfn.XLOOKUP(tblStocks2022[[#This Row],[Ticker]],tblTickers[Ticker],tblTickers[Ticker],NA(),0,1)))</f>
        <v>0</v>
      </c>
    </row>
    <row r="8123" spans="4:9" x14ac:dyDescent="0.25">
      <c r="D8123" t="s">
        <v>646</v>
      </c>
      <c r="E8123" t="s">
        <v>283</v>
      </c>
      <c r="F8123" t="s">
        <v>15368</v>
      </c>
      <c r="G8123" s="59">
        <v>414600000</v>
      </c>
      <c r="H8123" s="122">
        <v>72.099999999999994</v>
      </c>
      <c r="I8123" s="97" t="b">
        <f>NOT(ISERROR(_xlfn.XLOOKUP(tblStocks2022[[#This Row],[Ticker]],tblTickers[Ticker],tblTickers[Ticker],NA(),0,1)))</f>
        <v>0</v>
      </c>
    </row>
    <row r="8124" spans="4:9" x14ac:dyDescent="0.25">
      <c r="D8124" t="s">
        <v>12190</v>
      </c>
      <c r="E8124" t="s">
        <v>12191</v>
      </c>
      <c r="F8124" t="s">
        <v>15374</v>
      </c>
      <c r="G8124" s="59">
        <v>19206000</v>
      </c>
      <c r="H8124" s="122">
        <v>53.2</v>
      </c>
      <c r="I8124" s="97" t="b">
        <f>NOT(ISERROR(_xlfn.XLOOKUP(tblStocks2022[[#This Row],[Ticker]],tblTickers[Ticker],tblTickers[Ticker],NA(),0,1)))</f>
        <v>0</v>
      </c>
    </row>
    <row r="8125" spans="4:9" x14ac:dyDescent="0.25">
      <c r="D8125" t="s">
        <v>14235</v>
      </c>
      <c r="E8125" t="s">
        <v>14236</v>
      </c>
      <c r="F8125" t="s">
        <v>15368</v>
      </c>
      <c r="G8125" s="59">
        <v>28624000</v>
      </c>
      <c r="H8125" s="122">
        <v>70.11</v>
      </c>
      <c r="I8125" s="97" t="b">
        <f>NOT(ISERROR(_xlfn.XLOOKUP(tblStocks2022[[#This Row],[Ticker]],tblTickers[Ticker],tblTickers[Ticker],NA(),0,1)))</f>
        <v>0</v>
      </c>
    </row>
    <row r="8126" spans="4:9" x14ac:dyDescent="0.25">
      <c r="D8126" t="s">
        <v>11253</v>
      </c>
      <c r="E8126" t="s">
        <v>11254</v>
      </c>
      <c r="F8126" t="s">
        <v>14201</v>
      </c>
      <c r="G8126" s="59">
        <v>13002000</v>
      </c>
      <c r="H8126" s="122">
        <v>81.03</v>
      </c>
      <c r="I8126" s="97" t="b">
        <f>NOT(ISERROR(_xlfn.XLOOKUP(tblStocks2022[[#This Row],[Ticker]],tblTickers[Ticker],tblTickers[Ticker],NA(),0,1)))</f>
        <v>0</v>
      </c>
    </row>
    <row r="8127" spans="4:9" x14ac:dyDescent="0.25">
      <c r="D8127" t="s">
        <v>2650</v>
      </c>
      <c r="E8127" t="s">
        <v>2647</v>
      </c>
      <c r="F8127" t="s">
        <v>15368</v>
      </c>
      <c r="G8127" s="59">
        <v>18100000</v>
      </c>
      <c r="H8127" s="122">
        <v>33.229999999999997</v>
      </c>
      <c r="I8127" s="97" t="b">
        <f>NOT(ISERROR(_xlfn.XLOOKUP(tblStocks2022[[#This Row],[Ticker]],tblTickers[Ticker],tblTickers[Ticker],NA(),0,1)))</f>
        <v>0</v>
      </c>
    </row>
    <row r="8128" spans="4:9" x14ac:dyDescent="0.25">
      <c r="D8128" t="s">
        <v>14690</v>
      </c>
      <c r="E8128" t="s">
        <v>283</v>
      </c>
      <c r="F8128" t="s">
        <v>15368</v>
      </c>
      <c r="G8128" s="59">
        <v>38550000</v>
      </c>
      <c r="H8128" s="122">
        <v>49.45</v>
      </c>
      <c r="I8128" s="97" t="b">
        <f>NOT(ISERROR(_xlfn.XLOOKUP(tblStocks2022[[#This Row],[Ticker]],tblTickers[Ticker],tblTickers[Ticker],NA(),0,1)))</f>
        <v>0</v>
      </c>
    </row>
    <row r="8129" spans="4:9" x14ac:dyDescent="0.25">
      <c r="D8129" t="s">
        <v>4387</v>
      </c>
      <c r="E8129" t="s">
        <v>572</v>
      </c>
      <c r="F8129" t="s">
        <v>15371</v>
      </c>
      <c r="G8129" s="59">
        <v>84950000</v>
      </c>
      <c r="H8129" s="122">
        <v>34.85</v>
      </c>
      <c r="I8129" s="97" t="b">
        <f>NOT(ISERROR(_xlfn.XLOOKUP(tblStocks2022[[#This Row],[Ticker]],tblTickers[Ticker],tblTickers[Ticker],NA(),0,1)))</f>
        <v>0</v>
      </c>
    </row>
    <row r="8130" spans="4:9" x14ac:dyDescent="0.25">
      <c r="D8130" t="s">
        <v>15218</v>
      </c>
      <c r="E8130" t="s">
        <v>498</v>
      </c>
      <c r="F8130" t="s">
        <v>11941</v>
      </c>
      <c r="G8130" s="59">
        <v>275000</v>
      </c>
      <c r="H8130" s="122">
        <v>47.07</v>
      </c>
      <c r="I8130" s="97" t="b">
        <f>NOT(ISERROR(_xlfn.XLOOKUP(tblStocks2022[[#This Row],[Ticker]],tblTickers[Ticker],tblTickers[Ticker],NA(),0,1)))</f>
        <v>0</v>
      </c>
    </row>
    <row r="8131" spans="4:9" x14ac:dyDescent="0.25">
      <c r="D8131" t="s">
        <v>4683</v>
      </c>
      <c r="E8131" t="s">
        <v>1748</v>
      </c>
      <c r="F8131" t="s">
        <v>14201</v>
      </c>
      <c r="G8131" s="59">
        <v>9250000</v>
      </c>
      <c r="H8131" s="122">
        <v>48.64</v>
      </c>
      <c r="I8131" s="97" t="b">
        <f>NOT(ISERROR(_xlfn.XLOOKUP(tblStocks2022[[#This Row],[Ticker]],tblTickers[Ticker],tblTickers[Ticker],NA(),0,1)))</f>
        <v>0</v>
      </c>
    </row>
    <row r="8132" spans="4:9" x14ac:dyDescent="0.25">
      <c r="D8132" t="s">
        <v>4686</v>
      </c>
      <c r="E8132" t="s">
        <v>1748</v>
      </c>
      <c r="F8132" t="s">
        <v>14201</v>
      </c>
      <c r="G8132" s="59">
        <v>3450000</v>
      </c>
      <c r="H8132" s="122">
        <v>63</v>
      </c>
      <c r="I8132" s="97" t="b">
        <f>NOT(ISERROR(_xlfn.XLOOKUP(tblStocks2022[[#This Row],[Ticker]],tblTickers[Ticker],tblTickers[Ticker],NA(),0,1)))</f>
        <v>0</v>
      </c>
    </row>
    <row r="8133" spans="4:9" x14ac:dyDescent="0.25">
      <c r="D8133" t="s">
        <v>7967</v>
      </c>
      <c r="E8133" t="s">
        <v>7968</v>
      </c>
      <c r="F8133" t="s">
        <v>15371</v>
      </c>
      <c r="G8133" s="59">
        <v>750000</v>
      </c>
      <c r="H8133" s="122">
        <v>25.81</v>
      </c>
      <c r="I8133" s="97" t="b">
        <f>NOT(ISERROR(_xlfn.XLOOKUP(tblStocks2022[[#This Row],[Ticker]],tblTickers[Ticker],tblTickers[Ticker],NA(),0,1)))</f>
        <v>0</v>
      </c>
    </row>
    <row r="8134" spans="4:9" x14ac:dyDescent="0.25">
      <c r="D8134" t="s">
        <v>11791</v>
      </c>
      <c r="E8134" t="s">
        <v>11792</v>
      </c>
      <c r="F8134" t="s">
        <v>15373</v>
      </c>
      <c r="G8134" s="59">
        <v>35698000</v>
      </c>
      <c r="H8134" s="122">
        <v>1.81</v>
      </c>
      <c r="I8134" s="97" t="b">
        <f>NOT(ISERROR(_xlfn.XLOOKUP(tblStocks2022[[#This Row],[Ticker]],tblTickers[Ticker],tblTickers[Ticker],NA(),0,1)))</f>
        <v>0</v>
      </c>
    </row>
    <row r="8135" spans="4:9" x14ac:dyDescent="0.25">
      <c r="D8135" t="s">
        <v>5320</v>
      </c>
      <c r="E8135" t="s">
        <v>283</v>
      </c>
      <c r="F8135" t="s">
        <v>15368</v>
      </c>
      <c r="G8135" s="59">
        <v>19550000</v>
      </c>
      <c r="H8135" s="122">
        <v>30.66</v>
      </c>
      <c r="I8135" s="97" t="b">
        <f>NOT(ISERROR(_xlfn.XLOOKUP(tblStocks2022[[#This Row],[Ticker]],tblTickers[Ticker],tblTickers[Ticker],NA(),0,1)))</f>
        <v>0</v>
      </c>
    </row>
    <row r="8136" spans="4:9" x14ac:dyDescent="0.25">
      <c r="D8136" t="s">
        <v>8800</v>
      </c>
      <c r="E8136" t="s">
        <v>8801</v>
      </c>
      <c r="F8136" t="s">
        <v>15382</v>
      </c>
      <c r="G8136" s="59">
        <v>23000000</v>
      </c>
      <c r="H8136" s="122">
        <v>10.210000000000001</v>
      </c>
      <c r="I8136" s="97" t="b">
        <f>NOT(ISERROR(_xlfn.XLOOKUP(tblStocks2022[[#This Row],[Ticker]],tblTickers[Ticker],tblTickers[Ticker],NA(),0,1)))</f>
        <v>0</v>
      </c>
    </row>
    <row r="8137" spans="4:9" x14ac:dyDescent="0.25">
      <c r="D8137" t="s">
        <v>2357</v>
      </c>
      <c r="E8137" t="s">
        <v>1862</v>
      </c>
      <c r="F8137" t="s">
        <v>15365</v>
      </c>
      <c r="G8137" s="59">
        <v>950000</v>
      </c>
      <c r="H8137" s="122">
        <v>46.87</v>
      </c>
      <c r="I8137" s="97" t="b">
        <f>NOT(ISERROR(_xlfn.XLOOKUP(tblStocks2022[[#This Row],[Ticker]],tblTickers[Ticker],tblTickers[Ticker],NA(),0,1)))</f>
        <v>0</v>
      </c>
    </row>
    <row r="8138" spans="4:9" x14ac:dyDescent="0.25">
      <c r="D8138" t="s">
        <v>13687</v>
      </c>
      <c r="E8138" t="s">
        <v>13688</v>
      </c>
      <c r="F8138" t="s">
        <v>15371</v>
      </c>
      <c r="G8138" s="59">
        <v>93716000</v>
      </c>
      <c r="H8138" s="122">
        <v>23.99</v>
      </c>
      <c r="I8138" s="97" t="b">
        <f>NOT(ISERROR(_xlfn.XLOOKUP(tblStocks2022[[#This Row],[Ticker]],tblTickers[Ticker],tblTickers[Ticker],NA(),0,1)))</f>
        <v>0</v>
      </c>
    </row>
    <row r="8139" spans="4:9" x14ac:dyDescent="0.25">
      <c r="D8139" t="s">
        <v>12765</v>
      </c>
      <c r="E8139" t="s">
        <v>12766</v>
      </c>
      <c r="F8139" t="s">
        <v>11941</v>
      </c>
      <c r="G8139" s="59">
        <v>46032000</v>
      </c>
      <c r="H8139" s="122">
        <v>278.08999999999997</v>
      </c>
      <c r="I8139" s="97" t="b">
        <f>NOT(ISERROR(_xlfn.XLOOKUP(tblStocks2022[[#This Row],[Ticker]],tblTickers[Ticker],tblTickers[Ticker],NA(),0,1)))</f>
        <v>0</v>
      </c>
    </row>
    <row r="8140" spans="4:9" x14ac:dyDescent="0.25">
      <c r="D8140" t="s">
        <v>13647</v>
      </c>
      <c r="E8140" t="s">
        <v>13648</v>
      </c>
      <c r="F8140" t="s">
        <v>8710</v>
      </c>
      <c r="G8140" s="59">
        <v>33775000</v>
      </c>
      <c r="H8140" s="122">
        <v>6.72</v>
      </c>
      <c r="I8140" s="97" t="b">
        <f>NOT(ISERROR(_xlfn.XLOOKUP(tblStocks2022[[#This Row],[Ticker]],tblTickers[Ticker],tblTickers[Ticker],NA(),0,1)))</f>
        <v>0</v>
      </c>
    </row>
    <row r="8141" spans="4:9" x14ac:dyDescent="0.25">
      <c r="D8141" t="s">
        <v>10684</v>
      </c>
      <c r="E8141" t="s">
        <v>10685</v>
      </c>
      <c r="F8141" t="s">
        <v>2622</v>
      </c>
      <c r="G8141" s="59">
        <v>16040000</v>
      </c>
      <c r="H8141" s="122">
        <v>51.36</v>
      </c>
      <c r="I8141" s="97" t="b">
        <f>NOT(ISERROR(_xlfn.XLOOKUP(tblStocks2022[[#This Row],[Ticker]],tblTickers[Ticker],tblTickers[Ticker],NA(),0,1)))</f>
        <v>0</v>
      </c>
    </row>
    <row r="8142" spans="4:9" x14ac:dyDescent="0.25">
      <c r="D8142" t="s">
        <v>11589</v>
      </c>
      <c r="E8142" t="s">
        <v>11590</v>
      </c>
      <c r="F8142" t="s">
        <v>15374</v>
      </c>
      <c r="G8142" s="59">
        <v>3628000</v>
      </c>
      <c r="H8142" s="122">
        <v>100.53</v>
      </c>
      <c r="I8142" s="97" t="b">
        <f>NOT(ISERROR(_xlfn.XLOOKUP(tblStocks2022[[#This Row],[Ticker]],tblTickers[Ticker],tblTickers[Ticker],NA(),0,1)))</f>
        <v>0</v>
      </c>
    </row>
    <row r="8143" spans="4:9" x14ac:dyDescent="0.25">
      <c r="D8143" t="s">
        <v>6956</v>
      </c>
      <c r="E8143" t="s">
        <v>6957</v>
      </c>
      <c r="F8143" t="s">
        <v>15382</v>
      </c>
      <c r="G8143" s="59">
        <v>8268000</v>
      </c>
      <c r="H8143" s="122">
        <v>0.89</v>
      </c>
      <c r="I8143" s="97" t="b">
        <f>NOT(ISERROR(_xlfn.XLOOKUP(tblStocks2022[[#This Row],[Ticker]],tblTickers[Ticker],tblTickers[Ticker],NA(),0,1)))</f>
        <v>0</v>
      </c>
    </row>
    <row r="8144" spans="4:9" x14ac:dyDescent="0.25">
      <c r="D8144" t="s">
        <v>4072</v>
      </c>
      <c r="E8144" t="s">
        <v>1363</v>
      </c>
      <c r="F8144" t="s">
        <v>15391</v>
      </c>
      <c r="G8144" s="59">
        <v>2900000</v>
      </c>
      <c r="H8144" s="122">
        <v>24.27</v>
      </c>
      <c r="I8144" s="97" t="b">
        <f>NOT(ISERROR(_xlfn.XLOOKUP(tblStocks2022[[#This Row],[Ticker]],tblTickers[Ticker],tblTickers[Ticker],NA(),0,1)))</f>
        <v>0</v>
      </c>
    </row>
    <row r="8145" spans="4:9" x14ac:dyDescent="0.25">
      <c r="D8145" t="s">
        <v>8208</v>
      </c>
      <c r="E8145" t="s">
        <v>8209</v>
      </c>
      <c r="F8145" t="s">
        <v>15368</v>
      </c>
      <c r="G8145" s="59">
        <v>29454000</v>
      </c>
      <c r="H8145" s="122">
        <v>4.47</v>
      </c>
      <c r="I8145" s="97" t="b">
        <f>NOT(ISERROR(_xlfn.XLOOKUP(tblStocks2022[[#This Row],[Ticker]],tblTickers[Ticker],tblTickers[Ticker],NA(),0,1)))</f>
        <v>0</v>
      </c>
    </row>
    <row r="8146" spans="4:9" x14ac:dyDescent="0.25">
      <c r="D8146" t="s">
        <v>12922</v>
      </c>
      <c r="E8146" t="s">
        <v>12923</v>
      </c>
      <c r="F8146" t="s">
        <v>15382</v>
      </c>
      <c r="G8146" s="59">
        <v>9073000</v>
      </c>
      <c r="H8146" s="122">
        <v>3.55</v>
      </c>
      <c r="I8146" s="97" t="b">
        <f>NOT(ISERROR(_xlfn.XLOOKUP(tblStocks2022[[#This Row],[Ticker]],tblTickers[Ticker],tblTickers[Ticker],NA(),0,1)))</f>
        <v>0</v>
      </c>
    </row>
    <row r="8147" spans="4:9" x14ac:dyDescent="0.25">
      <c r="D8147" t="s">
        <v>3049</v>
      </c>
      <c r="E8147" t="s">
        <v>131</v>
      </c>
      <c r="F8147" t="s">
        <v>15371</v>
      </c>
      <c r="G8147" s="59">
        <v>500000</v>
      </c>
      <c r="H8147" s="122">
        <v>33.85</v>
      </c>
      <c r="I8147" s="97" t="b">
        <f>NOT(ISERROR(_xlfn.XLOOKUP(tblStocks2022[[#This Row],[Ticker]],tblTickers[Ticker],tblTickers[Ticker],NA(),0,1)))</f>
        <v>0</v>
      </c>
    </row>
    <row r="8148" spans="4:9" x14ac:dyDescent="0.25">
      <c r="D8148" t="s">
        <v>4236</v>
      </c>
      <c r="E8148" t="s">
        <v>4237</v>
      </c>
      <c r="F8148" t="s">
        <v>15378</v>
      </c>
      <c r="G8148" s="59">
        <v>80813000</v>
      </c>
      <c r="H8148" s="122">
        <v>15.86</v>
      </c>
      <c r="I8148" s="97" t="b">
        <f>NOT(ISERROR(_xlfn.XLOOKUP(tblStocks2022[[#This Row],[Ticker]],tblTickers[Ticker],tblTickers[Ticker],NA(),0,1)))</f>
        <v>0</v>
      </c>
    </row>
    <row r="8149" spans="4:9" x14ac:dyDescent="0.25">
      <c r="D8149" t="s">
        <v>14537</v>
      </c>
      <c r="E8149" t="s">
        <v>14538</v>
      </c>
      <c r="F8149" t="s">
        <v>15372</v>
      </c>
      <c r="G8149" s="59">
        <v>59200000</v>
      </c>
      <c r="H8149" s="122">
        <v>27.81</v>
      </c>
      <c r="I8149" s="97" t="b">
        <f>NOT(ISERROR(_xlfn.XLOOKUP(tblStocks2022[[#This Row],[Ticker]],tblTickers[Ticker],tblTickers[Ticker],NA(),0,1)))</f>
        <v>0</v>
      </c>
    </row>
    <row r="8150" spans="4:9" x14ac:dyDescent="0.25">
      <c r="D8150" t="s">
        <v>11549</v>
      </c>
      <c r="E8150" t="s">
        <v>11550</v>
      </c>
      <c r="F8150" t="s">
        <v>11941</v>
      </c>
      <c r="G8150" s="59">
        <v>2313000</v>
      </c>
      <c r="H8150" s="122">
        <v>2.0299999999999998</v>
      </c>
      <c r="I8150" s="97" t="b">
        <f>NOT(ISERROR(_xlfn.XLOOKUP(tblStocks2022[[#This Row],[Ticker]],tblTickers[Ticker],tblTickers[Ticker],NA(),0,1)))</f>
        <v>0</v>
      </c>
    </row>
    <row r="8151" spans="4:9" x14ac:dyDescent="0.25">
      <c r="D8151" t="s">
        <v>1421</v>
      </c>
      <c r="E8151" t="s">
        <v>1422</v>
      </c>
      <c r="F8151" t="s">
        <v>15367</v>
      </c>
      <c r="G8151" s="59">
        <v>157625000</v>
      </c>
      <c r="H8151" s="122">
        <v>6.21</v>
      </c>
      <c r="I8151" s="97" t="b">
        <f>NOT(ISERROR(_xlfn.XLOOKUP(tblStocks2022[[#This Row],[Ticker]],tblTickers[Ticker],tblTickers[Ticker],NA(),0,1)))</f>
        <v>0</v>
      </c>
    </row>
    <row r="8152" spans="4:9" x14ac:dyDescent="0.25">
      <c r="D8152" t="s">
        <v>9132</v>
      </c>
      <c r="E8152" t="s">
        <v>9131</v>
      </c>
      <c r="F8152" t="s">
        <v>5172</v>
      </c>
      <c r="G8152" s="59">
        <v>3530000</v>
      </c>
      <c r="H8152" s="122">
        <v>291</v>
      </c>
      <c r="I8152" s="97" t="b">
        <f>NOT(ISERROR(_xlfn.XLOOKUP(tblStocks2022[[#This Row],[Ticker]],tblTickers[Ticker],tblTickers[Ticker],NA(),0,1)))</f>
        <v>0</v>
      </c>
    </row>
    <row r="8153" spans="4:9" x14ac:dyDescent="0.25">
      <c r="D8153" t="s">
        <v>13567</v>
      </c>
      <c r="E8153" t="s">
        <v>13568</v>
      </c>
      <c r="F8153" t="s">
        <v>15378</v>
      </c>
      <c r="G8153" s="59">
        <v>29272000</v>
      </c>
      <c r="H8153" s="122">
        <v>26.13</v>
      </c>
      <c r="I8153" s="97" t="b">
        <f>NOT(ISERROR(_xlfn.XLOOKUP(tblStocks2022[[#This Row],[Ticker]],tblTickers[Ticker],tblTickers[Ticker],NA(),0,1)))</f>
        <v>0</v>
      </c>
    </row>
    <row r="8154" spans="4:9" x14ac:dyDescent="0.25">
      <c r="D8154" t="s">
        <v>2890</v>
      </c>
      <c r="E8154" t="s">
        <v>2891</v>
      </c>
      <c r="F8154" t="s">
        <v>15370</v>
      </c>
      <c r="G8154" s="59">
        <v>24555000</v>
      </c>
      <c r="H8154" s="122">
        <v>52.81</v>
      </c>
      <c r="I8154" s="97" t="b">
        <f>NOT(ISERROR(_xlfn.XLOOKUP(tblStocks2022[[#This Row],[Ticker]],tblTickers[Ticker],tblTickers[Ticker],NA(),0,1)))</f>
        <v>0</v>
      </c>
    </row>
    <row r="8155" spans="4:9" x14ac:dyDescent="0.25">
      <c r="D8155" t="s">
        <v>648</v>
      </c>
      <c r="E8155" t="s">
        <v>446</v>
      </c>
      <c r="F8155" t="s">
        <v>11941</v>
      </c>
      <c r="G8155" s="59">
        <v>93578000</v>
      </c>
      <c r="H8155" s="122">
        <v>68.599999999999994</v>
      </c>
      <c r="I8155" s="97" t="b">
        <f>NOT(ISERROR(_xlfn.XLOOKUP(tblStocks2022[[#This Row],[Ticker]],tblTickers[Ticker],tblTickers[Ticker],NA(),0,1)))</f>
        <v>0</v>
      </c>
    </row>
    <row r="8156" spans="4:9" x14ac:dyDescent="0.25">
      <c r="D8156" t="s">
        <v>14520</v>
      </c>
      <c r="E8156" t="s">
        <v>498</v>
      </c>
      <c r="F8156" t="s">
        <v>11941</v>
      </c>
      <c r="G8156" s="59">
        <v>4250000</v>
      </c>
      <c r="H8156" s="122">
        <v>31.14</v>
      </c>
      <c r="I8156" s="97" t="b">
        <f>NOT(ISERROR(_xlfn.XLOOKUP(tblStocks2022[[#This Row],[Ticker]],tblTickers[Ticker],tblTickers[Ticker],NA(),0,1)))</f>
        <v>0</v>
      </c>
    </row>
    <row r="8157" spans="4:9" x14ac:dyDescent="0.25">
      <c r="D8157" t="s">
        <v>5137</v>
      </c>
      <c r="E8157" t="s">
        <v>5138</v>
      </c>
      <c r="F8157" t="s">
        <v>15386</v>
      </c>
      <c r="G8157" s="59">
        <v>92576000</v>
      </c>
      <c r="H8157" s="122">
        <v>3.31</v>
      </c>
      <c r="I8157" s="97" t="b">
        <f>NOT(ISERROR(_xlfn.XLOOKUP(tblStocks2022[[#This Row],[Ticker]],tblTickers[Ticker],tblTickers[Ticker],NA(),0,1)))</f>
        <v>0</v>
      </c>
    </row>
    <row r="8158" spans="4:9" x14ac:dyDescent="0.25">
      <c r="D8158" t="s">
        <v>14556</v>
      </c>
      <c r="E8158" t="s">
        <v>498</v>
      </c>
      <c r="F8158" t="s">
        <v>11941</v>
      </c>
      <c r="G8158" s="59">
        <v>750000</v>
      </c>
      <c r="H8158" s="122">
        <v>22.66</v>
      </c>
      <c r="I8158" s="97" t="b">
        <f>NOT(ISERROR(_xlfn.XLOOKUP(tblStocks2022[[#This Row],[Ticker]],tblTickers[Ticker],tblTickers[Ticker],NA(),0,1)))</f>
        <v>0</v>
      </c>
    </row>
    <row r="8159" spans="4:9" x14ac:dyDescent="0.25">
      <c r="D8159" t="s">
        <v>3910</v>
      </c>
      <c r="E8159" t="s">
        <v>3911</v>
      </c>
      <c r="F8159" t="s">
        <v>15382</v>
      </c>
      <c r="G8159" s="59">
        <v>29131000</v>
      </c>
      <c r="H8159" s="122">
        <v>2.88</v>
      </c>
      <c r="I8159" s="97" t="b">
        <f>NOT(ISERROR(_xlfn.XLOOKUP(tblStocks2022[[#This Row],[Ticker]],tblTickers[Ticker],tblTickers[Ticker],NA(),0,1)))</f>
        <v>0</v>
      </c>
    </row>
    <row r="8160" spans="4:9" x14ac:dyDescent="0.25">
      <c r="D8160" t="s">
        <v>14558</v>
      </c>
      <c r="E8160" t="s">
        <v>498</v>
      </c>
      <c r="F8160" t="s">
        <v>11941</v>
      </c>
      <c r="G8160" s="59">
        <v>12008000</v>
      </c>
      <c r="H8160" s="122">
        <v>45.61</v>
      </c>
      <c r="I8160" s="97" t="b">
        <f>NOT(ISERROR(_xlfn.XLOOKUP(tblStocks2022[[#This Row],[Ticker]],tblTickers[Ticker],tblTickers[Ticker],NA(),0,1)))</f>
        <v>0</v>
      </c>
    </row>
    <row r="8161" spans="4:9" x14ac:dyDescent="0.25">
      <c r="D8161" t="s">
        <v>14561</v>
      </c>
      <c r="E8161" t="s">
        <v>498</v>
      </c>
      <c r="F8161" t="s">
        <v>11941</v>
      </c>
      <c r="G8161" s="59">
        <v>2100000</v>
      </c>
      <c r="H8161" s="122">
        <v>21.29</v>
      </c>
      <c r="I8161" s="97" t="b">
        <f>NOT(ISERROR(_xlfn.XLOOKUP(tblStocks2022[[#This Row],[Ticker]],tblTickers[Ticker],tblTickers[Ticker],NA(),0,1)))</f>
        <v>0</v>
      </c>
    </row>
    <row r="8162" spans="4:9" x14ac:dyDescent="0.25">
      <c r="D8162" t="s">
        <v>14930</v>
      </c>
      <c r="E8162" t="s">
        <v>14931</v>
      </c>
      <c r="F8162" t="s">
        <v>15368</v>
      </c>
      <c r="G8162" s="59">
        <v>1628169000</v>
      </c>
      <c r="H8162" s="122">
        <v>207.76</v>
      </c>
      <c r="I8162" s="97" t="b">
        <f>NOT(ISERROR(_xlfn.XLOOKUP(tblStocks2022[[#This Row],[Ticker]],tblTickers[Ticker],tblTickers[Ticker],NA(),0,1)))</f>
        <v>0</v>
      </c>
    </row>
    <row r="8163" spans="4:9" x14ac:dyDescent="0.25">
      <c r="D8163" t="s">
        <v>6433</v>
      </c>
      <c r="E8163" t="s">
        <v>6434</v>
      </c>
      <c r="F8163" t="s">
        <v>15370</v>
      </c>
      <c r="G8163" s="59">
        <v>5337000</v>
      </c>
      <c r="H8163" s="122">
        <v>36.659999999999997</v>
      </c>
      <c r="I8163" s="97" t="b">
        <f>NOT(ISERROR(_xlfn.XLOOKUP(tblStocks2022[[#This Row],[Ticker]],tblTickers[Ticker],tblTickers[Ticker],NA(),0,1)))</f>
        <v>0</v>
      </c>
    </row>
    <row r="8164" spans="4:9" x14ac:dyDescent="0.25">
      <c r="D8164" t="s">
        <v>6282</v>
      </c>
      <c r="E8164" t="s">
        <v>2854</v>
      </c>
      <c r="F8164" t="s">
        <v>15371</v>
      </c>
      <c r="G8164" s="59">
        <v>550000</v>
      </c>
      <c r="H8164" s="122">
        <v>22.9</v>
      </c>
      <c r="I8164" s="97" t="b">
        <f>NOT(ISERROR(_xlfn.XLOOKUP(tblStocks2022[[#This Row],[Ticker]],tblTickers[Ticker],tblTickers[Ticker],NA(),0,1)))</f>
        <v>0</v>
      </c>
    </row>
    <row r="8165" spans="4:9" x14ac:dyDescent="0.25">
      <c r="D8165" t="s">
        <v>662</v>
      </c>
      <c r="E8165" t="s">
        <v>663</v>
      </c>
      <c r="F8165" t="s">
        <v>2235</v>
      </c>
      <c r="G8165" s="59">
        <v>38320000</v>
      </c>
      <c r="H8165" s="122">
        <v>134.59</v>
      </c>
      <c r="I8165" s="97" t="b">
        <f>NOT(ISERROR(_xlfn.XLOOKUP(tblStocks2022[[#This Row],[Ticker]],tblTickers[Ticker],tblTickers[Ticker],NA(),0,1)))</f>
        <v>0</v>
      </c>
    </row>
    <row r="8166" spans="4:9" x14ac:dyDescent="0.25">
      <c r="D8166" t="s">
        <v>6958</v>
      </c>
      <c r="E8166" t="s">
        <v>6959</v>
      </c>
      <c r="F8166" t="s">
        <v>15382</v>
      </c>
      <c r="G8166" s="59">
        <v>37684000</v>
      </c>
      <c r="H8166" s="122">
        <v>2.35</v>
      </c>
      <c r="I8166" s="97" t="b">
        <f>NOT(ISERROR(_xlfn.XLOOKUP(tblStocks2022[[#This Row],[Ticker]],tblTickers[Ticker],tblTickers[Ticker],NA(),0,1)))</f>
        <v>0</v>
      </c>
    </row>
    <row r="8167" spans="4:9" x14ac:dyDescent="0.25">
      <c r="D8167" t="s">
        <v>7051</v>
      </c>
      <c r="E8167" t="s">
        <v>7052</v>
      </c>
      <c r="F8167" t="s">
        <v>15382</v>
      </c>
      <c r="G8167" s="59">
        <v>75179000</v>
      </c>
      <c r="H8167" s="122">
        <v>67.62</v>
      </c>
      <c r="I8167" s="97" t="b">
        <f>NOT(ISERROR(_xlfn.XLOOKUP(tblStocks2022[[#This Row],[Ticker]],tblTickers[Ticker],tblTickers[Ticker],NA(),0,1)))</f>
        <v>0</v>
      </c>
    </row>
    <row r="8168" spans="4:9" x14ac:dyDescent="0.25">
      <c r="D8168" t="s">
        <v>13324</v>
      </c>
      <c r="E8168" t="s">
        <v>13325</v>
      </c>
      <c r="F8168" t="s">
        <v>15382</v>
      </c>
      <c r="G8168" s="59">
        <v>1211273000</v>
      </c>
      <c r="H8168" s="122">
        <v>16.97</v>
      </c>
      <c r="I8168" s="97" t="b">
        <f>NOT(ISERROR(_xlfn.XLOOKUP(tblStocks2022[[#This Row],[Ticker]],tblTickers[Ticker],tblTickers[Ticker],NA(),0,1)))</f>
        <v>0</v>
      </c>
    </row>
    <row r="8169" spans="4:9" x14ac:dyDescent="0.25">
      <c r="D8169" t="s">
        <v>7169</v>
      </c>
      <c r="E8169" t="s">
        <v>7170</v>
      </c>
      <c r="F8169" t="s">
        <v>15382</v>
      </c>
      <c r="G8169" s="59">
        <v>997000</v>
      </c>
      <c r="H8169" s="122">
        <v>12.72</v>
      </c>
      <c r="I8169" s="97" t="b">
        <f>NOT(ISERROR(_xlfn.XLOOKUP(tblStocks2022[[#This Row],[Ticker]],tblTickers[Ticker],tblTickers[Ticker],NA(),0,1)))</f>
        <v>0</v>
      </c>
    </row>
    <row r="8170" spans="4:9" x14ac:dyDescent="0.25">
      <c r="D8170" t="s">
        <v>3460</v>
      </c>
      <c r="E8170" t="s">
        <v>3461</v>
      </c>
      <c r="F8170" t="s">
        <v>1114</v>
      </c>
      <c r="G8170" s="59">
        <v>4300000</v>
      </c>
      <c r="H8170" s="122">
        <v>47.54</v>
      </c>
      <c r="I8170" s="97" t="b">
        <f>NOT(ISERROR(_xlfn.XLOOKUP(tblStocks2022[[#This Row],[Ticker]],tblTickers[Ticker],tblTickers[Ticker],NA(),0,1)))</f>
        <v>0</v>
      </c>
    </row>
    <row r="8171" spans="4:9" x14ac:dyDescent="0.25">
      <c r="D8171" t="s">
        <v>11663</v>
      </c>
      <c r="E8171" t="s">
        <v>11664</v>
      </c>
      <c r="F8171" t="s">
        <v>15371</v>
      </c>
      <c r="G8171" s="59">
        <v>9451000</v>
      </c>
      <c r="H8171" s="122">
        <v>50.88</v>
      </c>
      <c r="I8171" s="97" t="b">
        <f>NOT(ISERROR(_xlfn.XLOOKUP(tblStocks2022[[#This Row],[Ticker]],tblTickers[Ticker],tblTickers[Ticker],NA(),0,1)))</f>
        <v>0</v>
      </c>
    </row>
    <row r="8172" spans="4:9" x14ac:dyDescent="0.25">
      <c r="D8172" t="s">
        <v>2360</v>
      </c>
      <c r="E8172" t="s">
        <v>1420</v>
      </c>
      <c r="F8172" t="s">
        <v>15368</v>
      </c>
      <c r="G8172" s="59">
        <v>5200000</v>
      </c>
      <c r="H8172" s="122">
        <v>27.21</v>
      </c>
      <c r="I8172" s="97" t="b">
        <f>NOT(ISERROR(_xlfn.XLOOKUP(tblStocks2022[[#This Row],[Ticker]],tblTickers[Ticker],tblTickers[Ticker],NA(),0,1)))</f>
        <v>0</v>
      </c>
    </row>
    <row r="8173" spans="4:9" x14ac:dyDescent="0.25">
      <c r="D8173" t="s">
        <v>1938</v>
      </c>
      <c r="E8173" t="s">
        <v>1939</v>
      </c>
      <c r="F8173" t="s">
        <v>15368</v>
      </c>
      <c r="G8173" s="59">
        <v>50736000</v>
      </c>
      <c r="H8173" s="122">
        <v>0.85</v>
      </c>
      <c r="I8173" s="97" t="b">
        <f>NOT(ISERROR(_xlfn.XLOOKUP(tblStocks2022[[#This Row],[Ticker]],tblTickers[Ticker],tblTickers[Ticker],NA(),0,1)))</f>
        <v>0</v>
      </c>
    </row>
    <row r="8174" spans="4:9" x14ac:dyDescent="0.25">
      <c r="D8174" t="s">
        <v>4234</v>
      </c>
      <c r="E8174" t="s">
        <v>4235</v>
      </c>
      <c r="F8174" t="s">
        <v>2622</v>
      </c>
      <c r="G8174" s="59">
        <v>28465000</v>
      </c>
      <c r="H8174" s="122">
        <v>21.6</v>
      </c>
      <c r="I8174" s="97" t="b">
        <f>NOT(ISERROR(_xlfn.XLOOKUP(tblStocks2022[[#This Row],[Ticker]],tblTickers[Ticker],tblTickers[Ticker],NA(),0,1)))</f>
        <v>0</v>
      </c>
    </row>
    <row r="8175" spans="4:9" x14ac:dyDescent="0.25">
      <c r="D8175" t="s">
        <v>6683</v>
      </c>
      <c r="E8175" t="s">
        <v>6684</v>
      </c>
      <c r="F8175" t="s">
        <v>15382</v>
      </c>
      <c r="G8175" s="59">
        <v>46100000</v>
      </c>
      <c r="H8175" s="122">
        <v>10.1</v>
      </c>
      <c r="I8175" s="97" t="b">
        <f>NOT(ISERROR(_xlfn.XLOOKUP(tblStocks2022[[#This Row],[Ticker]],tblTickers[Ticker],tblTickers[Ticker],NA(),0,1)))</f>
        <v>0</v>
      </c>
    </row>
    <row r="8176" spans="4:9" x14ac:dyDescent="0.25">
      <c r="D8176" t="s">
        <v>585</v>
      </c>
      <c r="E8176" t="s">
        <v>586</v>
      </c>
      <c r="F8176" t="s">
        <v>15371</v>
      </c>
      <c r="G8176" s="59">
        <v>78356000</v>
      </c>
      <c r="H8176" s="122">
        <v>1.87</v>
      </c>
      <c r="I8176" s="97" t="b">
        <f>NOT(ISERROR(_xlfn.XLOOKUP(tblStocks2022[[#This Row],[Ticker]],tblTickers[Ticker],tblTickers[Ticker],NA(),0,1)))</f>
        <v>0</v>
      </c>
    </row>
    <row r="8177" spans="4:9" x14ac:dyDescent="0.25">
      <c r="D8177" t="s">
        <v>13662</v>
      </c>
      <c r="E8177" t="s">
        <v>13657</v>
      </c>
      <c r="F8177" t="s">
        <v>15378</v>
      </c>
      <c r="G8177" s="59">
        <v>16647000</v>
      </c>
      <c r="H8177" s="122">
        <v>170.2</v>
      </c>
      <c r="I8177" s="97" t="b">
        <f>NOT(ISERROR(_xlfn.XLOOKUP(tblStocks2022[[#This Row],[Ticker]],tblTickers[Ticker],tblTickers[Ticker],NA(),0,1)))</f>
        <v>0</v>
      </c>
    </row>
    <row r="8178" spans="4:9" x14ac:dyDescent="0.25">
      <c r="D8178" t="s">
        <v>8362</v>
      </c>
      <c r="E8178" t="s">
        <v>8363</v>
      </c>
      <c r="F8178" t="s">
        <v>2235</v>
      </c>
      <c r="G8178" s="59">
        <v>112183000</v>
      </c>
      <c r="H8178" s="122">
        <v>1.4</v>
      </c>
      <c r="I8178" s="97" t="b">
        <f>NOT(ISERROR(_xlfn.XLOOKUP(tblStocks2022[[#This Row],[Ticker]],tblTickers[Ticker],tblTickers[Ticker],NA(),0,1)))</f>
        <v>0</v>
      </c>
    </row>
    <row r="8179" spans="4:9" x14ac:dyDescent="0.25">
      <c r="D8179" t="s">
        <v>13670</v>
      </c>
      <c r="E8179" t="s">
        <v>311</v>
      </c>
      <c r="F8179" t="s">
        <v>15378</v>
      </c>
      <c r="G8179" s="59">
        <v>220962000</v>
      </c>
      <c r="H8179" s="122">
        <v>183.54</v>
      </c>
      <c r="I8179" s="97" t="b">
        <f>NOT(ISERROR(_xlfn.XLOOKUP(tblStocks2022[[#This Row],[Ticker]],tblTickers[Ticker],tblTickers[Ticker],NA(),0,1)))</f>
        <v>0</v>
      </c>
    </row>
    <row r="8180" spans="4:9" x14ac:dyDescent="0.25">
      <c r="D8180" t="s">
        <v>13447</v>
      </c>
      <c r="E8180" t="s">
        <v>13448</v>
      </c>
      <c r="F8180" t="s">
        <v>15370</v>
      </c>
      <c r="G8180" s="59">
        <v>1483000</v>
      </c>
      <c r="H8180" s="122">
        <v>52.2</v>
      </c>
      <c r="I8180" s="97" t="b">
        <f>NOT(ISERROR(_xlfn.XLOOKUP(tblStocks2022[[#This Row],[Ticker]],tblTickers[Ticker],tblTickers[Ticker],NA(),0,1)))</f>
        <v>0</v>
      </c>
    </row>
    <row r="8181" spans="4:9" x14ac:dyDescent="0.25">
      <c r="D8181" t="s">
        <v>2569</v>
      </c>
      <c r="E8181" t="s">
        <v>2570</v>
      </c>
      <c r="F8181" t="s">
        <v>14252</v>
      </c>
      <c r="G8181" s="59">
        <v>258250000</v>
      </c>
      <c r="H8181" s="122">
        <v>11.73</v>
      </c>
      <c r="I8181" s="97" t="b">
        <f>NOT(ISERROR(_xlfn.XLOOKUP(tblStocks2022[[#This Row],[Ticker]],tblTickers[Ticker],tblTickers[Ticker],NA(),0,1)))</f>
        <v>0</v>
      </c>
    </row>
    <row r="8182" spans="4:9" x14ac:dyDescent="0.25">
      <c r="D8182" t="s">
        <v>13664</v>
      </c>
      <c r="E8182" t="s">
        <v>311</v>
      </c>
      <c r="F8182" t="s">
        <v>15378</v>
      </c>
      <c r="G8182" s="59">
        <v>60021000</v>
      </c>
      <c r="H8182" s="122">
        <v>200.54</v>
      </c>
      <c r="I8182" s="97" t="b">
        <f>NOT(ISERROR(_xlfn.XLOOKUP(tblStocks2022[[#This Row],[Ticker]],tblTickers[Ticker],tblTickers[Ticker],NA(),0,1)))</f>
        <v>0</v>
      </c>
    </row>
    <row r="8183" spans="4:9" x14ac:dyDescent="0.25">
      <c r="D8183" t="s">
        <v>1903</v>
      </c>
      <c r="E8183" t="s">
        <v>1904</v>
      </c>
      <c r="F8183" t="s">
        <v>15368</v>
      </c>
      <c r="G8183" s="59">
        <v>69750000</v>
      </c>
      <c r="H8183" s="122">
        <v>4.2</v>
      </c>
      <c r="I8183" s="97" t="b">
        <f>NOT(ISERROR(_xlfn.XLOOKUP(tblStocks2022[[#This Row],[Ticker]],tblTickers[Ticker],tblTickers[Ticker],NA(),0,1)))</f>
        <v>0</v>
      </c>
    </row>
    <row r="8184" spans="4:9" x14ac:dyDescent="0.25">
      <c r="D8184" t="s">
        <v>1905</v>
      </c>
      <c r="E8184" t="s">
        <v>1369</v>
      </c>
      <c r="F8184" t="s">
        <v>15372</v>
      </c>
      <c r="G8184" s="59">
        <v>8500000</v>
      </c>
      <c r="H8184" s="122">
        <v>42.63</v>
      </c>
      <c r="I8184" s="97" t="b">
        <f>NOT(ISERROR(_xlfn.XLOOKUP(tblStocks2022[[#This Row],[Ticker]],tblTickers[Ticker],tblTickers[Ticker],NA(),0,1)))</f>
        <v>0</v>
      </c>
    </row>
    <row r="8185" spans="4:9" x14ac:dyDescent="0.25">
      <c r="D8185" t="s">
        <v>7909</v>
      </c>
      <c r="E8185" t="s">
        <v>7910</v>
      </c>
      <c r="F8185" t="s">
        <v>12944</v>
      </c>
      <c r="G8185" s="59">
        <v>27228000</v>
      </c>
      <c r="H8185" s="122">
        <v>7.53</v>
      </c>
      <c r="I8185" s="97" t="b">
        <f>NOT(ISERROR(_xlfn.XLOOKUP(tblStocks2022[[#This Row],[Ticker]],tblTickers[Ticker],tblTickers[Ticker],NA(),0,1)))</f>
        <v>0</v>
      </c>
    </row>
    <row r="8186" spans="4:9" x14ac:dyDescent="0.25">
      <c r="D8186" t="s">
        <v>8961</v>
      </c>
      <c r="E8186" t="s">
        <v>8962</v>
      </c>
      <c r="F8186" t="s">
        <v>15382</v>
      </c>
      <c r="G8186" s="59">
        <v>10781000</v>
      </c>
      <c r="H8186" s="122">
        <v>10.11</v>
      </c>
      <c r="I8186" s="97" t="b">
        <f>NOT(ISERROR(_xlfn.XLOOKUP(tblStocks2022[[#This Row],[Ticker]],tblTickers[Ticker],tblTickers[Ticker],NA(),0,1)))</f>
        <v>0</v>
      </c>
    </row>
    <row r="8187" spans="4:9" x14ac:dyDescent="0.25">
      <c r="D8187" t="s">
        <v>13665</v>
      </c>
      <c r="E8187" t="s">
        <v>311</v>
      </c>
      <c r="F8187" t="s">
        <v>15378</v>
      </c>
      <c r="G8187" s="59">
        <v>150040000</v>
      </c>
      <c r="H8187" s="122">
        <v>158.80000000000001</v>
      </c>
      <c r="I8187" s="97" t="b">
        <f>NOT(ISERROR(_xlfn.XLOOKUP(tblStocks2022[[#This Row],[Ticker]],tblTickers[Ticker],tblTickers[Ticker],NA(),0,1)))</f>
        <v>0</v>
      </c>
    </row>
    <row r="8188" spans="4:9" x14ac:dyDescent="0.25">
      <c r="D8188" t="s">
        <v>1906</v>
      </c>
      <c r="E8188" t="s">
        <v>1907</v>
      </c>
      <c r="F8188" t="s">
        <v>14201</v>
      </c>
      <c r="G8188" s="59">
        <v>54030000</v>
      </c>
      <c r="H8188" s="122">
        <v>28.08</v>
      </c>
      <c r="I8188" s="97" t="b">
        <f>NOT(ISERROR(_xlfn.XLOOKUP(tblStocks2022[[#This Row],[Ticker]],tblTickers[Ticker],tblTickers[Ticker],NA(),0,1)))</f>
        <v>0</v>
      </c>
    </row>
    <row r="8189" spans="4:9" x14ac:dyDescent="0.25">
      <c r="D8189" t="s">
        <v>12999</v>
      </c>
      <c r="E8189" t="s">
        <v>13000</v>
      </c>
      <c r="F8189" t="s">
        <v>15386</v>
      </c>
      <c r="G8189" s="59">
        <v>28200000</v>
      </c>
      <c r="H8189" s="122">
        <v>130.83000000000001</v>
      </c>
      <c r="I8189" s="97" t="b">
        <f>NOT(ISERROR(_xlfn.XLOOKUP(tblStocks2022[[#This Row],[Ticker]],tblTickers[Ticker],tblTickers[Ticker],NA(),0,1)))</f>
        <v>0</v>
      </c>
    </row>
    <row r="8190" spans="4:9" x14ac:dyDescent="0.25">
      <c r="D8190" t="s">
        <v>5995</v>
      </c>
      <c r="E8190" t="s">
        <v>5587</v>
      </c>
      <c r="F8190" t="s">
        <v>15371</v>
      </c>
      <c r="G8190" s="59">
        <v>425000</v>
      </c>
      <c r="H8190" s="122">
        <v>6.01</v>
      </c>
      <c r="I8190" s="97" t="b">
        <f>NOT(ISERROR(_xlfn.XLOOKUP(tblStocks2022[[#This Row],[Ticker]],tblTickers[Ticker],tblTickers[Ticker],NA(),0,1)))</f>
        <v>0</v>
      </c>
    </row>
    <row r="8191" spans="4:9" x14ac:dyDescent="0.25">
      <c r="D8191" t="s">
        <v>12272</v>
      </c>
      <c r="E8191" t="s">
        <v>12273</v>
      </c>
      <c r="F8191" t="s">
        <v>14252</v>
      </c>
      <c r="G8191" s="59">
        <v>47253000</v>
      </c>
      <c r="H8191" s="122">
        <v>26.34</v>
      </c>
      <c r="I8191" s="97" t="b">
        <f>NOT(ISERROR(_xlfn.XLOOKUP(tblStocks2022[[#This Row],[Ticker]],tblTickers[Ticker],tblTickers[Ticker],NA(),0,1)))</f>
        <v>0</v>
      </c>
    </row>
    <row r="8192" spans="4:9" x14ac:dyDescent="0.25">
      <c r="D8192" t="s">
        <v>4582</v>
      </c>
      <c r="E8192" t="s">
        <v>4583</v>
      </c>
      <c r="F8192" t="s">
        <v>15382</v>
      </c>
      <c r="G8192" s="59">
        <v>10380000</v>
      </c>
      <c r="H8192" s="122">
        <v>8.7100000000000009</v>
      </c>
      <c r="I8192" s="97" t="b">
        <f>NOT(ISERROR(_xlfn.XLOOKUP(tblStocks2022[[#This Row],[Ticker]],tblTickers[Ticker],tblTickers[Ticker],NA(),0,1)))</f>
        <v>0</v>
      </c>
    </row>
    <row r="8193" spans="4:9" x14ac:dyDescent="0.25">
      <c r="D8193" t="s">
        <v>7675</v>
      </c>
      <c r="E8193" t="s">
        <v>2854</v>
      </c>
      <c r="F8193" t="s">
        <v>15371</v>
      </c>
      <c r="G8193" s="59">
        <v>150000</v>
      </c>
      <c r="H8193" s="122">
        <v>22.31</v>
      </c>
      <c r="I8193" s="97" t="b">
        <f>NOT(ISERROR(_xlfn.XLOOKUP(tblStocks2022[[#This Row],[Ticker]],tblTickers[Ticker],tblTickers[Ticker],NA(),0,1)))</f>
        <v>0</v>
      </c>
    </row>
    <row r="8194" spans="4:9" x14ac:dyDescent="0.25">
      <c r="D8194" t="s">
        <v>5994</v>
      </c>
      <c r="E8194" t="s">
        <v>5587</v>
      </c>
      <c r="F8194" t="s">
        <v>15371</v>
      </c>
      <c r="G8194" s="59">
        <v>825000</v>
      </c>
      <c r="H8194" s="122">
        <v>4.5999999999999996</v>
      </c>
      <c r="I8194" s="97" t="b">
        <f>NOT(ISERROR(_xlfn.XLOOKUP(tblStocks2022[[#This Row],[Ticker]],tblTickers[Ticker],tblTickers[Ticker],NA(),0,1)))</f>
        <v>0</v>
      </c>
    </row>
    <row r="8195" spans="4:9" x14ac:dyDescent="0.25">
      <c r="D8195" t="s">
        <v>4058</v>
      </c>
      <c r="E8195" t="s">
        <v>4059</v>
      </c>
      <c r="F8195" t="s">
        <v>15371</v>
      </c>
      <c r="G8195" s="59">
        <v>49881000</v>
      </c>
      <c r="H8195" s="122">
        <v>9.67</v>
      </c>
      <c r="I8195" s="97" t="b">
        <f>NOT(ISERROR(_xlfn.XLOOKUP(tblStocks2022[[#This Row],[Ticker]],tblTickers[Ticker],tblTickers[Ticker],NA(),0,1)))</f>
        <v>0</v>
      </c>
    </row>
    <row r="8196" spans="4:9" x14ac:dyDescent="0.25">
      <c r="D8196" t="s">
        <v>13656</v>
      </c>
      <c r="E8196" t="s">
        <v>13657</v>
      </c>
      <c r="F8196" t="s">
        <v>15378</v>
      </c>
      <c r="G8196" s="59">
        <v>16800000</v>
      </c>
      <c r="H8196" s="122">
        <v>219.02</v>
      </c>
      <c r="I8196" s="97" t="b">
        <f>NOT(ISERROR(_xlfn.XLOOKUP(tblStocks2022[[#This Row],[Ticker]],tblTickers[Ticker],tblTickers[Ticker],NA(),0,1)))</f>
        <v>0</v>
      </c>
    </row>
    <row r="8197" spans="4:9" x14ac:dyDescent="0.25">
      <c r="D8197" t="s">
        <v>8681</v>
      </c>
      <c r="E8197" t="s">
        <v>8682</v>
      </c>
      <c r="F8197" t="s">
        <v>2662</v>
      </c>
      <c r="G8197" s="59">
        <v>236390000</v>
      </c>
      <c r="H8197" s="122">
        <v>25.2</v>
      </c>
      <c r="I8197" s="97" t="b">
        <f>NOT(ISERROR(_xlfn.XLOOKUP(tblStocks2022[[#This Row],[Ticker]],tblTickers[Ticker],tblTickers[Ticker],NA(),0,1)))</f>
        <v>0</v>
      </c>
    </row>
    <row r="8198" spans="4:9" x14ac:dyDescent="0.25">
      <c r="D8198" t="s">
        <v>3540</v>
      </c>
      <c r="E8198" t="s">
        <v>3541</v>
      </c>
      <c r="F8198" t="s">
        <v>14201</v>
      </c>
      <c r="G8198" s="59">
        <v>67326000</v>
      </c>
      <c r="H8198" s="122">
        <v>26.83</v>
      </c>
      <c r="I8198" s="97" t="b">
        <f>NOT(ISERROR(_xlfn.XLOOKUP(tblStocks2022[[#This Row],[Ticker]],tblTickers[Ticker],tblTickers[Ticker],NA(),0,1)))</f>
        <v>0</v>
      </c>
    </row>
    <row r="8199" spans="4:9" x14ac:dyDescent="0.25">
      <c r="D8199" t="s">
        <v>11511</v>
      </c>
      <c r="E8199" t="s">
        <v>11512</v>
      </c>
      <c r="F8199" t="s">
        <v>15372</v>
      </c>
      <c r="G8199" s="59">
        <v>47891000</v>
      </c>
      <c r="H8199" s="122">
        <v>9.48</v>
      </c>
      <c r="I8199" s="97" t="b">
        <f>NOT(ISERROR(_xlfn.XLOOKUP(tblStocks2022[[#This Row],[Ticker]],tblTickers[Ticker],tblTickers[Ticker],NA(),0,1)))</f>
        <v>0</v>
      </c>
    </row>
    <row r="8200" spans="4:9" x14ac:dyDescent="0.25">
      <c r="D8200" t="s">
        <v>8210</v>
      </c>
      <c r="E8200" t="s">
        <v>8211</v>
      </c>
      <c r="F8200" t="s">
        <v>15382</v>
      </c>
      <c r="G8200" s="59">
        <v>5297000</v>
      </c>
      <c r="H8200" s="122">
        <v>7.09</v>
      </c>
      <c r="I8200" s="97" t="b">
        <f>NOT(ISERROR(_xlfn.XLOOKUP(tblStocks2022[[#This Row],[Ticker]],tblTickers[Ticker],tblTickers[Ticker],NA(),0,1)))</f>
        <v>0</v>
      </c>
    </row>
    <row r="8201" spans="4:9" x14ac:dyDescent="0.25">
      <c r="D8201" t="s">
        <v>9142</v>
      </c>
      <c r="E8201" t="s">
        <v>9143</v>
      </c>
      <c r="F8201" t="s">
        <v>15382</v>
      </c>
      <c r="G8201" s="59">
        <v>31153000</v>
      </c>
      <c r="H8201" s="122">
        <v>9.77</v>
      </c>
      <c r="I8201" s="97" t="b">
        <f>NOT(ISERROR(_xlfn.XLOOKUP(tblStocks2022[[#This Row],[Ticker]],tblTickers[Ticker],tblTickers[Ticker],NA(),0,1)))</f>
        <v>0</v>
      </c>
    </row>
    <row r="8202" spans="4:9" x14ac:dyDescent="0.25">
      <c r="D8202" t="s">
        <v>1366</v>
      </c>
      <c r="E8202" t="s">
        <v>1367</v>
      </c>
      <c r="F8202" t="s">
        <v>15368</v>
      </c>
      <c r="G8202" s="59">
        <v>71959000</v>
      </c>
      <c r="H8202" s="122">
        <v>23.73</v>
      </c>
      <c r="I8202" s="97" t="b">
        <f>NOT(ISERROR(_xlfn.XLOOKUP(tblStocks2022[[#This Row],[Ticker]],tblTickers[Ticker],tblTickers[Ticker],NA(),0,1)))</f>
        <v>0</v>
      </c>
    </row>
    <row r="8203" spans="4:9" x14ac:dyDescent="0.25">
      <c r="D8203" t="s">
        <v>13658</v>
      </c>
      <c r="E8203" t="s">
        <v>13657</v>
      </c>
      <c r="F8203" t="s">
        <v>15378</v>
      </c>
      <c r="G8203" s="59">
        <v>35206000</v>
      </c>
      <c r="H8203" s="122">
        <v>191.57</v>
      </c>
      <c r="I8203" s="97" t="b">
        <f>NOT(ISERROR(_xlfn.XLOOKUP(tblStocks2022[[#This Row],[Ticker]],tblTickers[Ticker],tblTickers[Ticker],NA(),0,1)))</f>
        <v>0</v>
      </c>
    </row>
    <row r="8204" spans="4:9" x14ac:dyDescent="0.25">
      <c r="D8204" t="s">
        <v>13828</v>
      </c>
      <c r="E8204" t="s">
        <v>13657</v>
      </c>
      <c r="F8204" t="s">
        <v>15378</v>
      </c>
      <c r="G8204" s="59">
        <v>68994000</v>
      </c>
      <c r="H8204" s="122">
        <v>121.28</v>
      </c>
      <c r="I8204" s="97" t="b">
        <f>NOT(ISERROR(_xlfn.XLOOKUP(tblStocks2022[[#This Row],[Ticker]],tblTickers[Ticker],tblTickers[Ticker],NA(),0,1)))</f>
        <v>0</v>
      </c>
    </row>
    <row r="8205" spans="4:9" x14ac:dyDescent="0.25">
      <c r="D8205" t="s">
        <v>8496</v>
      </c>
      <c r="E8205" t="s">
        <v>2944</v>
      </c>
      <c r="F8205" t="s">
        <v>15375</v>
      </c>
      <c r="G8205" s="59">
        <v>50000</v>
      </c>
      <c r="H8205" s="122">
        <v>20.59</v>
      </c>
      <c r="I8205" s="97" t="b">
        <f>NOT(ISERROR(_xlfn.XLOOKUP(tblStocks2022[[#This Row],[Ticker]],tblTickers[Ticker],tblTickers[Ticker],NA(),0,1)))</f>
        <v>0</v>
      </c>
    </row>
    <row r="8206" spans="4:9" x14ac:dyDescent="0.25">
      <c r="D8206" t="s">
        <v>14739</v>
      </c>
      <c r="E8206" t="s">
        <v>14740</v>
      </c>
      <c r="F8206" t="s">
        <v>15378</v>
      </c>
      <c r="G8206" s="59">
        <v>2386789000</v>
      </c>
      <c r="H8206" s="122">
        <v>41.97</v>
      </c>
      <c r="I8206" s="97" t="b">
        <f>NOT(ISERROR(_xlfn.XLOOKUP(tblStocks2022[[#This Row],[Ticker]],tblTickers[Ticker],tblTickers[Ticker],NA(),0,1)))</f>
        <v>0</v>
      </c>
    </row>
    <row r="8207" spans="4:9" x14ac:dyDescent="0.25">
      <c r="D8207" t="s">
        <v>11815</v>
      </c>
      <c r="E8207" t="s">
        <v>11816</v>
      </c>
      <c r="F8207" t="s">
        <v>15371</v>
      </c>
      <c r="G8207" s="59">
        <v>51660000</v>
      </c>
      <c r="H8207" s="122">
        <v>18.579999999999998</v>
      </c>
      <c r="I8207" s="97" t="b">
        <f>NOT(ISERROR(_xlfn.XLOOKUP(tblStocks2022[[#This Row],[Ticker]],tblTickers[Ticker],tblTickers[Ticker],NA(),0,1)))</f>
        <v>0</v>
      </c>
    </row>
    <row r="8208" spans="4:9" x14ac:dyDescent="0.25">
      <c r="D8208" t="s">
        <v>6960</v>
      </c>
      <c r="E8208" t="s">
        <v>6961</v>
      </c>
      <c r="F8208" t="s">
        <v>15382</v>
      </c>
      <c r="G8208" s="59">
        <v>46038000</v>
      </c>
      <c r="H8208" s="122">
        <v>8.66</v>
      </c>
      <c r="I8208" s="97" t="b">
        <f>NOT(ISERROR(_xlfn.XLOOKUP(tblStocks2022[[#This Row],[Ticker]],tblTickers[Ticker],tblTickers[Ticker],NA(),0,1)))</f>
        <v>0</v>
      </c>
    </row>
    <row r="8209" spans="4:9" x14ac:dyDescent="0.25">
      <c r="D8209" t="s">
        <v>9320</v>
      </c>
      <c r="E8209" t="s">
        <v>9321</v>
      </c>
      <c r="F8209" t="s">
        <v>12944</v>
      </c>
      <c r="G8209" s="59">
        <v>39250000</v>
      </c>
      <c r="H8209" s="122">
        <v>0.39</v>
      </c>
      <c r="I8209" s="97" t="b">
        <f>NOT(ISERROR(_xlfn.XLOOKUP(tblStocks2022[[#This Row],[Ticker]],tblTickers[Ticker],tblTickers[Ticker],NA(),0,1)))</f>
        <v>0</v>
      </c>
    </row>
    <row r="8210" spans="4:9" x14ac:dyDescent="0.25">
      <c r="D8210" t="s">
        <v>7632</v>
      </c>
      <c r="E8210" t="s">
        <v>7633</v>
      </c>
      <c r="F8210" t="s">
        <v>2235</v>
      </c>
      <c r="G8210" s="59">
        <v>9520000</v>
      </c>
      <c r="H8210" s="122">
        <v>1.83</v>
      </c>
      <c r="I8210" s="97" t="b">
        <f>NOT(ISERROR(_xlfn.XLOOKUP(tblStocks2022[[#This Row],[Ticker]],tblTickers[Ticker],tblTickers[Ticker],NA(),0,1)))</f>
        <v>0</v>
      </c>
    </row>
    <row r="8211" spans="4:9" x14ac:dyDescent="0.25">
      <c r="D8211" t="s">
        <v>1341</v>
      </c>
      <c r="E8211" t="s">
        <v>1342</v>
      </c>
      <c r="F8211" t="s">
        <v>15368</v>
      </c>
      <c r="G8211" s="59">
        <v>140923000</v>
      </c>
      <c r="H8211" s="122">
        <v>161.38</v>
      </c>
      <c r="I8211" s="97" t="b">
        <f>NOT(ISERROR(_xlfn.XLOOKUP(tblStocks2022[[#This Row],[Ticker]],tblTickers[Ticker],tblTickers[Ticker],NA(),0,1)))</f>
        <v>0</v>
      </c>
    </row>
    <row r="8212" spans="4:9" x14ac:dyDescent="0.25">
      <c r="D8212" t="s">
        <v>723</v>
      </c>
      <c r="E8212" t="s">
        <v>612</v>
      </c>
      <c r="F8212" t="s">
        <v>15368</v>
      </c>
      <c r="G8212" s="59">
        <v>7000000</v>
      </c>
      <c r="H8212" s="122">
        <v>42.85</v>
      </c>
      <c r="I8212" s="97" t="b">
        <f>NOT(ISERROR(_xlfn.XLOOKUP(tblStocks2022[[#This Row],[Ticker]],tblTickers[Ticker],tblTickers[Ticker],NA(),0,1)))</f>
        <v>0</v>
      </c>
    </row>
    <row r="8213" spans="4:9" x14ac:dyDescent="0.25">
      <c r="D8213" t="s">
        <v>4777</v>
      </c>
      <c r="E8213" t="s">
        <v>1369</v>
      </c>
      <c r="F8213" t="s">
        <v>15368</v>
      </c>
      <c r="G8213" s="59">
        <v>1925000</v>
      </c>
      <c r="H8213" s="122">
        <v>31.44</v>
      </c>
      <c r="I8213" s="97" t="b">
        <f>NOT(ISERROR(_xlfn.XLOOKUP(tblStocks2022[[#This Row],[Ticker]],tblTickers[Ticker],tblTickers[Ticker],NA(),0,1)))</f>
        <v>0</v>
      </c>
    </row>
    <row r="8214" spans="4:9" x14ac:dyDescent="0.25">
      <c r="D8214" t="s">
        <v>5027</v>
      </c>
      <c r="E8214" t="s">
        <v>5028</v>
      </c>
      <c r="F8214" t="s">
        <v>15368</v>
      </c>
      <c r="G8214" s="59">
        <v>32416000</v>
      </c>
      <c r="H8214" s="122">
        <v>9.65</v>
      </c>
      <c r="I8214" s="97" t="b">
        <f>NOT(ISERROR(_xlfn.XLOOKUP(tblStocks2022[[#This Row],[Ticker]],tblTickers[Ticker],tblTickers[Ticker],NA(),0,1)))</f>
        <v>0</v>
      </c>
    </row>
    <row r="8215" spans="4:9" x14ac:dyDescent="0.25">
      <c r="D8215" t="s">
        <v>9811</v>
      </c>
      <c r="E8215" t="s">
        <v>2854</v>
      </c>
      <c r="F8215" t="s">
        <v>15371</v>
      </c>
      <c r="G8215" s="59">
        <v>150000</v>
      </c>
      <c r="H8215" s="122">
        <v>24.9</v>
      </c>
      <c r="I8215" s="97" t="b">
        <f>NOT(ISERROR(_xlfn.XLOOKUP(tblStocks2022[[#This Row],[Ticker]],tblTickers[Ticker],tblTickers[Ticker],NA(),0,1)))</f>
        <v>0</v>
      </c>
    </row>
    <row r="8216" spans="4:9" x14ac:dyDescent="0.25">
      <c r="D8216" t="s">
        <v>15289</v>
      </c>
      <c r="E8216" t="s">
        <v>15290</v>
      </c>
      <c r="F8216" t="s">
        <v>15382</v>
      </c>
      <c r="G8216" s="59">
        <v>1739569000</v>
      </c>
      <c r="H8216" s="122">
        <v>12.25</v>
      </c>
      <c r="I8216" s="97" t="b">
        <f>NOT(ISERROR(_xlfn.XLOOKUP(tblStocks2022[[#This Row],[Ticker]],tblTickers[Ticker],tblTickers[Ticker],NA(),0,1)))</f>
        <v>0</v>
      </c>
    </row>
    <row r="8217" spans="4:9" x14ac:dyDescent="0.25">
      <c r="D8217" t="s">
        <v>7171</v>
      </c>
      <c r="E8217" t="s">
        <v>7172</v>
      </c>
      <c r="F8217" t="s">
        <v>15368</v>
      </c>
      <c r="G8217" s="59">
        <v>27801000</v>
      </c>
      <c r="H8217" s="122">
        <v>19.350000000000001</v>
      </c>
      <c r="I8217" s="97" t="b">
        <f>NOT(ISERROR(_xlfn.XLOOKUP(tblStocks2022[[#This Row],[Ticker]],tblTickers[Ticker],tblTickers[Ticker],NA(),0,1)))</f>
        <v>0</v>
      </c>
    </row>
    <row r="8218" spans="4:9" x14ac:dyDescent="0.25">
      <c r="D8218" t="s">
        <v>4486</v>
      </c>
      <c r="E8218" t="s">
        <v>4487</v>
      </c>
      <c r="F8218" t="s">
        <v>15374</v>
      </c>
      <c r="G8218" s="59">
        <v>116721000</v>
      </c>
      <c r="H8218" s="122">
        <v>6.56</v>
      </c>
      <c r="I8218" s="97" t="b">
        <f>NOT(ISERROR(_xlfn.XLOOKUP(tblStocks2022[[#This Row],[Ticker]],tblTickers[Ticker],tblTickers[Ticker],NA(),0,1)))</f>
        <v>0</v>
      </c>
    </row>
    <row r="8219" spans="4:9" x14ac:dyDescent="0.25">
      <c r="D8219" t="s">
        <v>3036</v>
      </c>
      <c r="E8219" t="s">
        <v>3037</v>
      </c>
      <c r="F8219" t="s">
        <v>15367</v>
      </c>
      <c r="G8219" s="59">
        <v>36321000</v>
      </c>
      <c r="H8219" s="122">
        <v>5.3</v>
      </c>
      <c r="I8219" s="97" t="b">
        <f>NOT(ISERROR(_xlfn.XLOOKUP(tblStocks2022[[#This Row],[Ticker]],tblTickers[Ticker],tblTickers[Ticker],NA(),0,1)))</f>
        <v>0</v>
      </c>
    </row>
    <row r="8220" spans="4:9" x14ac:dyDescent="0.25">
      <c r="D8220" t="s">
        <v>3256</v>
      </c>
      <c r="E8220" t="s">
        <v>3257</v>
      </c>
      <c r="F8220" t="s">
        <v>12944</v>
      </c>
      <c r="G8220" s="59">
        <v>77125000</v>
      </c>
      <c r="H8220" s="122">
        <v>4.8</v>
      </c>
      <c r="I8220" s="97" t="b">
        <f>NOT(ISERROR(_xlfn.XLOOKUP(tblStocks2022[[#This Row],[Ticker]],tblTickers[Ticker],tblTickers[Ticker],NA(),0,1)))</f>
        <v>0</v>
      </c>
    </row>
    <row r="8221" spans="4:9" x14ac:dyDescent="0.25">
      <c r="D8221" t="s">
        <v>9126</v>
      </c>
      <c r="E8221" t="s">
        <v>498</v>
      </c>
      <c r="F8221" t="s">
        <v>11941</v>
      </c>
      <c r="G8221" s="59">
        <v>190000</v>
      </c>
      <c r="H8221" s="122">
        <v>28.17</v>
      </c>
      <c r="I8221" s="97" t="b">
        <f>NOT(ISERROR(_xlfn.XLOOKUP(tblStocks2022[[#This Row],[Ticker]],tblTickers[Ticker],tblTickers[Ticker],NA(),0,1)))</f>
        <v>0</v>
      </c>
    </row>
    <row r="8222" spans="4:9" x14ac:dyDescent="0.25">
      <c r="D8222" t="s">
        <v>11035</v>
      </c>
      <c r="E8222" t="s">
        <v>11036</v>
      </c>
      <c r="F8222" t="s">
        <v>2235</v>
      </c>
      <c r="G8222" s="59">
        <v>80623000</v>
      </c>
      <c r="H8222" s="122">
        <v>5.28</v>
      </c>
      <c r="I8222" s="97" t="b">
        <f>NOT(ISERROR(_xlfn.XLOOKUP(tblStocks2022[[#This Row],[Ticker]],tblTickers[Ticker],tblTickers[Ticker],NA(),0,1)))</f>
        <v>0</v>
      </c>
    </row>
    <row r="8223" spans="4:9" x14ac:dyDescent="0.25">
      <c r="D8223" t="s">
        <v>7379</v>
      </c>
      <c r="E8223" t="s">
        <v>7380</v>
      </c>
      <c r="F8223" t="s">
        <v>14252</v>
      </c>
      <c r="G8223" s="59">
        <v>61731000</v>
      </c>
      <c r="H8223" s="122">
        <v>19.350000000000001</v>
      </c>
      <c r="I8223" s="97" t="b">
        <f>NOT(ISERROR(_xlfn.XLOOKUP(tblStocks2022[[#This Row],[Ticker]],tblTickers[Ticker],tblTickers[Ticker],NA(),0,1)))</f>
        <v>0</v>
      </c>
    </row>
    <row r="8224" spans="4:9" x14ac:dyDescent="0.25">
      <c r="D8224" t="s">
        <v>5341</v>
      </c>
      <c r="E8224" t="s">
        <v>5342</v>
      </c>
      <c r="F8224" t="s">
        <v>15378</v>
      </c>
      <c r="G8224" s="59">
        <v>50014000</v>
      </c>
      <c r="H8224" s="122">
        <v>14.51</v>
      </c>
      <c r="I8224" s="97" t="b">
        <f>NOT(ISERROR(_xlfn.XLOOKUP(tblStocks2022[[#This Row],[Ticker]],tblTickers[Ticker],tblTickers[Ticker],NA(),0,1)))</f>
        <v>0</v>
      </c>
    </row>
    <row r="8225" spans="4:9" x14ac:dyDescent="0.25">
      <c r="D8225" t="s">
        <v>4752</v>
      </c>
      <c r="E8225" t="s">
        <v>4753</v>
      </c>
      <c r="F8225" t="s">
        <v>15375</v>
      </c>
      <c r="G8225" s="59">
        <v>14875000</v>
      </c>
      <c r="H8225" s="122">
        <v>7.5</v>
      </c>
      <c r="I8225" s="97" t="b">
        <f>NOT(ISERROR(_xlfn.XLOOKUP(tblStocks2022[[#This Row],[Ticker]],tblTickers[Ticker],tblTickers[Ticker],NA(),0,1)))</f>
        <v>0</v>
      </c>
    </row>
    <row r="8226" spans="4:9" x14ac:dyDescent="0.25">
      <c r="D8226" t="s">
        <v>1067</v>
      </c>
      <c r="E8226" t="s">
        <v>1068</v>
      </c>
      <c r="F8226" t="s">
        <v>10860</v>
      </c>
      <c r="G8226" s="59">
        <v>163200000</v>
      </c>
      <c r="H8226" s="122">
        <v>17.7</v>
      </c>
      <c r="I8226" s="97" t="b">
        <f>NOT(ISERROR(_xlfn.XLOOKUP(tblStocks2022[[#This Row],[Ticker]],tblTickers[Ticker],tblTickers[Ticker],NA(),0,1)))</f>
        <v>0</v>
      </c>
    </row>
    <row r="8227" spans="4:9" x14ac:dyDescent="0.25">
      <c r="D8227" t="s">
        <v>14606</v>
      </c>
      <c r="E8227" t="s">
        <v>14206</v>
      </c>
      <c r="F8227" t="s">
        <v>15378</v>
      </c>
      <c r="G8227" s="59">
        <v>649461000</v>
      </c>
      <c r="H8227" s="122">
        <v>50.14</v>
      </c>
      <c r="I8227" s="97" t="b">
        <f>NOT(ISERROR(_xlfn.XLOOKUP(tblStocks2022[[#This Row],[Ticker]],tblTickers[Ticker],tblTickers[Ticker],NA(),0,1)))</f>
        <v>0</v>
      </c>
    </row>
    <row r="8228" spans="4:9" x14ac:dyDescent="0.25">
      <c r="D8228" t="s">
        <v>7634</v>
      </c>
      <c r="E8228" t="s">
        <v>7635</v>
      </c>
      <c r="F8228" t="s">
        <v>96</v>
      </c>
      <c r="G8228" s="59">
        <v>44742000</v>
      </c>
      <c r="H8228" s="122">
        <v>0.96</v>
      </c>
      <c r="I8228" s="97" t="b">
        <f>NOT(ISERROR(_xlfn.XLOOKUP(tblStocks2022[[#This Row],[Ticker]],tblTickers[Ticker],tblTickers[Ticker],NA(),0,1)))</f>
        <v>0</v>
      </c>
    </row>
    <row r="8229" spans="4:9" x14ac:dyDescent="0.25">
      <c r="D8229" t="s">
        <v>10182</v>
      </c>
      <c r="E8229" t="s">
        <v>10183</v>
      </c>
      <c r="F8229" t="s">
        <v>15367</v>
      </c>
      <c r="G8229" s="59">
        <v>388566000</v>
      </c>
      <c r="H8229" s="122">
        <v>27.61</v>
      </c>
      <c r="I8229" s="97" t="b">
        <f>NOT(ISERROR(_xlfn.XLOOKUP(tblStocks2022[[#This Row],[Ticker]],tblTickers[Ticker],tblTickers[Ticker],NA(),0,1)))</f>
        <v>1</v>
      </c>
    </row>
    <row r="8230" spans="4:9" x14ac:dyDescent="0.25">
      <c r="D8230" t="s">
        <v>4366</v>
      </c>
      <c r="E8230" t="s">
        <v>4367</v>
      </c>
      <c r="F8230" t="s">
        <v>96</v>
      </c>
      <c r="G8230" s="59">
        <v>91789000</v>
      </c>
      <c r="H8230" s="122">
        <v>1.34</v>
      </c>
      <c r="I8230" s="97" t="b">
        <f>NOT(ISERROR(_xlfn.XLOOKUP(tblStocks2022[[#This Row],[Ticker]],tblTickers[Ticker],tblTickers[Ticker],NA(),0,1)))</f>
        <v>0</v>
      </c>
    </row>
    <row r="8231" spans="4:9" x14ac:dyDescent="0.25">
      <c r="D8231" t="s">
        <v>13659</v>
      </c>
      <c r="E8231" t="s">
        <v>13657</v>
      </c>
      <c r="F8231" t="s">
        <v>15378</v>
      </c>
      <c r="G8231" s="59">
        <v>103537000</v>
      </c>
      <c r="H8231" s="122">
        <v>82.73</v>
      </c>
      <c r="I8231" s="97" t="b">
        <f>NOT(ISERROR(_xlfn.XLOOKUP(tblStocks2022[[#This Row],[Ticker]],tblTickers[Ticker],tblTickers[Ticker],NA(),0,1)))</f>
        <v>0</v>
      </c>
    </row>
    <row r="8232" spans="4:9" x14ac:dyDescent="0.25">
      <c r="D8232" t="s">
        <v>11411</v>
      </c>
      <c r="E8232" t="s">
        <v>11412</v>
      </c>
      <c r="F8232" t="s">
        <v>15378</v>
      </c>
      <c r="G8232" s="59">
        <v>4528000</v>
      </c>
      <c r="H8232" s="122">
        <v>10.37</v>
      </c>
      <c r="I8232" s="97" t="b">
        <f>NOT(ISERROR(_xlfn.XLOOKUP(tblStocks2022[[#This Row],[Ticker]],tblTickers[Ticker],tblTickers[Ticker],NA(),0,1)))</f>
        <v>0</v>
      </c>
    </row>
    <row r="8233" spans="4:9" x14ac:dyDescent="0.25">
      <c r="D8233" t="s">
        <v>3690</v>
      </c>
      <c r="E8233" t="s">
        <v>3688</v>
      </c>
      <c r="F8233" t="s">
        <v>15378</v>
      </c>
      <c r="G8233" s="59">
        <v>1635000</v>
      </c>
      <c r="H8233" s="122">
        <v>98.83</v>
      </c>
      <c r="I8233" s="97" t="b">
        <f>NOT(ISERROR(_xlfn.XLOOKUP(tblStocks2022[[#This Row],[Ticker]],tblTickers[Ticker],tblTickers[Ticker],NA(),0,1)))</f>
        <v>0</v>
      </c>
    </row>
    <row r="8234" spans="4:9" x14ac:dyDescent="0.25">
      <c r="D8234" t="s">
        <v>3689</v>
      </c>
      <c r="E8234" t="s">
        <v>3688</v>
      </c>
      <c r="F8234" t="s">
        <v>15378</v>
      </c>
      <c r="G8234" s="59">
        <v>2315000</v>
      </c>
      <c r="H8234" s="122">
        <v>114.06</v>
      </c>
      <c r="I8234" s="97" t="b">
        <f>NOT(ISERROR(_xlfn.XLOOKUP(tblStocks2022[[#This Row],[Ticker]],tblTickers[Ticker],tblTickers[Ticker],NA(),0,1)))</f>
        <v>0</v>
      </c>
    </row>
    <row r="8235" spans="4:9" x14ac:dyDescent="0.25">
      <c r="D8235" t="s">
        <v>3687</v>
      </c>
      <c r="E8235" t="s">
        <v>3688</v>
      </c>
      <c r="F8235" t="s">
        <v>15378</v>
      </c>
      <c r="G8235" s="59">
        <v>815000</v>
      </c>
      <c r="H8235" s="122">
        <v>98.38</v>
      </c>
      <c r="I8235" s="97" t="b">
        <f>NOT(ISERROR(_xlfn.XLOOKUP(tblStocks2022[[#This Row],[Ticker]],tblTickers[Ticker],tblTickers[Ticker],NA(),0,1)))</f>
        <v>0</v>
      </c>
    </row>
    <row r="8236" spans="4:9" x14ac:dyDescent="0.25">
      <c r="D8236" t="s">
        <v>3691</v>
      </c>
      <c r="E8236" t="s">
        <v>3688</v>
      </c>
      <c r="F8236" t="s">
        <v>15378</v>
      </c>
      <c r="G8236" s="59">
        <v>1885000</v>
      </c>
      <c r="H8236" s="122">
        <v>104.85</v>
      </c>
      <c r="I8236" s="97" t="b">
        <f>NOT(ISERROR(_xlfn.XLOOKUP(tblStocks2022[[#This Row],[Ticker]],tblTickers[Ticker],tblTickers[Ticker],NA(),0,1)))</f>
        <v>0</v>
      </c>
    </row>
    <row r="8237" spans="4:9" x14ac:dyDescent="0.25">
      <c r="D8237" t="s">
        <v>3692</v>
      </c>
      <c r="E8237" t="s">
        <v>3688</v>
      </c>
      <c r="F8237" t="s">
        <v>15378</v>
      </c>
      <c r="G8237" s="59">
        <v>6265000</v>
      </c>
      <c r="H8237" s="122">
        <v>98.67</v>
      </c>
      <c r="I8237" s="97" t="b">
        <f>NOT(ISERROR(_xlfn.XLOOKUP(tblStocks2022[[#This Row],[Ticker]],tblTickers[Ticker],tblTickers[Ticker],NA(),0,1)))</f>
        <v>0</v>
      </c>
    </row>
    <row r="8238" spans="4:9" x14ac:dyDescent="0.25">
      <c r="D8238" t="s">
        <v>8212</v>
      </c>
      <c r="E8238" t="s">
        <v>8213</v>
      </c>
      <c r="F8238" t="s">
        <v>15382</v>
      </c>
      <c r="G8238" s="59">
        <v>151697000</v>
      </c>
      <c r="H8238" s="122">
        <v>7.0000000000000007E-2</v>
      </c>
      <c r="I8238" s="97" t="b">
        <f>NOT(ISERROR(_xlfn.XLOOKUP(tblStocks2022[[#This Row],[Ticker]],tblTickers[Ticker],tblTickers[Ticker],NA(),0,1)))</f>
        <v>0</v>
      </c>
    </row>
    <row r="8239" spans="4:9" x14ac:dyDescent="0.25">
      <c r="D8239" t="s">
        <v>734</v>
      </c>
      <c r="E8239" t="s">
        <v>735</v>
      </c>
      <c r="F8239" t="s">
        <v>15382</v>
      </c>
      <c r="G8239" s="59">
        <v>11313000</v>
      </c>
      <c r="H8239" s="122">
        <v>7.75</v>
      </c>
      <c r="I8239" s="97" t="b">
        <f>NOT(ISERROR(_xlfn.XLOOKUP(tblStocks2022[[#This Row],[Ticker]],tblTickers[Ticker],tblTickers[Ticker],NA(),0,1)))</f>
        <v>0</v>
      </c>
    </row>
    <row r="8240" spans="4:9" x14ac:dyDescent="0.25">
      <c r="D8240" t="s">
        <v>14208</v>
      </c>
      <c r="E8240" t="s">
        <v>14206</v>
      </c>
      <c r="F8240" t="s">
        <v>15378</v>
      </c>
      <c r="G8240" s="59">
        <v>272503000</v>
      </c>
      <c r="H8240" s="122">
        <v>55.44</v>
      </c>
      <c r="I8240" s="97" t="b">
        <f>NOT(ISERROR(_xlfn.XLOOKUP(tblStocks2022[[#This Row],[Ticker]],tblTickers[Ticker],tblTickers[Ticker],NA(),0,1)))</f>
        <v>0</v>
      </c>
    </row>
    <row r="8241" spans="4:9" x14ac:dyDescent="0.25">
      <c r="D8241" t="s">
        <v>11181</v>
      </c>
      <c r="E8241" t="s">
        <v>11182</v>
      </c>
      <c r="F8241" t="s">
        <v>15372</v>
      </c>
      <c r="G8241" s="59">
        <v>54232000</v>
      </c>
      <c r="H8241" s="122">
        <v>10.050000000000001</v>
      </c>
      <c r="I8241" s="97" t="b">
        <f>NOT(ISERROR(_xlfn.XLOOKUP(tblStocks2022[[#This Row],[Ticker]],tblTickers[Ticker],tblTickers[Ticker],NA(),0,1)))</f>
        <v>0</v>
      </c>
    </row>
    <row r="8242" spans="4:9" x14ac:dyDescent="0.25">
      <c r="D8242" t="s">
        <v>10844</v>
      </c>
      <c r="E8242" t="s">
        <v>10845</v>
      </c>
      <c r="F8242" t="s">
        <v>2235</v>
      </c>
      <c r="G8242" s="59">
        <v>154796000</v>
      </c>
      <c r="H8242" s="122">
        <v>11.86</v>
      </c>
      <c r="I8242" s="97" t="b">
        <f>NOT(ISERROR(_xlfn.XLOOKUP(tblStocks2022[[#This Row],[Ticker]],tblTickers[Ticker],tblTickers[Ticker],NA(),0,1)))</f>
        <v>0</v>
      </c>
    </row>
    <row r="8243" spans="4:9" x14ac:dyDescent="0.25">
      <c r="D8243" t="s">
        <v>13661</v>
      </c>
      <c r="E8243" t="s">
        <v>13657</v>
      </c>
      <c r="F8243" t="s">
        <v>15378</v>
      </c>
      <c r="G8243" s="59">
        <v>123402000</v>
      </c>
      <c r="H8243" s="122">
        <v>319.41000000000003</v>
      </c>
      <c r="I8243" s="97" t="b">
        <f>NOT(ISERROR(_xlfn.XLOOKUP(tblStocks2022[[#This Row],[Ticker]],tblTickers[Ticker],tblTickers[Ticker],NA(),0,1)))</f>
        <v>0</v>
      </c>
    </row>
    <row r="8244" spans="4:9" x14ac:dyDescent="0.25">
      <c r="D8244" t="s">
        <v>10716</v>
      </c>
      <c r="E8244" t="s">
        <v>10717</v>
      </c>
      <c r="F8244" t="s">
        <v>15367</v>
      </c>
      <c r="G8244" s="59">
        <v>118307000</v>
      </c>
      <c r="H8244" s="122">
        <v>0.5</v>
      </c>
      <c r="I8244" s="97" t="b">
        <f>NOT(ISERROR(_xlfn.XLOOKUP(tblStocks2022[[#This Row],[Ticker]],tblTickers[Ticker],tblTickers[Ticker],NA(),0,1)))</f>
        <v>0</v>
      </c>
    </row>
    <row r="8245" spans="4:9" x14ac:dyDescent="0.25">
      <c r="D8245" t="s">
        <v>6283</v>
      </c>
      <c r="E8245" t="s">
        <v>6284</v>
      </c>
      <c r="F8245" t="s">
        <v>15382</v>
      </c>
      <c r="G8245" s="59">
        <v>10064000</v>
      </c>
      <c r="H8245" s="122">
        <v>10.65</v>
      </c>
      <c r="I8245" s="97" t="b">
        <f>NOT(ISERROR(_xlfn.XLOOKUP(tblStocks2022[[#This Row],[Ticker]],tblTickers[Ticker],tblTickers[Ticker],NA(),0,1)))</f>
        <v>0</v>
      </c>
    </row>
    <row r="8246" spans="4:9" x14ac:dyDescent="0.25">
      <c r="D8246" t="s">
        <v>12795</v>
      </c>
      <c r="E8246" t="s">
        <v>12796</v>
      </c>
      <c r="F8246" t="s">
        <v>15388</v>
      </c>
      <c r="G8246" s="59">
        <v>71425000</v>
      </c>
      <c r="H8246" s="122">
        <v>26</v>
      </c>
      <c r="I8246" s="97" t="b">
        <f>NOT(ISERROR(_xlfn.XLOOKUP(tblStocks2022[[#This Row],[Ticker]],tblTickers[Ticker],tblTickers[Ticker],NA(),0,1)))</f>
        <v>0</v>
      </c>
    </row>
    <row r="8247" spans="4:9" x14ac:dyDescent="0.25">
      <c r="D8247" t="s">
        <v>10202</v>
      </c>
      <c r="E8247" t="s">
        <v>10203</v>
      </c>
      <c r="F8247" t="s">
        <v>14201</v>
      </c>
      <c r="G8247" s="59">
        <v>28279000</v>
      </c>
      <c r="H8247" s="122">
        <v>22</v>
      </c>
      <c r="I8247" s="97" t="b">
        <f>NOT(ISERROR(_xlfn.XLOOKUP(tblStocks2022[[#This Row],[Ticker]],tblTickers[Ticker],tblTickers[Ticker],NA(),0,1)))</f>
        <v>0</v>
      </c>
    </row>
    <row r="8248" spans="4:9" x14ac:dyDescent="0.25">
      <c r="D8248" t="s">
        <v>8802</v>
      </c>
      <c r="E8248" t="s">
        <v>8803</v>
      </c>
      <c r="F8248" t="s">
        <v>15382</v>
      </c>
      <c r="G8248" s="59">
        <v>20010000</v>
      </c>
      <c r="H8248" s="122">
        <v>10.28</v>
      </c>
      <c r="I8248" s="97" t="b">
        <f>NOT(ISERROR(_xlfn.XLOOKUP(tblStocks2022[[#This Row],[Ticker]],tblTickers[Ticker],tblTickers[Ticker],NA(),0,1)))</f>
        <v>0</v>
      </c>
    </row>
    <row r="8249" spans="4:9" x14ac:dyDescent="0.25">
      <c r="D8249" t="s">
        <v>13660</v>
      </c>
      <c r="E8249" t="s">
        <v>13657</v>
      </c>
      <c r="F8249" t="s">
        <v>15378</v>
      </c>
      <c r="G8249" s="59">
        <v>69842000</v>
      </c>
      <c r="H8249" s="122">
        <v>248.05</v>
      </c>
      <c r="I8249" s="97" t="b">
        <f>NOT(ISERROR(_xlfn.XLOOKUP(tblStocks2022[[#This Row],[Ticker]],tblTickers[Ticker],tblTickers[Ticker],NA(),0,1)))</f>
        <v>0</v>
      </c>
    </row>
    <row r="8250" spans="4:9" x14ac:dyDescent="0.25">
      <c r="D8250" t="s">
        <v>1782</v>
      </c>
      <c r="E8250" t="s">
        <v>1783</v>
      </c>
      <c r="F8250" t="s">
        <v>14201</v>
      </c>
      <c r="G8250" s="59">
        <v>15858000</v>
      </c>
      <c r="H8250" s="122">
        <v>25.55</v>
      </c>
      <c r="I8250" s="97" t="b">
        <f>NOT(ISERROR(_xlfn.XLOOKUP(tblStocks2022[[#This Row],[Ticker]],tblTickers[Ticker],tblTickers[Ticker],NA(),0,1)))</f>
        <v>0</v>
      </c>
    </row>
    <row r="8251" spans="4:9" x14ac:dyDescent="0.25">
      <c r="D8251" t="s">
        <v>5592</v>
      </c>
      <c r="E8251" t="s">
        <v>5593</v>
      </c>
      <c r="F8251" t="s">
        <v>15382</v>
      </c>
      <c r="G8251" s="59">
        <v>7654000</v>
      </c>
      <c r="H8251" s="122">
        <v>1.6</v>
      </c>
      <c r="I8251" s="97" t="b">
        <f>NOT(ISERROR(_xlfn.XLOOKUP(tblStocks2022[[#This Row],[Ticker]],tblTickers[Ticker],tblTickers[Ticker],NA(),0,1)))</f>
        <v>0</v>
      </c>
    </row>
    <row r="8252" spans="4:9" x14ac:dyDescent="0.25">
      <c r="D8252" t="s">
        <v>11617</v>
      </c>
      <c r="E8252" t="s">
        <v>11618</v>
      </c>
      <c r="F8252" t="s">
        <v>8710</v>
      </c>
      <c r="G8252" s="59">
        <v>225000000</v>
      </c>
      <c r="H8252" s="122">
        <v>10.51</v>
      </c>
      <c r="I8252" s="97" t="b">
        <f>NOT(ISERROR(_xlfn.XLOOKUP(tblStocks2022[[#This Row],[Ticker]],tblTickers[Ticker],tblTickers[Ticker],NA(),0,1)))</f>
        <v>0</v>
      </c>
    </row>
    <row r="8253" spans="4:9" x14ac:dyDescent="0.25">
      <c r="D8253" t="s">
        <v>3397</v>
      </c>
      <c r="E8253" t="s">
        <v>17</v>
      </c>
      <c r="F8253" t="s">
        <v>11941</v>
      </c>
      <c r="G8253" s="59">
        <v>315000</v>
      </c>
      <c r="H8253" s="122">
        <v>26.69</v>
      </c>
      <c r="I8253" s="97" t="b">
        <f>NOT(ISERROR(_xlfn.XLOOKUP(tblStocks2022[[#This Row],[Ticker]],tblTickers[Ticker],tblTickers[Ticker],NA(),0,1)))</f>
        <v>0</v>
      </c>
    </row>
    <row r="8254" spans="4:9" x14ac:dyDescent="0.25">
      <c r="D8254" t="s">
        <v>3511</v>
      </c>
      <c r="E8254" t="s">
        <v>3512</v>
      </c>
      <c r="F8254" t="s">
        <v>15371</v>
      </c>
      <c r="G8254" s="59">
        <v>963098000</v>
      </c>
      <c r="H8254" s="122">
        <v>32.4</v>
      </c>
      <c r="I8254" s="97" t="b">
        <f>NOT(ISERROR(_xlfn.XLOOKUP(tblStocks2022[[#This Row],[Ticker]],tblTickers[Ticker],tblTickers[Ticker],NA(),0,1)))</f>
        <v>1</v>
      </c>
    </row>
    <row r="8255" spans="4:9" x14ac:dyDescent="0.25">
      <c r="D8255" t="s">
        <v>11004</v>
      </c>
      <c r="E8255" t="s">
        <v>11005</v>
      </c>
      <c r="F8255" t="s">
        <v>14252</v>
      </c>
      <c r="G8255" s="59">
        <v>32342000</v>
      </c>
      <c r="H8255" s="122">
        <v>53.75</v>
      </c>
      <c r="I8255" s="97" t="b">
        <f>NOT(ISERROR(_xlfn.XLOOKUP(tblStocks2022[[#This Row],[Ticker]],tblTickers[Ticker],tblTickers[Ticker],NA(),0,1)))</f>
        <v>0</v>
      </c>
    </row>
    <row r="8256" spans="4:9" x14ac:dyDescent="0.25">
      <c r="D8256" t="s">
        <v>1368</v>
      </c>
      <c r="E8256" t="s">
        <v>1369</v>
      </c>
      <c r="F8256" t="s">
        <v>15372</v>
      </c>
      <c r="G8256" s="59">
        <v>15800000</v>
      </c>
      <c r="H8256" s="122">
        <v>21.61</v>
      </c>
      <c r="I8256" s="97" t="b">
        <f>NOT(ISERROR(_xlfn.XLOOKUP(tblStocks2022[[#This Row],[Ticker]],tblTickers[Ticker],tblTickers[Ticker],NA(),0,1)))</f>
        <v>0</v>
      </c>
    </row>
    <row r="8257" spans="4:9" x14ac:dyDescent="0.25">
      <c r="D8257" t="s">
        <v>5763</v>
      </c>
      <c r="E8257" t="s">
        <v>5764</v>
      </c>
      <c r="F8257" t="s">
        <v>15368</v>
      </c>
      <c r="G8257" s="59">
        <v>241234000</v>
      </c>
      <c r="H8257" s="122">
        <v>57.89</v>
      </c>
      <c r="I8257" s="97" t="b">
        <f>NOT(ISERROR(_xlfn.XLOOKUP(tblStocks2022[[#This Row],[Ticker]],tblTickers[Ticker],tblTickers[Ticker],NA(),0,1)))</f>
        <v>0</v>
      </c>
    </row>
    <row r="8258" spans="4:9" x14ac:dyDescent="0.25">
      <c r="D8258" t="s">
        <v>14237</v>
      </c>
      <c r="E8258" t="s">
        <v>14238</v>
      </c>
      <c r="F8258" t="s">
        <v>15378</v>
      </c>
      <c r="G8258" s="59">
        <v>430561000</v>
      </c>
      <c r="H8258" s="122">
        <v>151.85</v>
      </c>
      <c r="I8258" s="97" t="b">
        <f>NOT(ISERROR(_xlfn.XLOOKUP(tblStocks2022[[#This Row],[Ticker]],tblTickers[Ticker],tblTickers[Ticker],NA(),0,1)))</f>
        <v>0</v>
      </c>
    </row>
    <row r="8259" spans="4:9" x14ac:dyDescent="0.25">
      <c r="D8259" t="s">
        <v>2528</v>
      </c>
      <c r="E8259" t="s">
        <v>2529</v>
      </c>
      <c r="F8259" t="s">
        <v>15378</v>
      </c>
      <c r="G8259" s="59">
        <v>58416000</v>
      </c>
      <c r="H8259" s="122">
        <v>69.63</v>
      </c>
      <c r="I8259" s="97" t="b">
        <f>NOT(ISERROR(_xlfn.XLOOKUP(tblStocks2022[[#This Row],[Ticker]],tblTickers[Ticker],tblTickers[Ticker],NA(),0,1)))</f>
        <v>0</v>
      </c>
    </row>
    <row r="8260" spans="4:9" x14ac:dyDescent="0.25">
      <c r="D8260" t="s">
        <v>8804</v>
      </c>
      <c r="E8260" t="s">
        <v>8805</v>
      </c>
      <c r="F8260" t="s">
        <v>14252</v>
      </c>
      <c r="G8260" s="59">
        <v>35620000</v>
      </c>
      <c r="H8260" s="122">
        <v>12.5</v>
      </c>
      <c r="I8260" s="97" t="b">
        <f>NOT(ISERROR(_xlfn.XLOOKUP(tblStocks2022[[#This Row],[Ticker]],tblTickers[Ticker],tblTickers[Ticker],NA(),0,1)))</f>
        <v>0</v>
      </c>
    </row>
    <row r="8261" spans="4:9" x14ac:dyDescent="0.25">
      <c r="D8261" t="s">
        <v>6397</v>
      </c>
      <c r="E8261" t="s">
        <v>6398</v>
      </c>
      <c r="F8261" t="s">
        <v>15382</v>
      </c>
      <c r="G8261" s="59">
        <v>5077000</v>
      </c>
      <c r="H8261" s="122">
        <v>10.119999999999999</v>
      </c>
      <c r="I8261" s="97" t="b">
        <f>NOT(ISERROR(_xlfn.XLOOKUP(tblStocks2022[[#This Row],[Ticker]],tblTickers[Ticker],tblTickers[Ticker],NA(),0,1)))</f>
        <v>0</v>
      </c>
    </row>
    <row r="8262" spans="4:9" x14ac:dyDescent="0.25">
      <c r="D8262" t="s">
        <v>5223</v>
      </c>
      <c r="E8262" t="s">
        <v>5224</v>
      </c>
      <c r="F8262" t="s">
        <v>15368</v>
      </c>
      <c r="G8262" s="59">
        <v>21243000</v>
      </c>
      <c r="H8262" s="122">
        <v>1.02</v>
      </c>
      <c r="I8262" s="97" t="b">
        <f>NOT(ISERROR(_xlfn.XLOOKUP(tblStocks2022[[#This Row],[Ticker]],tblTickers[Ticker],tblTickers[Ticker],NA(),0,1)))</f>
        <v>0</v>
      </c>
    </row>
    <row r="8263" spans="4:9" x14ac:dyDescent="0.25">
      <c r="D8263" t="s">
        <v>8477</v>
      </c>
      <c r="E8263" t="s">
        <v>8478</v>
      </c>
      <c r="F8263" t="s">
        <v>15377</v>
      </c>
      <c r="G8263" s="59">
        <v>12732000</v>
      </c>
      <c r="H8263" s="122">
        <v>0.98</v>
      </c>
      <c r="I8263" s="97" t="b">
        <f>NOT(ISERROR(_xlfn.XLOOKUP(tblStocks2022[[#This Row],[Ticker]],tblTickers[Ticker],tblTickers[Ticker],NA(),0,1)))</f>
        <v>0</v>
      </c>
    </row>
    <row r="8264" spans="4:9" x14ac:dyDescent="0.25">
      <c r="D8264" t="s">
        <v>6399</v>
      </c>
      <c r="E8264" t="s">
        <v>6400</v>
      </c>
      <c r="F8264" t="s">
        <v>15382</v>
      </c>
      <c r="G8264" s="59">
        <v>3653000</v>
      </c>
      <c r="H8264" s="122">
        <v>11.5</v>
      </c>
      <c r="I8264" s="97" t="b">
        <f>NOT(ISERROR(_xlfn.XLOOKUP(tblStocks2022[[#This Row],[Ticker]],tblTickers[Ticker],tblTickers[Ticker],NA(),0,1)))</f>
        <v>0</v>
      </c>
    </row>
    <row r="8265" spans="4:9" x14ac:dyDescent="0.25">
      <c r="D8265" t="s">
        <v>6227</v>
      </c>
      <c r="E8265" t="s">
        <v>6228</v>
      </c>
      <c r="F8265" t="s">
        <v>15382</v>
      </c>
      <c r="G8265" s="59">
        <v>40614000</v>
      </c>
      <c r="H8265" s="122">
        <v>9.0399999999999991</v>
      </c>
      <c r="I8265" s="97" t="b">
        <f>NOT(ISERROR(_xlfn.XLOOKUP(tblStocks2022[[#This Row],[Ticker]],tblTickers[Ticker],tblTickers[Ticker],NA(),0,1)))</f>
        <v>0</v>
      </c>
    </row>
    <row r="8266" spans="4:9" x14ac:dyDescent="0.25">
      <c r="D8266" t="s">
        <v>305</v>
      </c>
      <c r="E8266" t="s">
        <v>302</v>
      </c>
      <c r="F8266" t="s">
        <v>15378</v>
      </c>
      <c r="G8266" s="59">
        <v>2600000</v>
      </c>
      <c r="H8266" s="122">
        <v>93.19</v>
      </c>
      <c r="I8266" s="97" t="b">
        <f>NOT(ISERROR(_xlfn.XLOOKUP(tblStocks2022[[#This Row],[Ticker]],tblTickers[Ticker],tblTickers[Ticker],NA(),0,1)))</f>
        <v>0</v>
      </c>
    </row>
    <row r="8267" spans="4:9" x14ac:dyDescent="0.25">
      <c r="D8267" t="s">
        <v>306</v>
      </c>
      <c r="E8267" t="s">
        <v>302</v>
      </c>
      <c r="F8267" t="s">
        <v>15378</v>
      </c>
      <c r="G8267" s="59">
        <v>12175000</v>
      </c>
      <c r="H8267" s="122">
        <v>86.65</v>
      </c>
      <c r="I8267" s="97" t="b">
        <f>NOT(ISERROR(_xlfn.XLOOKUP(tblStocks2022[[#This Row],[Ticker]],tblTickers[Ticker],tblTickers[Ticker],NA(),0,1)))</f>
        <v>0</v>
      </c>
    </row>
    <row r="8268" spans="4:9" x14ac:dyDescent="0.25">
      <c r="D8268" t="s">
        <v>4128</v>
      </c>
      <c r="E8268" t="s">
        <v>4129</v>
      </c>
      <c r="F8268" t="s">
        <v>15382</v>
      </c>
      <c r="G8268" s="59">
        <v>40459000</v>
      </c>
      <c r="H8268" s="122">
        <v>1.07</v>
      </c>
      <c r="I8268" s="97" t="b">
        <f>NOT(ISERROR(_xlfn.XLOOKUP(tblStocks2022[[#This Row],[Ticker]],tblTickers[Ticker],tblTickers[Ticker],NA(),0,1)))</f>
        <v>0</v>
      </c>
    </row>
    <row r="8269" spans="4:9" x14ac:dyDescent="0.25">
      <c r="D8269" t="s">
        <v>304</v>
      </c>
      <c r="E8269" t="s">
        <v>302</v>
      </c>
      <c r="F8269" t="s">
        <v>15378</v>
      </c>
      <c r="G8269" s="59">
        <v>7650000</v>
      </c>
      <c r="H8269" s="122">
        <v>78.53</v>
      </c>
      <c r="I8269" s="97" t="b">
        <f>NOT(ISERROR(_xlfn.XLOOKUP(tblStocks2022[[#This Row],[Ticker]],tblTickers[Ticker],tblTickers[Ticker],NA(),0,1)))</f>
        <v>0</v>
      </c>
    </row>
    <row r="8270" spans="4:9" x14ac:dyDescent="0.25">
      <c r="D8270" t="s">
        <v>760</v>
      </c>
      <c r="E8270" t="s">
        <v>761</v>
      </c>
      <c r="F8270" t="s">
        <v>15382</v>
      </c>
      <c r="G8270" s="59">
        <v>456664000</v>
      </c>
      <c r="H8270" s="122">
        <v>13.64</v>
      </c>
      <c r="I8270" s="97" t="b">
        <f>NOT(ISERROR(_xlfn.XLOOKUP(tblStocks2022[[#This Row],[Ticker]],tblTickers[Ticker],tblTickers[Ticker],NA(),0,1)))</f>
        <v>0</v>
      </c>
    </row>
    <row r="8271" spans="4:9" x14ac:dyDescent="0.25">
      <c r="D8271" t="s">
        <v>4884</v>
      </c>
      <c r="E8271" t="s">
        <v>4885</v>
      </c>
      <c r="F8271" t="s">
        <v>15368</v>
      </c>
      <c r="G8271" s="59">
        <v>133237000</v>
      </c>
      <c r="H8271" s="122">
        <v>25.31</v>
      </c>
      <c r="I8271" s="97" t="b">
        <f>NOT(ISERROR(_xlfn.XLOOKUP(tblStocks2022[[#This Row],[Ticker]],tblTickers[Ticker],tblTickers[Ticker],NA(),0,1)))</f>
        <v>0</v>
      </c>
    </row>
    <row r="8272" spans="4:9" x14ac:dyDescent="0.25">
      <c r="D8272" t="s">
        <v>10501</v>
      </c>
      <c r="E8272" t="s">
        <v>10502</v>
      </c>
      <c r="F8272" t="s">
        <v>15368</v>
      </c>
      <c r="G8272" s="59">
        <v>16211000</v>
      </c>
      <c r="H8272" s="122">
        <v>4.5199999999999996</v>
      </c>
      <c r="I8272" s="97" t="b">
        <f>NOT(ISERROR(_xlfn.XLOOKUP(tblStocks2022[[#This Row],[Ticker]],tblTickers[Ticker],tblTickers[Ticker],NA(),0,1)))</f>
        <v>0</v>
      </c>
    </row>
    <row r="8273" spans="4:9" x14ac:dyDescent="0.25">
      <c r="D8273" t="s">
        <v>6082</v>
      </c>
      <c r="E8273" t="s">
        <v>6083</v>
      </c>
      <c r="F8273" t="s">
        <v>15372</v>
      </c>
      <c r="G8273" s="59">
        <v>18330000</v>
      </c>
      <c r="H8273" s="122">
        <v>0.24</v>
      </c>
      <c r="I8273" s="97" t="b">
        <f>NOT(ISERROR(_xlfn.XLOOKUP(tblStocks2022[[#This Row],[Ticker]],tblTickers[Ticker],tblTickers[Ticker],NA(),0,1)))</f>
        <v>0</v>
      </c>
    </row>
    <row r="8274" spans="4:9" x14ac:dyDescent="0.25">
      <c r="D8274" t="s">
        <v>5260</v>
      </c>
      <c r="E8274" t="s">
        <v>3656</v>
      </c>
      <c r="F8274" t="s">
        <v>15378</v>
      </c>
      <c r="G8274" s="59">
        <v>125000</v>
      </c>
      <c r="H8274" s="122">
        <v>28.23</v>
      </c>
      <c r="I8274" s="97" t="b">
        <f>NOT(ISERROR(_xlfn.XLOOKUP(tblStocks2022[[#This Row],[Ticker]],tblTickers[Ticker],tblTickers[Ticker],NA(),0,1)))</f>
        <v>0</v>
      </c>
    </row>
    <row r="8275" spans="4:9" x14ac:dyDescent="0.25">
      <c r="D8275" t="s">
        <v>2109</v>
      </c>
      <c r="E8275" t="s">
        <v>2110</v>
      </c>
      <c r="F8275" t="s">
        <v>15371</v>
      </c>
      <c r="G8275" s="59">
        <v>98549000</v>
      </c>
      <c r="H8275" s="122">
        <v>20.41</v>
      </c>
      <c r="I8275" s="97" t="b">
        <f>NOT(ISERROR(_xlfn.XLOOKUP(tblStocks2022[[#This Row],[Ticker]],tblTickers[Ticker],tblTickers[Ticker],NA(),0,1)))</f>
        <v>0</v>
      </c>
    </row>
    <row r="8276" spans="4:9" x14ac:dyDescent="0.25">
      <c r="D8276" t="s">
        <v>14094</v>
      </c>
      <c r="E8276" t="s">
        <v>14095</v>
      </c>
      <c r="F8276" t="s">
        <v>15368</v>
      </c>
      <c r="G8276" s="59">
        <v>38345000</v>
      </c>
      <c r="H8276" s="122">
        <v>1.46</v>
      </c>
      <c r="I8276" s="97" t="b">
        <f>NOT(ISERROR(_xlfn.XLOOKUP(tblStocks2022[[#This Row],[Ticker]],tblTickers[Ticker],tblTickers[Ticker],NA(),0,1)))</f>
        <v>0</v>
      </c>
    </row>
    <row r="8277" spans="4:9" x14ac:dyDescent="0.25">
      <c r="D8277" t="s">
        <v>13829</v>
      </c>
      <c r="E8277" t="s">
        <v>13657</v>
      </c>
      <c r="F8277" t="s">
        <v>15378</v>
      </c>
      <c r="G8277" s="59">
        <v>19893000</v>
      </c>
      <c r="H8277" s="122">
        <v>182.64</v>
      </c>
      <c r="I8277" s="97" t="b">
        <f>NOT(ISERROR(_xlfn.XLOOKUP(tblStocks2022[[#This Row],[Ticker]],tblTickers[Ticker],tblTickers[Ticker],NA(),0,1)))</f>
        <v>0</v>
      </c>
    </row>
    <row r="8278" spans="4:9" x14ac:dyDescent="0.25">
      <c r="D8278" t="s">
        <v>1214</v>
      </c>
      <c r="E8278" t="s">
        <v>1215</v>
      </c>
      <c r="F8278" t="s">
        <v>15365</v>
      </c>
      <c r="G8278" s="59">
        <v>47619000</v>
      </c>
      <c r="H8278" s="122">
        <v>11.2</v>
      </c>
      <c r="I8278" s="97" t="b">
        <f>NOT(ISERROR(_xlfn.XLOOKUP(tblStocks2022[[#This Row],[Ticker]],tblTickers[Ticker],tblTickers[Ticker],NA(),0,1)))</f>
        <v>0</v>
      </c>
    </row>
    <row r="8279" spans="4:9" x14ac:dyDescent="0.25">
      <c r="D8279" t="s">
        <v>4688</v>
      </c>
      <c r="E8279" t="s">
        <v>4689</v>
      </c>
      <c r="F8279" t="s">
        <v>15382</v>
      </c>
      <c r="G8279" s="59">
        <v>9291000</v>
      </c>
      <c r="H8279" s="122">
        <v>15.66</v>
      </c>
      <c r="I8279" s="97" t="b">
        <f>NOT(ISERROR(_xlfn.XLOOKUP(tblStocks2022[[#This Row],[Ticker]],tblTickers[Ticker],tblTickers[Ticker],NA(),0,1)))</f>
        <v>0</v>
      </c>
    </row>
    <row r="8280" spans="4:9" x14ac:dyDescent="0.25">
      <c r="D8280" t="s">
        <v>5375</v>
      </c>
      <c r="E8280" t="s">
        <v>5376</v>
      </c>
      <c r="F8280" t="s">
        <v>14201</v>
      </c>
      <c r="G8280" s="59">
        <v>40747000</v>
      </c>
      <c r="H8280" s="122">
        <v>14.92</v>
      </c>
      <c r="I8280" s="97" t="b">
        <f>NOT(ISERROR(_xlfn.XLOOKUP(tblStocks2022[[#This Row],[Ticker]],tblTickers[Ticker],tblTickers[Ticker],NA(),0,1)))</f>
        <v>0</v>
      </c>
    </row>
    <row r="8281" spans="4:9" x14ac:dyDescent="0.25">
      <c r="D8281" t="s">
        <v>5856</v>
      </c>
      <c r="E8281" t="s">
        <v>5857</v>
      </c>
      <c r="F8281" t="s">
        <v>15382</v>
      </c>
      <c r="G8281" s="59">
        <v>148937000</v>
      </c>
      <c r="H8281" s="122">
        <v>7.15</v>
      </c>
      <c r="I8281" s="97" t="b">
        <f>NOT(ISERROR(_xlfn.XLOOKUP(tblStocks2022[[#This Row],[Ticker]],tblTickers[Ticker],tblTickers[Ticker],NA(),0,1)))</f>
        <v>0</v>
      </c>
    </row>
    <row r="8282" spans="4:9" x14ac:dyDescent="0.25">
      <c r="D8282" t="s">
        <v>2631</v>
      </c>
      <c r="E8282" t="s">
        <v>2632</v>
      </c>
      <c r="F8282" t="s">
        <v>15382</v>
      </c>
      <c r="G8282" s="59">
        <v>10724000</v>
      </c>
      <c r="H8282" s="122">
        <v>0.43</v>
      </c>
      <c r="I8282" s="97" t="b">
        <f>NOT(ISERROR(_xlfn.XLOOKUP(tblStocks2022[[#This Row],[Ticker]],tblTickers[Ticker],tblTickers[Ticker],NA(),0,1)))</f>
        <v>0</v>
      </c>
    </row>
    <row r="8283" spans="4:9" x14ac:dyDescent="0.25">
      <c r="D8283" t="s">
        <v>8963</v>
      </c>
      <c r="E8283" t="s">
        <v>8964</v>
      </c>
      <c r="F8283" t="s">
        <v>15374</v>
      </c>
      <c r="G8283" s="59">
        <v>18065000</v>
      </c>
      <c r="H8283" s="122">
        <v>1.03</v>
      </c>
      <c r="I8283" s="97" t="b">
        <f>NOT(ISERROR(_xlfn.XLOOKUP(tblStocks2022[[#This Row],[Ticker]],tblTickers[Ticker],tblTickers[Ticker],NA(),0,1)))</f>
        <v>0</v>
      </c>
    </row>
    <row r="8284" spans="4:9" x14ac:dyDescent="0.25">
      <c r="D8284" t="s">
        <v>64</v>
      </c>
      <c r="E8284" t="s">
        <v>65</v>
      </c>
      <c r="F8284" t="s">
        <v>15376</v>
      </c>
      <c r="G8284" s="59">
        <v>43828000</v>
      </c>
      <c r="H8284" s="122">
        <v>33.21</v>
      </c>
      <c r="I8284" s="97" t="b">
        <f>NOT(ISERROR(_xlfn.XLOOKUP(tblStocks2022[[#This Row],[Ticker]],tblTickers[Ticker],tblTickers[Ticker],NA(),0,1)))</f>
        <v>0</v>
      </c>
    </row>
    <row r="8285" spans="4:9" x14ac:dyDescent="0.25">
      <c r="D8285" t="s">
        <v>445</v>
      </c>
      <c r="E8285" t="s">
        <v>446</v>
      </c>
      <c r="F8285" t="s">
        <v>11941</v>
      </c>
      <c r="G8285" s="59">
        <v>2762000</v>
      </c>
      <c r="H8285" s="122">
        <v>30.36</v>
      </c>
      <c r="I8285" s="97" t="b">
        <f>NOT(ISERROR(_xlfn.XLOOKUP(tblStocks2022[[#This Row],[Ticker]],tblTickers[Ticker],tblTickers[Ticker],NA(),0,1)))</f>
        <v>0</v>
      </c>
    </row>
    <row r="8286" spans="4:9" x14ac:dyDescent="0.25">
      <c r="D8286" t="s">
        <v>447</v>
      </c>
      <c r="E8286" t="s">
        <v>446</v>
      </c>
      <c r="F8286" t="s">
        <v>11941</v>
      </c>
      <c r="G8286" s="59">
        <v>23608000</v>
      </c>
      <c r="H8286" s="122">
        <v>56.9</v>
      </c>
      <c r="I8286" s="97" t="b">
        <f>NOT(ISERROR(_xlfn.XLOOKUP(tblStocks2022[[#This Row],[Ticker]],tblTickers[Ticker],tblTickers[Ticker],NA(),0,1)))</f>
        <v>0</v>
      </c>
    </row>
    <row r="8287" spans="4:9" x14ac:dyDescent="0.25">
      <c r="D8287" t="s">
        <v>1343</v>
      </c>
      <c r="E8287" t="s">
        <v>1344</v>
      </c>
      <c r="F8287" t="s">
        <v>15382</v>
      </c>
      <c r="G8287" s="59">
        <v>7208000</v>
      </c>
      <c r="H8287" s="122">
        <v>2.2999999999999998</v>
      </c>
      <c r="I8287" s="97" t="b">
        <f>NOT(ISERROR(_xlfn.XLOOKUP(tblStocks2022[[#This Row],[Ticker]],tblTickers[Ticker],tblTickers[Ticker],NA(),0,1)))</f>
        <v>0</v>
      </c>
    </row>
    <row r="8288" spans="4:9" x14ac:dyDescent="0.25">
      <c r="D8288" t="s">
        <v>11583</v>
      </c>
      <c r="E8288" t="s">
        <v>11584</v>
      </c>
      <c r="F8288" t="s">
        <v>15372</v>
      </c>
      <c r="G8288" s="59">
        <v>44406000</v>
      </c>
      <c r="H8288" s="122">
        <v>8.59</v>
      </c>
      <c r="I8288" s="97" t="b">
        <f>NOT(ISERROR(_xlfn.XLOOKUP(tblStocks2022[[#This Row],[Ticker]],tblTickers[Ticker],tblTickers[Ticker],NA(),0,1)))</f>
        <v>0</v>
      </c>
    </row>
    <row r="8289" spans="4:9" x14ac:dyDescent="0.25">
      <c r="D8289" t="s">
        <v>11147</v>
      </c>
      <c r="E8289" t="s">
        <v>11148</v>
      </c>
      <c r="F8289" t="s">
        <v>15372</v>
      </c>
      <c r="G8289" s="59">
        <v>55320000</v>
      </c>
      <c r="H8289" s="122">
        <v>9.9</v>
      </c>
      <c r="I8289" s="97" t="b">
        <f>NOT(ISERROR(_xlfn.XLOOKUP(tblStocks2022[[#This Row],[Ticker]],tblTickers[Ticker],tblTickers[Ticker],NA(),0,1)))</f>
        <v>0</v>
      </c>
    </row>
    <row r="8290" spans="4:9" x14ac:dyDescent="0.25">
      <c r="D8290" t="s">
        <v>2111</v>
      </c>
      <c r="E8290" t="s">
        <v>2112</v>
      </c>
      <c r="F8290" t="s">
        <v>15368</v>
      </c>
      <c r="G8290" s="59">
        <v>78257000</v>
      </c>
      <c r="H8290" s="122">
        <v>9.4</v>
      </c>
      <c r="I8290" s="97" t="b">
        <f>NOT(ISERROR(_xlfn.XLOOKUP(tblStocks2022[[#This Row],[Ticker]],tblTickers[Ticker],tblTickers[Ticker],NA(),0,1)))</f>
        <v>0</v>
      </c>
    </row>
    <row r="8291" spans="4:9" x14ac:dyDescent="0.25">
      <c r="D8291" t="s">
        <v>7381</v>
      </c>
      <c r="E8291" t="s">
        <v>7382</v>
      </c>
      <c r="F8291" t="s">
        <v>15382</v>
      </c>
      <c r="G8291" s="59">
        <v>23000000</v>
      </c>
      <c r="H8291" s="122">
        <v>10.06</v>
      </c>
      <c r="I8291" s="97" t="b">
        <f>NOT(ISERROR(_xlfn.XLOOKUP(tblStocks2022[[#This Row],[Ticker]],tblTickers[Ticker],tblTickers[Ticker],NA(),0,1)))</f>
        <v>0</v>
      </c>
    </row>
    <row r="8292" spans="4:9" x14ac:dyDescent="0.25">
      <c r="D8292" t="s">
        <v>8214</v>
      </c>
      <c r="E8292" t="s">
        <v>8215</v>
      </c>
      <c r="F8292" t="s">
        <v>14201</v>
      </c>
      <c r="G8292" s="59">
        <v>24615000</v>
      </c>
      <c r="H8292" s="122">
        <v>5.05</v>
      </c>
      <c r="I8292" s="97" t="b">
        <f>NOT(ISERROR(_xlfn.XLOOKUP(tblStocks2022[[#This Row],[Ticker]],tblTickers[Ticker],tblTickers[Ticker],NA(),0,1)))</f>
        <v>0</v>
      </c>
    </row>
    <row r="8293" spans="4:9" x14ac:dyDescent="0.25">
      <c r="D8293" t="s">
        <v>6161</v>
      </c>
      <c r="E8293" t="s">
        <v>6162</v>
      </c>
      <c r="F8293" t="s">
        <v>15368</v>
      </c>
      <c r="G8293" s="59">
        <v>186419000</v>
      </c>
      <c r="H8293" s="122">
        <v>1.79</v>
      </c>
      <c r="I8293" s="97" t="b">
        <f>NOT(ISERROR(_xlfn.XLOOKUP(tblStocks2022[[#This Row],[Ticker]],tblTickers[Ticker],tblTickers[Ticker],NA(),0,1)))</f>
        <v>0</v>
      </c>
    </row>
    <row r="8294" spans="4:9" x14ac:dyDescent="0.25">
      <c r="D8294" t="s">
        <v>4165</v>
      </c>
      <c r="E8294" t="s">
        <v>4166</v>
      </c>
      <c r="F8294" t="s">
        <v>15382</v>
      </c>
      <c r="G8294" s="59">
        <v>237220000</v>
      </c>
      <c r="H8294" s="122">
        <v>0.74</v>
      </c>
      <c r="I8294" s="97" t="b">
        <f>NOT(ISERROR(_xlfn.XLOOKUP(tblStocks2022[[#This Row],[Ticker]],tblTickers[Ticker],tblTickers[Ticker],NA(),0,1)))</f>
        <v>0</v>
      </c>
    </row>
    <row r="8295" spans="4:9" x14ac:dyDescent="0.25">
      <c r="D8295" t="s">
        <v>11765</v>
      </c>
      <c r="E8295" t="s">
        <v>11766</v>
      </c>
      <c r="F8295" t="s">
        <v>15365</v>
      </c>
      <c r="G8295" s="59">
        <v>10219000</v>
      </c>
      <c r="H8295" s="122">
        <v>23.29</v>
      </c>
      <c r="I8295" s="97" t="b">
        <f>NOT(ISERROR(_xlfn.XLOOKUP(tblStocks2022[[#This Row],[Ticker]],tblTickers[Ticker],tblTickers[Ticker],NA(),0,1)))</f>
        <v>0</v>
      </c>
    </row>
    <row r="8296" spans="4:9" x14ac:dyDescent="0.25">
      <c r="D8296" t="s">
        <v>7981</v>
      </c>
      <c r="E8296" t="s">
        <v>7982</v>
      </c>
      <c r="F8296" t="s">
        <v>15382</v>
      </c>
      <c r="G8296" s="59">
        <v>99438000</v>
      </c>
      <c r="H8296" s="122">
        <v>5.37</v>
      </c>
      <c r="I8296" s="97" t="b">
        <f>NOT(ISERROR(_xlfn.XLOOKUP(tblStocks2022[[#This Row],[Ticker]],tblTickers[Ticker],tblTickers[Ticker],NA(),0,1)))</f>
        <v>0</v>
      </c>
    </row>
    <row r="8297" spans="4:9" x14ac:dyDescent="0.25">
      <c r="D8297" t="s">
        <v>8683</v>
      </c>
      <c r="E8297" t="s">
        <v>8684</v>
      </c>
      <c r="F8297" t="s">
        <v>15382</v>
      </c>
      <c r="G8297" s="59">
        <v>80194000</v>
      </c>
      <c r="H8297" s="122">
        <v>0.66</v>
      </c>
      <c r="I8297" s="97" t="b">
        <f>NOT(ISERROR(_xlfn.XLOOKUP(tblStocks2022[[#This Row],[Ticker]],tblTickers[Ticker],tblTickers[Ticker],NA(),0,1)))</f>
        <v>0</v>
      </c>
    </row>
    <row r="8298" spans="4:9" x14ac:dyDescent="0.25">
      <c r="D8298" t="s">
        <v>12386</v>
      </c>
      <c r="E8298" t="s">
        <v>12387</v>
      </c>
      <c r="F8298" t="s">
        <v>14201</v>
      </c>
      <c r="G8298" s="59">
        <v>385523000</v>
      </c>
      <c r="H8298" s="122">
        <v>126.86</v>
      </c>
      <c r="I8298" s="97" t="b">
        <f>NOT(ISERROR(_xlfn.XLOOKUP(tblStocks2022[[#This Row],[Ticker]],tblTickers[Ticker],tblTickers[Ticker],NA(),0,1)))</f>
        <v>1</v>
      </c>
    </row>
    <row r="8299" spans="4:9" x14ac:dyDescent="0.25">
      <c r="D8299" t="s">
        <v>6401</v>
      </c>
      <c r="E8299" t="s">
        <v>6402</v>
      </c>
      <c r="F8299" t="s">
        <v>15368</v>
      </c>
      <c r="G8299" s="59">
        <v>13482000</v>
      </c>
      <c r="H8299" s="122">
        <v>8.6999999999999993</v>
      </c>
      <c r="I8299" s="97" t="b">
        <f>NOT(ISERROR(_xlfn.XLOOKUP(tblStocks2022[[#This Row],[Ticker]],tblTickers[Ticker],tblTickers[Ticker],NA(),0,1)))</f>
        <v>0</v>
      </c>
    </row>
    <row r="8300" spans="4:9" x14ac:dyDescent="0.25">
      <c r="D8300" t="s">
        <v>1259</v>
      </c>
      <c r="E8300" t="s">
        <v>1260</v>
      </c>
      <c r="F8300" t="s">
        <v>15382</v>
      </c>
      <c r="G8300" s="59">
        <v>70971000</v>
      </c>
      <c r="H8300" s="122">
        <v>8.36</v>
      </c>
      <c r="I8300" s="97" t="b">
        <f>NOT(ISERROR(_xlfn.XLOOKUP(tblStocks2022[[#This Row],[Ticker]],tblTickers[Ticker],tblTickers[Ticker],NA(),0,1)))</f>
        <v>0</v>
      </c>
    </row>
    <row r="8301" spans="4:9" x14ac:dyDescent="0.25">
      <c r="D8301" t="s">
        <v>10902</v>
      </c>
      <c r="E8301" t="s">
        <v>10903</v>
      </c>
      <c r="F8301" t="s">
        <v>15372</v>
      </c>
      <c r="G8301" s="59">
        <v>6498000</v>
      </c>
      <c r="H8301" s="122">
        <v>10.26</v>
      </c>
      <c r="I8301" s="97" t="b">
        <f>NOT(ISERROR(_xlfn.XLOOKUP(tblStocks2022[[#This Row],[Ticker]],tblTickers[Ticker],tblTickers[Ticker],NA(),0,1)))</f>
        <v>0</v>
      </c>
    </row>
    <row r="8302" spans="4:9" x14ac:dyDescent="0.25">
      <c r="D8302" t="s">
        <v>5874</v>
      </c>
      <c r="E8302" t="s">
        <v>5875</v>
      </c>
      <c r="F8302" t="s">
        <v>15368</v>
      </c>
      <c r="G8302" s="59">
        <v>173447000</v>
      </c>
      <c r="H8302" s="122">
        <v>0.36</v>
      </c>
      <c r="I8302" s="97" t="b">
        <f>NOT(ISERROR(_xlfn.XLOOKUP(tblStocks2022[[#This Row],[Ticker]],tblTickers[Ticker],tblTickers[Ticker],NA(),0,1)))</f>
        <v>0</v>
      </c>
    </row>
    <row r="8303" spans="4:9" x14ac:dyDescent="0.25">
      <c r="D8303" t="s">
        <v>923</v>
      </c>
      <c r="E8303" t="s">
        <v>449</v>
      </c>
      <c r="F8303" t="s">
        <v>15382</v>
      </c>
      <c r="G8303" s="59">
        <v>1550000</v>
      </c>
      <c r="H8303" s="122">
        <v>139.80000000000001</v>
      </c>
      <c r="I8303" s="97" t="b">
        <f>NOT(ISERROR(_xlfn.XLOOKUP(tblStocks2022[[#This Row],[Ticker]],tblTickers[Ticker],tblTickers[Ticker],NA(),0,1)))</f>
        <v>0</v>
      </c>
    </row>
    <row r="8304" spans="4:9" x14ac:dyDescent="0.25">
      <c r="D8304" t="s">
        <v>1088</v>
      </c>
      <c r="E8304" t="s">
        <v>283</v>
      </c>
      <c r="F8304" t="s">
        <v>15368</v>
      </c>
      <c r="G8304" s="59">
        <v>83050000</v>
      </c>
      <c r="H8304" s="122">
        <v>91.14</v>
      </c>
      <c r="I8304" s="97" t="b">
        <f>NOT(ISERROR(_xlfn.XLOOKUP(tblStocks2022[[#This Row],[Ticker]],tblTickers[Ticker],tblTickers[Ticker],NA(),0,1)))</f>
        <v>0</v>
      </c>
    </row>
    <row r="8305" spans="4:9" x14ac:dyDescent="0.25">
      <c r="D8305" t="s">
        <v>11647</v>
      </c>
      <c r="E8305" t="s">
        <v>11648</v>
      </c>
      <c r="F8305" t="s">
        <v>15371</v>
      </c>
      <c r="G8305" s="59">
        <v>506374000</v>
      </c>
      <c r="H8305" s="122">
        <v>11.31</v>
      </c>
      <c r="I8305" s="97" t="b">
        <f>NOT(ISERROR(_xlfn.XLOOKUP(tblStocks2022[[#This Row],[Ticker]],tblTickers[Ticker],tblTickers[Ticker],NA(),0,1)))</f>
        <v>0</v>
      </c>
    </row>
    <row r="8306" spans="4:9" x14ac:dyDescent="0.25">
      <c r="D8306" t="s">
        <v>5934</v>
      </c>
      <c r="E8306" t="s">
        <v>5935</v>
      </c>
      <c r="F8306" t="s">
        <v>15392</v>
      </c>
      <c r="G8306" s="59">
        <v>8437000</v>
      </c>
      <c r="H8306" s="122">
        <v>4.6100000000000003</v>
      </c>
      <c r="I8306" s="97" t="b">
        <f>NOT(ISERROR(_xlfn.XLOOKUP(tblStocks2022[[#This Row],[Ticker]],tblTickers[Ticker],tblTickers[Ticker],NA(),0,1)))</f>
        <v>0</v>
      </c>
    </row>
    <row r="8307" spans="4:9" x14ac:dyDescent="0.25">
      <c r="D8307" t="s">
        <v>2039</v>
      </c>
      <c r="E8307" t="s">
        <v>2040</v>
      </c>
      <c r="F8307" t="s">
        <v>499</v>
      </c>
      <c r="G8307" s="59">
        <v>132907000</v>
      </c>
      <c r="H8307" s="122">
        <v>175.11</v>
      </c>
      <c r="I8307" s="97" t="b">
        <f>NOT(ISERROR(_xlfn.XLOOKUP(tblStocks2022[[#This Row],[Ticker]],tblTickers[Ticker],tblTickers[Ticker],NA(),0,1)))</f>
        <v>1</v>
      </c>
    </row>
    <row r="8308" spans="4:9" x14ac:dyDescent="0.25">
      <c r="D8308" t="s">
        <v>9250</v>
      </c>
      <c r="E8308" t="s">
        <v>9251</v>
      </c>
      <c r="F8308" t="s">
        <v>15382</v>
      </c>
      <c r="G8308" s="59">
        <v>22010000</v>
      </c>
      <c r="H8308" s="122">
        <v>10.38</v>
      </c>
      <c r="I8308" s="97" t="b">
        <f>NOT(ISERROR(_xlfn.XLOOKUP(tblStocks2022[[#This Row],[Ticker]],tblTickers[Ticker],tblTickers[Ticker],NA(),0,1)))</f>
        <v>0</v>
      </c>
    </row>
    <row r="8309" spans="4:9" x14ac:dyDescent="0.25">
      <c r="D8309" t="s">
        <v>4754</v>
      </c>
      <c r="E8309" t="s">
        <v>4755</v>
      </c>
      <c r="F8309" t="s">
        <v>15390</v>
      </c>
      <c r="G8309" s="59">
        <v>38050000</v>
      </c>
      <c r="H8309" s="122">
        <v>7.56</v>
      </c>
      <c r="I8309" s="97" t="b">
        <f>NOT(ISERROR(_xlfn.XLOOKUP(tblStocks2022[[#This Row],[Ticker]],tblTickers[Ticker],tblTickers[Ticker],NA(),0,1)))</f>
        <v>0</v>
      </c>
    </row>
    <row r="8310" spans="4:9" x14ac:dyDescent="0.25">
      <c r="D8310" t="s">
        <v>6972</v>
      </c>
      <c r="E8310" t="s">
        <v>6973</v>
      </c>
      <c r="F8310" t="s">
        <v>15371</v>
      </c>
      <c r="G8310" s="59">
        <v>157187000</v>
      </c>
      <c r="H8310" s="122">
        <v>3.43</v>
      </c>
      <c r="I8310" s="97" t="b">
        <f>NOT(ISERROR(_xlfn.XLOOKUP(tblStocks2022[[#This Row],[Ticker]],tblTickers[Ticker],tblTickers[Ticker],NA(),0,1)))</f>
        <v>0</v>
      </c>
    </row>
    <row r="8311" spans="4:9" x14ac:dyDescent="0.25">
      <c r="D8311" t="s">
        <v>8806</v>
      </c>
      <c r="E8311" t="s">
        <v>8807</v>
      </c>
      <c r="F8311" t="s">
        <v>15382</v>
      </c>
      <c r="G8311" s="59">
        <v>23000000</v>
      </c>
      <c r="H8311" s="122">
        <v>10.19</v>
      </c>
      <c r="I8311" s="97" t="b">
        <f>NOT(ISERROR(_xlfn.XLOOKUP(tblStocks2022[[#This Row],[Ticker]],tblTickers[Ticker],tblTickers[Ticker],NA(),0,1)))</f>
        <v>0</v>
      </c>
    </row>
    <row r="8312" spans="4:9" x14ac:dyDescent="0.25">
      <c r="D8312" t="s">
        <v>11659</v>
      </c>
      <c r="E8312" t="s">
        <v>11660</v>
      </c>
      <c r="F8312" t="s">
        <v>9552</v>
      </c>
      <c r="G8312" s="59">
        <v>21333000</v>
      </c>
      <c r="H8312" s="122">
        <v>330.67</v>
      </c>
      <c r="I8312" s="97" t="b">
        <f>NOT(ISERROR(_xlfn.XLOOKUP(tblStocks2022[[#This Row],[Ticker]],tblTickers[Ticker],tblTickers[Ticker],NA(),0,1)))</f>
        <v>0</v>
      </c>
    </row>
    <row r="8313" spans="4:9" x14ac:dyDescent="0.25">
      <c r="D8313" t="s">
        <v>11257</v>
      </c>
      <c r="E8313" t="s">
        <v>11258</v>
      </c>
      <c r="F8313" t="s">
        <v>15372</v>
      </c>
      <c r="G8313" s="59">
        <v>67441000</v>
      </c>
      <c r="H8313" s="122">
        <v>9.91</v>
      </c>
      <c r="I8313" s="97" t="b">
        <f>NOT(ISERROR(_xlfn.XLOOKUP(tblStocks2022[[#This Row],[Ticker]],tblTickers[Ticker],tblTickers[Ticker],NA(),0,1)))</f>
        <v>0</v>
      </c>
    </row>
    <row r="8314" spans="4:9" x14ac:dyDescent="0.25">
      <c r="D8314" t="s">
        <v>3614</v>
      </c>
      <c r="E8314" t="s">
        <v>3610</v>
      </c>
      <c r="F8314" t="s">
        <v>15378</v>
      </c>
      <c r="G8314" s="59">
        <v>1610000</v>
      </c>
      <c r="H8314" s="122">
        <v>24.38</v>
      </c>
      <c r="I8314" s="97" t="b">
        <f>NOT(ISERROR(_xlfn.XLOOKUP(tblStocks2022[[#This Row],[Ticker]],tblTickers[Ticker],tblTickers[Ticker],NA(),0,1)))</f>
        <v>0</v>
      </c>
    </row>
    <row r="8315" spans="4:9" x14ac:dyDescent="0.25">
      <c r="D8315" t="s">
        <v>14766</v>
      </c>
      <c r="E8315" t="s">
        <v>14767</v>
      </c>
      <c r="F8315" t="s">
        <v>15368</v>
      </c>
      <c r="G8315" s="59">
        <v>425427000</v>
      </c>
      <c r="H8315" s="122">
        <v>122.76</v>
      </c>
      <c r="I8315" s="97" t="b">
        <f>NOT(ISERROR(_xlfn.XLOOKUP(tblStocks2022[[#This Row],[Ticker]],tblTickers[Ticker],tblTickers[Ticker],NA(),0,1)))</f>
        <v>0</v>
      </c>
    </row>
    <row r="8316" spans="4:9" x14ac:dyDescent="0.25">
      <c r="D8316" t="s">
        <v>8479</v>
      </c>
      <c r="E8316" t="s">
        <v>161</v>
      </c>
      <c r="F8316" t="s">
        <v>15371</v>
      </c>
      <c r="G8316" s="59">
        <v>290000</v>
      </c>
      <c r="H8316" s="122">
        <v>14.75</v>
      </c>
      <c r="I8316" s="97" t="b">
        <f>NOT(ISERROR(_xlfn.XLOOKUP(tblStocks2022[[#This Row],[Ticker]],tblTickers[Ticker],tblTickers[Ticker],NA(),0,1)))</f>
        <v>0</v>
      </c>
    </row>
    <row r="8317" spans="4:9" x14ac:dyDescent="0.25">
      <c r="D8317" t="s">
        <v>1389</v>
      </c>
      <c r="E8317" t="s">
        <v>1390</v>
      </c>
      <c r="F8317" t="s">
        <v>15371</v>
      </c>
      <c r="G8317" s="59">
        <v>12332000</v>
      </c>
      <c r="H8317" s="122">
        <v>7.83</v>
      </c>
      <c r="I8317" s="97" t="b">
        <f>NOT(ISERROR(_xlfn.XLOOKUP(tblStocks2022[[#This Row],[Ticker]],tblTickers[Ticker],tblTickers[Ticker],NA(),0,1)))</f>
        <v>0</v>
      </c>
    </row>
    <row r="8318" spans="4:9" x14ac:dyDescent="0.25">
      <c r="D8318" t="s">
        <v>14224</v>
      </c>
      <c r="E8318" t="s">
        <v>14225</v>
      </c>
      <c r="F8318" t="s">
        <v>9163</v>
      </c>
      <c r="G8318" s="59">
        <v>56784000</v>
      </c>
      <c r="H8318" s="122">
        <v>7.39</v>
      </c>
      <c r="I8318" s="97" t="b">
        <f>NOT(ISERROR(_xlfn.XLOOKUP(tblStocks2022[[#This Row],[Ticker]],tblTickers[Ticker],tblTickers[Ticker],NA(),0,1)))</f>
        <v>0</v>
      </c>
    </row>
    <row r="8319" spans="4:9" x14ac:dyDescent="0.25">
      <c r="D8319" t="s">
        <v>533</v>
      </c>
      <c r="E8319" t="s">
        <v>534</v>
      </c>
      <c r="F8319" t="s">
        <v>15382</v>
      </c>
      <c r="G8319" s="59">
        <v>134511000</v>
      </c>
      <c r="H8319" s="122">
        <v>5.67</v>
      </c>
      <c r="I8319" s="97" t="b">
        <f>NOT(ISERROR(_xlfn.XLOOKUP(tblStocks2022[[#This Row],[Ticker]],tblTickers[Ticker],tblTickers[Ticker],NA(),0,1)))</f>
        <v>0</v>
      </c>
    </row>
    <row r="8320" spans="4:9" x14ac:dyDescent="0.25">
      <c r="D8320" t="s">
        <v>5583</v>
      </c>
      <c r="E8320" t="s">
        <v>5582</v>
      </c>
      <c r="F8320" t="s">
        <v>14252</v>
      </c>
      <c r="G8320" s="59">
        <v>250000</v>
      </c>
      <c r="H8320" s="122">
        <v>28.27</v>
      </c>
      <c r="I8320" s="97" t="b">
        <f>NOT(ISERROR(_xlfn.XLOOKUP(tblStocks2022[[#This Row],[Ticker]],tblTickers[Ticker],tblTickers[Ticker],NA(),0,1)))</f>
        <v>0</v>
      </c>
    </row>
    <row r="8321" spans="4:9" x14ac:dyDescent="0.25">
      <c r="D8321" t="s">
        <v>9962</v>
      </c>
      <c r="E8321" t="s">
        <v>9963</v>
      </c>
      <c r="F8321" t="s">
        <v>15371</v>
      </c>
      <c r="G8321" s="59">
        <v>191817000</v>
      </c>
      <c r="H8321" s="122">
        <v>20.81</v>
      </c>
      <c r="I8321" s="97" t="b">
        <f>NOT(ISERROR(_xlfn.XLOOKUP(tblStocks2022[[#This Row],[Ticker]],tblTickers[Ticker],tblTickers[Ticker],NA(),0,1)))</f>
        <v>1</v>
      </c>
    </row>
    <row r="8322" spans="4:9" x14ac:dyDescent="0.25">
      <c r="D8322" t="s">
        <v>1997</v>
      </c>
      <c r="E8322" t="s">
        <v>1998</v>
      </c>
      <c r="F8322" t="s">
        <v>14201</v>
      </c>
      <c r="G8322" s="59">
        <v>73230000</v>
      </c>
      <c r="H8322" s="122">
        <v>31.79</v>
      </c>
      <c r="I8322" s="97" t="b">
        <f>NOT(ISERROR(_xlfn.XLOOKUP(tblStocks2022[[#This Row],[Ticker]],tblTickers[Ticker],tblTickers[Ticker],NA(),0,1)))</f>
        <v>0</v>
      </c>
    </row>
    <row r="8323" spans="4:9" x14ac:dyDescent="0.25">
      <c r="D8323" t="s">
        <v>13831</v>
      </c>
      <c r="E8323" t="s">
        <v>311</v>
      </c>
      <c r="F8323" t="s">
        <v>15378</v>
      </c>
      <c r="G8323" s="59">
        <v>403066000</v>
      </c>
      <c r="H8323" s="122">
        <v>82.48</v>
      </c>
      <c r="I8323" s="97" t="b">
        <f>NOT(ISERROR(_xlfn.XLOOKUP(tblStocks2022[[#This Row],[Ticker]],tblTickers[Ticker],tblTickers[Ticker],NA(),0,1)))</f>
        <v>0</v>
      </c>
    </row>
    <row r="8324" spans="4:9" x14ac:dyDescent="0.25">
      <c r="D8324" t="s">
        <v>2045</v>
      </c>
      <c r="E8324" t="s">
        <v>2046</v>
      </c>
      <c r="F8324" t="s">
        <v>15388</v>
      </c>
      <c r="G8324" s="59">
        <v>57521000</v>
      </c>
      <c r="H8324" s="122">
        <v>2.4300000000000002</v>
      </c>
      <c r="I8324" s="97" t="b">
        <f>NOT(ISERROR(_xlfn.XLOOKUP(tblStocks2022[[#This Row],[Ticker]],tblTickers[Ticker],tblTickers[Ticker],NA(),0,1)))</f>
        <v>0</v>
      </c>
    </row>
    <row r="8325" spans="4:9" x14ac:dyDescent="0.25">
      <c r="D8325" t="s">
        <v>5581</v>
      </c>
      <c r="E8325" t="s">
        <v>5582</v>
      </c>
      <c r="F8325" t="s">
        <v>14252</v>
      </c>
      <c r="G8325" s="59">
        <v>470000</v>
      </c>
      <c r="H8325" s="122">
        <v>25.14</v>
      </c>
      <c r="I8325" s="97" t="b">
        <f>NOT(ISERROR(_xlfn.XLOOKUP(tblStocks2022[[#This Row],[Ticker]],tblTickers[Ticker],tblTickers[Ticker],NA(),0,1)))</f>
        <v>0</v>
      </c>
    </row>
    <row r="8326" spans="4:9" x14ac:dyDescent="0.25">
      <c r="D8326" t="s">
        <v>5600</v>
      </c>
      <c r="E8326" t="s">
        <v>5601</v>
      </c>
      <c r="F8326" t="s">
        <v>9954</v>
      </c>
      <c r="G8326" s="59">
        <v>157993000</v>
      </c>
      <c r="H8326" s="122">
        <v>19.329999999999998</v>
      </c>
      <c r="I8326" s="97" t="b">
        <f>NOT(ISERROR(_xlfn.XLOOKUP(tblStocks2022[[#This Row],[Ticker]],tblTickers[Ticker],tblTickers[Ticker],NA(),0,1)))</f>
        <v>0</v>
      </c>
    </row>
    <row r="8327" spans="4:9" x14ac:dyDescent="0.25">
      <c r="D8327" t="s">
        <v>3168</v>
      </c>
      <c r="E8327" t="s">
        <v>3169</v>
      </c>
      <c r="F8327" t="s">
        <v>15382</v>
      </c>
      <c r="G8327" s="59">
        <v>107000000</v>
      </c>
      <c r="H8327" s="122">
        <v>0.54</v>
      </c>
      <c r="I8327" s="97" t="b">
        <f>NOT(ISERROR(_xlfn.XLOOKUP(tblStocks2022[[#This Row],[Ticker]],tblTickers[Ticker],tblTickers[Ticker],NA(),0,1)))</f>
        <v>0</v>
      </c>
    </row>
    <row r="8328" spans="4:9" x14ac:dyDescent="0.25">
      <c r="D8328" t="s">
        <v>13666</v>
      </c>
      <c r="E8328" t="s">
        <v>311</v>
      </c>
      <c r="F8328" t="s">
        <v>15378</v>
      </c>
      <c r="G8328" s="59">
        <v>244556000</v>
      </c>
      <c r="H8328" s="122">
        <v>203.81</v>
      </c>
      <c r="I8328" s="97" t="b">
        <f>NOT(ISERROR(_xlfn.XLOOKUP(tblStocks2022[[#This Row],[Ticker]],tblTickers[Ticker],tblTickers[Ticker],NA(),0,1)))</f>
        <v>0</v>
      </c>
    </row>
    <row r="8329" spans="4:9" x14ac:dyDescent="0.25">
      <c r="D8329" t="s">
        <v>556</v>
      </c>
      <c r="E8329" t="s">
        <v>557</v>
      </c>
      <c r="F8329" t="s">
        <v>14201</v>
      </c>
      <c r="G8329" s="59">
        <v>17000000</v>
      </c>
      <c r="H8329" s="122">
        <v>10.37</v>
      </c>
      <c r="I8329" s="97" t="b">
        <f>NOT(ISERROR(_xlfn.XLOOKUP(tblStocks2022[[#This Row],[Ticker]],tblTickers[Ticker],tblTickers[Ticker],NA(),0,1)))</f>
        <v>0</v>
      </c>
    </row>
    <row r="8330" spans="4:9" x14ac:dyDescent="0.25">
      <c r="D8330" t="s">
        <v>10892</v>
      </c>
      <c r="E8330" t="s">
        <v>10893</v>
      </c>
      <c r="F8330" t="s">
        <v>15382</v>
      </c>
      <c r="G8330" s="59">
        <v>403752000</v>
      </c>
      <c r="H8330" s="122">
        <v>10.119999999999999</v>
      </c>
      <c r="I8330" s="97" t="b">
        <f>NOT(ISERROR(_xlfn.XLOOKUP(tblStocks2022[[#This Row],[Ticker]],tblTickers[Ticker],tblTickers[Ticker],NA(),0,1)))</f>
        <v>0</v>
      </c>
    </row>
    <row r="8331" spans="4:9" x14ac:dyDescent="0.25">
      <c r="D8331" t="s">
        <v>14363</v>
      </c>
      <c r="E8331" t="s">
        <v>311</v>
      </c>
      <c r="F8331" t="s">
        <v>15378</v>
      </c>
      <c r="G8331" s="59">
        <v>118234000</v>
      </c>
      <c r="H8331" s="122">
        <v>135.24</v>
      </c>
      <c r="I8331" s="97" t="b">
        <f>NOT(ISERROR(_xlfn.XLOOKUP(tblStocks2022[[#This Row],[Ticker]],tblTickers[Ticker],tblTickers[Ticker],NA(),0,1)))</f>
        <v>0</v>
      </c>
    </row>
    <row r="8332" spans="4:9" x14ac:dyDescent="0.25">
      <c r="D8332" t="s">
        <v>318</v>
      </c>
      <c r="E8332" t="s">
        <v>319</v>
      </c>
      <c r="F8332" t="s">
        <v>15378</v>
      </c>
      <c r="G8332" s="59">
        <v>20650000</v>
      </c>
      <c r="H8332" s="122">
        <v>174.26</v>
      </c>
      <c r="I8332" s="97" t="b">
        <f>NOT(ISERROR(_xlfn.XLOOKUP(tblStocks2022[[#This Row],[Ticker]],tblTickers[Ticker],tblTickers[Ticker],NA(),0,1)))</f>
        <v>0</v>
      </c>
    </row>
    <row r="8333" spans="4:9" x14ac:dyDescent="0.25">
      <c r="D8333" t="s">
        <v>320</v>
      </c>
      <c r="E8333" t="s">
        <v>319</v>
      </c>
      <c r="F8333" t="s">
        <v>15378</v>
      </c>
      <c r="G8333" s="59">
        <v>166632000</v>
      </c>
      <c r="H8333" s="122">
        <v>55.12</v>
      </c>
      <c r="I8333" s="97" t="b">
        <f>NOT(ISERROR(_xlfn.XLOOKUP(tblStocks2022[[#This Row],[Ticker]],tblTickers[Ticker],tblTickers[Ticker],NA(),0,1)))</f>
        <v>0</v>
      </c>
    </row>
    <row r="8334" spans="4:9" x14ac:dyDescent="0.25">
      <c r="D8334" t="s">
        <v>321</v>
      </c>
      <c r="E8334" t="s">
        <v>319</v>
      </c>
      <c r="F8334" t="s">
        <v>15378</v>
      </c>
      <c r="G8334" s="59">
        <v>102303000</v>
      </c>
      <c r="H8334" s="122">
        <v>66.58</v>
      </c>
      <c r="I8334" s="97" t="b">
        <f>NOT(ISERROR(_xlfn.XLOOKUP(tblStocks2022[[#This Row],[Ticker]],tblTickers[Ticker],tblTickers[Ticker],NA(),0,1)))</f>
        <v>0</v>
      </c>
    </row>
    <row r="8335" spans="4:9" x14ac:dyDescent="0.25">
      <c r="D8335" t="s">
        <v>310</v>
      </c>
      <c r="E8335" t="s">
        <v>311</v>
      </c>
      <c r="F8335" t="s">
        <v>15378</v>
      </c>
      <c r="G8335" s="59">
        <v>746315000</v>
      </c>
      <c r="H8335" s="122">
        <v>351.34</v>
      </c>
      <c r="I8335" s="97" t="b">
        <f>NOT(ISERROR(_xlfn.XLOOKUP(tblStocks2022[[#This Row],[Ticker]],tblTickers[Ticker],tblTickers[Ticker],NA(),0,1)))</f>
        <v>0</v>
      </c>
    </row>
    <row r="8336" spans="4:9" x14ac:dyDescent="0.25">
      <c r="D8336" t="s">
        <v>301</v>
      </c>
      <c r="E8336" t="s">
        <v>302</v>
      </c>
      <c r="F8336" t="s">
        <v>15378</v>
      </c>
      <c r="G8336" s="59">
        <v>30471000</v>
      </c>
      <c r="H8336" s="122">
        <v>210.94</v>
      </c>
      <c r="I8336" s="97" t="b">
        <f>NOT(ISERROR(_xlfn.XLOOKUP(tblStocks2022[[#This Row],[Ticker]],tblTickers[Ticker],tblTickers[Ticker],NA(),0,1)))</f>
        <v>0</v>
      </c>
    </row>
    <row r="8337" spans="4:9" x14ac:dyDescent="0.25">
      <c r="D8337" t="s">
        <v>303</v>
      </c>
      <c r="E8337" t="s">
        <v>302</v>
      </c>
      <c r="F8337" t="s">
        <v>15378</v>
      </c>
      <c r="G8337" s="59">
        <v>21800000</v>
      </c>
      <c r="H8337" s="122">
        <v>140.06</v>
      </c>
      <c r="I8337" s="97" t="b">
        <f>NOT(ISERROR(_xlfn.XLOOKUP(tblStocks2022[[#This Row],[Ticker]],tblTickers[Ticker],tblTickers[Ticker],NA(),0,1)))</f>
        <v>0</v>
      </c>
    </row>
    <row r="8338" spans="4:9" x14ac:dyDescent="0.25">
      <c r="D8338" t="s">
        <v>6403</v>
      </c>
      <c r="E8338" t="s">
        <v>6404</v>
      </c>
      <c r="F8338" t="s">
        <v>14252</v>
      </c>
      <c r="G8338" s="59">
        <v>65996000</v>
      </c>
      <c r="H8338" s="122">
        <v>6.65</v>
      </c>
      <c r="I8338" s="97" t="b">
        <f>NOT(ISERROR(_xlfn.XLOOKUP(tblStocks2022[[#This Row],[Ticker]],tblTickers[Ticker],tblTickers[Ticker],NA(),0,1)))</f>
        <v>0</v>
      </c>
    </row>
    <row r="8339" spans="4:9" x14ac:dyDescent="0.25">
      <c r="D8339" t="s">
        <v>7137</v>
      </c>
      <c r="E8339" t="s">
        <v>7138</v>
      </c>
      <c r="F8339" t="s">
        <v>15368</v>
      </c>
      <c r="G8339" s="59">
        <v>337014000</v>
      </c>
      <c r="H8339" s="122">
        <v>1.85</v>
      </c>
      <c r="I8339" s="97" t="b">
        <f>NOT(ISERROR(_xlfn.XLOOKUP(tblStocks2022[[#This Row],[Ticker]],tblTickers[Ticker],tblTickers[Ticker],NA(),0,1)))</f>
        <v>0</v>
      </c>
    </row>
    <row r="8340" spans="4:9" x14ac:dyDescent="0.25">
      <c r="D8340" t="s">
        <v>14364</v>
      </c>
      <c r="E8340" t="s">
        <v>311</v>
      </c>
      <c r="F8340" t="s">
        <v>15378</v>
      </c>
      <c r="G8340" s="59">
        <v>51843000</v>
      </c>
      <c r="H8340" s="122">
        <v>179.76</v>
      </c>
      <c r="I8340" s="97" t="b">
        <f>NOT(ISERROR(_xlfn.XLOOKUP(tblStocks2022[[#This Row],[Ticker]],tblTickers[Ticker],tblTickers[Ticker],NA(),0,1)))</f>
        <v>0</v>
      </c>
    </row>
    <row r="8341" spans="4:9" x14ac:dyDescent="0.25">
      <c r="D8341" t="s">
        <v>7226</v>
      </c>
      <c r="E8341" t="s">
        <v>7227</v>
      </c>
      <c r="F8341" t="s">
        <v>15368</v>
      </c>
      <c r="G8341" s="59">
        <v>8160000</v>
      </c>
      <c r="H8341" s="122">
        <v>44.22</v>
      </c>
      <c r="I8341" s="97" t="b">
        <f>NOT(ISERROR(_xlfn.XLOOKUP(tblStocks2022[[#This Row],[Ticker]],tblTickers[Ticker],tblTickers[Ticker],NA(),0,1)))</f>
        <v>0</v>
      </c>
    </row>
    <row r="8342" spans="4:9" x14ac:dyDescent="0.25">
      <c r="D8342" t="s">
        <v>13830</v>
      </c>
      <c r="E8342" t="s">
        <v>13657</v>
      </c>
      <c r="F8342" t="s">
        <v>15378</v>
      </c>
      <c r="G8342" s="59">
        <v>29246000</v>
      </c>
      <c r="H8342" s="122">
        <v>82.25</v>
      </c>
      <c r="I8342" s="97" t="b">
        <f>NOT(ISERROR(_xlfn.XLOOKUP(tblStocks2022[[#This Row],[Ticker]],tblTickers[Ticker],tblTickers[Ticker],NA(),0,1)))</f>
        <v>0</v>
      </c>
    </row>
    <row r="8343" spans="4:9" x14ac:dyDescent="0.25">
      <c r="D8343" t="s">
        <v>9658</v>
      </c>
      <c r="E8343" t="s">
        <v>9659</v>
      </c>
      <c r="F8343" t="s">
        <v>12944</v>
      </c>
      <c r="G8343" s="59">
        <v>44758000</v>
      </c>
      <c r="H8343" s="122">
        <v>2.33</v>
      </c>
      <c r="I8343" s="97" t="b">
        <f>NOT(ISERROR(_xlfn.XLOOKUP(tblStocks2022[[#This Row],[Ticker]],tblTickers[Ticker],tblTickers[Ticker],NA(),0,1)))</f>
        <v>0</v>
      </c>
    </row>
    <row r="8344" spans="4:9" x14ac:dyDescent="0.25">
      <c r="D8344" t="s">
        <v>10798</v>
      </c>
      <c r="E8344" t="s">
        <v>10799</v>
      </c>
      <c r="F8344" t="s">
        <v>2235</v>
      </c>
      <c r="G8344" s="59">
        <v>21398000</v>
      </c>
      <c r="H8344" s="122">
        <v>8.3800000000000008</v>
      </c>
      <c r="I8344" s="97" t="b">
        <f>NOT(ISERROR(_xlfn.XLOOKUP(tblStocks2022[[#This Row],[Ticker]],tblTickers[Ticker],tblTickers[Ticker],NA(),0,1)))</f>
        <v>0</v>
      </c>
    </row>
    <row r="8345" spans="4:9" x14ac:dyDescent="0.25">
      <c r="D8345" t="s">
        <v>1116</v>
      </c>
      <c r="E8345" t="s">
        <v>1117</v>
      </c>
      <c r="F8345" t="s">
        <v>15371</v>
      </c>
      <c r="G8345" s="59">
        <v>97173000</v>
      </c>
      <c r="H8345" s="122">
        <v>61.49</v>
      </c>
      <c r="I8345" s="97" t="b">
        <f>NOT(ISERROR(_xlfn.XLOOKUP(tblStocks2022[[#This Row],[Ticker]],tblTickers[Ticker],tblTickers[Ticker],NA(),0,1)))</f>
        <v>0</v>
      </c>
    </row>
    <row r="8346" spans="4:9" x14ac:dyDescent="0.25">
      <c r="D8346" t="s">
        <v>4336</v>
      </c>
      <c r="E8346" t="s">
        <v>1862</v>
      </c>
      <c r="F8346" t="s">
        <v>15371</v>
      </c>
      <c r="G8346" s="59">
        <v>950000</v>
      </c>
      <c r="H8346" s="122">
        <v>20.29</v>
      </c>
      <c r="I8346" s="97" t="b">
        <f>NOT(ISERROR(_xlfn.XLOOKUP(tblStocks2022[[#This Row],[Ticker]],tblTickers[Ticker],tblTickers[Ticker],NA(),0,1)))</f>
        <v>0</v>
      </c>
    </row>
    <row r="8347" spans="4:9" x14ac:dyDescent="0.25">
      <c r="D8347" t="s">
        <v>6964</v>
      </c>
      <c r="E8347" t="s">
        <v>6965</v>
      </c>
      <c r="F8347" t="s">
        <v>15382</v>
      </c>
      <c r="G8347" s="59">
        <v>25578000</v>
      </c>
      <c r="H8347" s="122">
        <v>10.1</v>
      </c>
      <c r="I8347" s="97" t="b">
        <f>NOT(ISERROR(_xlfn.XLOOKUP(tblStocks2022[[#This Row],[Ticker]],tblTickers[Ticker],tblTickers[Ticker],NA(),0,1)))</f>
        <v>0</v>
      </c>
    </row>
    <row r="8348" spans="4:9" x14ac:dyDescent="0.25">
      <c r="D8348" t="s">
        <v>15355</v>
      </c>
      <c r="E8348" t="s">
        <v>15356</v>
      </c>
      <c r="F8348" t="s">
        <v>15378</v>
      </c>
      <c r="G8348" s="59">
        <v>12551000</v>
      </c>
      <c r="H8348" s="122">
        <v>38.65</v>
      </c>
      <c r="I8348" s="97" t="b">
        <f>NOT(ISERROR(_xlfn.XLOOKUP(tblStocks2022[[#This Row],[Ticker]],tblTickers[Ticker],tblTickers[Ticker],NA(),0,1)))</f>
        <v>0</v>
      </c>
    </row>
    <row r="8349" spans="4:9" x14ac:dyDescent="0.25">
      <c r="D8349" t="s">
        <v>14207</v>
      </c>
      <c r="E8349" t="s">
        <v>14206</v>
      </c>
      <c r="F8349" t="s">
        <v>15378</v>
      </c>
      <c r="G8349" s="59">
        <v>90594000</v>
      </c>
      <c r="H8349" s="122">
        <v>64.349999999999994</v>
      </c>
      <c r="I8349" s="97" t="b">
        <f>NOT(ISERROR(_xlfn.XLOOKUP(tblStocks2022[[#This Row],[Ticker]],tblTickers[Ticker],tblTickers[Ticker],NA(),0,1)))</f>
        <v>0</v>
      </c>
    </row>
    <row r="8350" spans="4:9" x14ac:dyDescent="0.25">
      <c r="D8350" t="s">
        <v>13663</v>
      </c>
      <c r="E8350" t="s">
        <v>13657</v>
      </c>
      <c r="F8350" t="s">
        <v>15378</v>
      </c>
      <c r="G8350" s="59">
        <v>37077000</v>
      </c>
      <c r="H8350" s="122">
        <v>153.36000000000001</v>
      </c>
      <c r="I8350" s="97" t="b">
        <f>NOT(ISERROR(_xlfn.XLOOKUP(tblStocks2022[[#This Row],[Ticker]],tblTickers[Ticker],tblTickers[Ticker],NA(),0,1)))</f>
        <v>0</v>
      </c>
    </row>
    <row r="8351" spans="4:9" x14ac:dyDescent="0.25">
      <c r="D8351" t="s">
        <v>11513</v>
      </c>
      <c r="E8351" t="s">
        <v>11514</v>
      </c>
      <c r="F8351" t="s">
        <v>15372</v>
      </c>
      <c r="G8351" s="59">
        <v>23830000</v>
      </c>
      <c r="H8351" s="122">
        <v>9.8000000000000007</v>
      </c>
      <c r="I8351" s="97" t="b">
        <f>NOT(ISERROR(_xlfn.XLOOKUP(tblStocks2022[[#This Row],[Ticker]],tblTickers[Ticker],tblTickers[Ticker],NA(),0,1)))</f>
        <v>0</v>
      </c>
    </row>
    <row r="8352" spans="4:9" x14ac:dyDescent="0.25">
      <c r="D8352" t="s">
        <v>7771</v>
      </c>
      <c r="E8352" t="s">
        <v>7772</v>
      </c>
      <c r="F8352" t="s">
        <v>12944</v>
      </c>
      <c r="G8352" s="59">
        <v>34650000</v>
      </c>
      <c r="H8352" s="122">
        <v>0.26</v>
      </c>
      <c r="I8352" s="97" t="b">
        <f>NOT(ISERROR(_xlfn.XLOOKUP(tblStocks2022[[#This Row],[Ticker]],tblTickers[Ticker],tblTickers[Ticker],NA(),0,1)))</f>
        <v>0</v>
      </c>
    </row>
    <row r="8353" spans="4:9" x14ac:dyDescent="0.25">
      <c r="D8353" t="s">
        <v>9252</v>
      </c>
      <c r="E8353" t="s">
        <v>161</v>
      </c>
      <c r="F8353" t="s">
        <v>15371</v>
      </c>
      <c r="G8353" s="59">
        <v>100000</v>
      </c>
      <c r="H8353" s="122">
        <v>18.39</v>
      </c>
      <c r="I8353" s="97" t="b">
        <f>NOT(ISERROR(_xlfn.XLOOKUP(tblStocks2022[[#This Row],[Ticker]],tblTickers[Ticker],tblTickers[Ticker],NA(),0,1)))</f>
        <v>0</v>
      </c>
    </row>
    <row r="8354" spans="4:9" x14ac:dyDescent="0.25">
      <c r="D8354" t="s">
        <v>354</v>
      </c>
      <c r="E8354" t="s">
        <v>355</v>
      </c>
      <c r="F8354" t="s">
        <v>15385</v>
      </c>
      <c r="G8354" s="59">
        <v>30876000</v>
      </c>
      <c r="H8354" s="122">
        <v>4.53</v>
      </c>
      <c r="I8354" s="97" t="b">
        <f>NOT(ISERROR(_xlfn.XLOOKUP(tblStocks2022[[#This Row],[Ticker]],tblTickers[Ticker],tblTickers[Ticker],NA(),0,1)))</f>
        <v>0</v>
      </c>
    </row>
    <row r="8355" spans="4:9" x14ac:dyDescent="0.25">
      <c r="D8355" t="s">
        <v>4335</v>
      </c>
      <c r="E8355" t="s">
        <v>1862</v>
      </c>
      <c r="F8355" t="s">
        <v>15371</v>
      </c>
      <c r="G8355" s="59">
        <v>1600000</v>
      </c>
      <c r="H8355" s="122">
        <v>23.62</v>
      </c>
      <c r="I8355" s="97" t="b">
        <f>NOT(ISERROR(_xlfn.XLOOKUP(tblStocks2022[[#This Row],[Ticker]],tblTickers[Ticker],tblTickers[Ticker],NA(),0,1)))</f>
        <v>0</v>
      </c>
    </row>
    <row r="8356" spans="4:9" x14ac:dyDescent="0.25">
      <c r="D8356" t="s">
        <v>7636</v>
      </c>
      <c r="E8356" t="s">
        <v>7637</v>
      </c>
      <c r="F8356" t="s">
        <v>15371</v>
      </c>
      <c r="G8356" s="59">
        <v>13966000</v>
      </c>
      <c r="H8356" s="122">
        <v>3.03</v>
      </c>
      <c r="I8356" s="97" t="b">
        <f>NOT(ISERROR(_xlfn.XLOOKUP(tblStocks2022[[#This Row],[Ticker]],tblTickers[Ticker],tblTickers[Ticker],NA(),0,1)))</f>
        <v>0</v>
      </c>
    </row>
    <row r="8357" spans="4:9" x14ac:dyDescent="0.25">
      <c r="D8357" t="s">
        <v>9455</v>
      </c>
      <c r="E8357" t="s">
        <v>9456</v>
      </c>
      <c r="F8357" t="s">
        <v>15382</v>
      </c>
      <c r="G8357" s="59">
        <v>11663000</v>
      </c>
      <c r="H8357" s="122">
        <v>7.3</v>
      </c>
      <c r="I8357" s="97" t="b">
        <f>NOT(ISERROR(_xlfn.XLOOKUP(tblStocks2022[[#This Row],[Ticker]],tblTickers[Ticker],tblTickers[Ticker],NA(),0,1)))</f>
        <v>0</v>
      </c>
    </row>
    <row r="8358" spans="4:9" x14ac:dyDescent="0.25">
      <c r="D8358" t="s">
        <v>2530</v>
      </c>
      <c r="E8358" t="s">
        <v>2531</v>
      </c>
      <c r="F8358" t="s">
        <v>15367</v>
      </c>
      <c r="G8358" s="59">
        <v>183390000</v>
      </c>
      <c r="H8358" s="122">
        <v>4.4800000000000004</v>
      </c>
      <c r="I8358" s="97" t="b">
        <f>NOT(ISERROR(_xlfn.XLOOKUP(tblStocks2022[[#This Row],[Ticker]],tblTickers[Ticker],tblTickers[Ticker],NA(),0,1)))</f>
        <v>0</v>
      </c>
    </row>
    <row r="8359" spans="4:9" x14ac:dyDescent="0.25">
      <c r="D8359" t="s">
        <v>3912</v>
      </c>
      <c r="E8359" t="s">
        <v>3913</v>
      </c>
      <c r="F8359" t="s">
        <v>15378</v>
      </c>
      <c r="G8359" s="59">
        <v>41094000</v>
      </c>
      <c r="H8359" s="122">
        <v>2.75</v>
      </c>
      <c r="I8359" s="97" t="b">
        <f>NOT(ISERROR(_xlfn.XLOOKUP(tblStocks2022[[#This Row],[Ticker]],tblTickers[Ticker],tblTickers[Ticker],NA(),0,1)))</f>
        <v>0</v>
      </c>
    </row>
    <row r="8360" spans="4:9" x14ac:dyDescent="0.25">
      <c r="D8360" t="s">
        <v>1695</v>
      </c>
      <c r="E8360" t="s">
        <v>1696</v>
      </c>
      <c r="F8360" t="s">
        <v>14252</v>
      </c>
      <c r="G8360" s="59">
        <v>41306000</v>
      </c>
      <c r="H8360" s="122">
        <v>29.21</v>
      </c>
      <c r="I8360" s="97" t="b">
        <f>NOT(ISERROR(_xlfn.XLOOKUP(tblStocks2022[[#This Row],[Ticker]],tblTickers[Ticker],tblTickers[Ticker],NA(),0,1)))</f>
        <v>0</v>
      </c>
    </row>
    <row r="8361" spans="4:9" x14ac:dyDescent="0.25">
      <c r="D8361" t="s">
        <v>11751</v>
      </c>
      <c r="E8361" t="s">
        <v>11752</v>
      </c>
      <c r="F8361" t="s">
        <v>15365</v>
      </c>
      <c r="G8361" s="59">
        <v>91084000</v>
      </c>
      <c r="H8361" s="122">
        <v>15.93</v>
      </c>
      <c r="I8361" s="97" t="b">
        <f>NOT(ISERROR(_xlfn.XLOOKUP(tblStocks2022[[#This Row],[Ticker]],tblTickers[Ticker],tblTickers[Ticker],NA(),0,1)))</f>
        <v>0</v>
      </c>
    </row>
    <row r="8362" spans="4:9" x14ac:dyDescent="0.25">
      <c r="D8362" t="s">
        <v>2882</v>
      </c>
      <c r="E8362" t="s">
        <v>2883</v>
      </c>
      <c r="F8362" t="s">
        <v>15374</v>
      </c>
      <c r="G8362" s="59">
        <v>40087000</v>
      </c>
      <c r="H8362" s="122">
        <v>20.3</v>
      </c>
      <c r="I8362" s="97" t="b">
        <f>NOT(ISERROR(_xlfn.XLOOKUP(tblStocks2022[[#This Row],[Ticker]],tblTickers[Ticker],tblTickers[Ticker],NA(),0,1)))</f>
        <v>0</v>
      </c>
    </row>
    <row r="8363" spans="4:9" x14ac:dyDescent="0.25">
      <c r="D8363" t="s">
        <v>2743</v>
      </c>
      <c r="E8363" t="s">
        <v>991</v>
      </c>
      <c r="F8363" t="s">
        <v>15375</v>
      </c>
      <c r="G8363" s="59">
        <v>22350000</v>
      </c>
      <c r="H8363" s="122">
        <v>24.71</v>
      </c>
      <c r="I8363" s="97" t="b">
        <f>NOT(ISERROR(_xlfn.XLOOKUP(tblStocks2022[[#This Row],[Ticker]],tblTickers[Ticker],tblTickers[Ticker],NA(),0,1)))</f>
        <v>0</v>
      </c>
    </row>
    <row r="8364" spans="4:9" x14ac:dyDescent="0.25">
      <c r="D8364" t="s">
        <v>5233</v>
      </c>
      <c r="E8364" t="s">
        <v>5234</v>
      </c>
      <c r="F8364" t="s">
        <v>14201</v>
      </c>
      <c r="G8364" s="59">
        <v>138202000</v>
      </c>
      <c r="H8364" s="122">
        <v>1.02</v>
      </c>
      <c r="I8364" s="97" t="b">
        <f>NOT(ISERROR(_xlfn.XLOOKUP(tblStocks2022[[#This Row],[Ticker]],tblTickers[Ticker],tblTickers[Ticker],NA(),0,1)))</f>
        <v>0</v>
      </c>
    </row>
    <row r="8365" spans="4:9" x14ac:dyDescent="0.25">
      <c r="D8365" t="s">
        <v>5321</v>
      </c>
      <c r="E8365" t="s">
        <v>5322</v>
      </c>
      <c r="F8365" t="s">
        <v>2235</v>
      </c>
      <c r="G8365" s="59">
        <v>8951000</v>
      </c>
      <c r="H8365" s="122">
        <v>1.1599999999999999</v>
      </c>
      <c r="I8365" s="97" t="b">
        <f>NOT(ISERROR(_xlfn.XLOOKUP(tblStocks2022[[#This Row],[Ticker]],tblTickers[Ticker],tblTickers[Ticker],NA(),0,1)))</f>
        <v>0</v>
      </c>
    </row>
    <row r="8366" spans="4:9" x14ac:dyDescent="0.25">
      <c r="D8366" t="s">
        <v>3006</v>
      </c>
      <c r="E8366" t="s">
        <v>3007</v>
      </c>
      <c r="F8366" t="s">
        <v>15382</v>
      </c>
      <c r="G8366" s="59">
        <v>63593000</v>
      </c>
      <c r="H8366" s="122">
        <v>26.13</v>
      </c>
      <c r="I8366" s="97" t="b">
        <f>NOT(ISERROR(_xlfn.XLOOKUP(tblStocks2022[[#This Row],[Ticker]],tblTickers[Ticker],tblTickers[Ticker],NA(),0,1)))</f>
        <v>0</v>
      </c>
    </row>
    <row r="8367" spans="4:9" x14ac:dyDescent="0.25">
      <c r="D8367" t="s">
        <v>1493</v>
      </c>
      <c r="E8367" t="s">
        <v>1494</v>
      </c>
      <c r="F8367" t="s">
        <v>15371</v>
      </c>
      <c r="G8367" s="59">
        <v>107673000</v>
      </c>
      <c r="H8367" s="122">
        <v>23.94</v>
      </c>
      <c r="I8367" s="97" t="b">
        <f>NOT(ISERROR(_xlfn.XLOOKUP(tblStocks2022[[#This Row],[Ticker]],tblTickers[Ticker],tblTickers[Ticker],NA(),0,1)))</f>
        <v>0</v>
      </c>
    </row>
    <row r="8368" spans="4:9" x14ac:dyDescent="0.25">
      <c r="D8368" t="s">
        <v>13350</v>
      </c>
      <c r="E8368" t="s">
        <v>13351</v>
      </c>
      <c r="F8368" t="s">
        <v>15371</v>
      </c>
      <c r="G8368" s="59">
        <v>65866000</v>
      </c>
      <c r="H8368" s="122">
        <v>36.28</v>
      </c>
      <c r="I8368" s="97" t="b">
        <f>NOT(ISERROR(_xlfn.XLOOKUP(tblStocks2022[[#This Row],[Ticker]],tblTickers[Ticker],tblTickers[Ticker],NA(),0,1)))</f>
        <v>0</v>
      </c>
    </row>
    <row r="8369" spans="4:9" x14ac:dyDescent="0.25">
      <c r="D8369" t="s">
        <v>1631</v>
      </c>
      <c r="E8369" t="s">
        <v>399</v>
      </c>
      <c r="F8369" t="s">
        <v>15375</v>
      </c>
      <c r="G8369" s="59">
        <v>78300000</v>
      </c>
      <c r="H8369" s="122">
        <v>22.39</v>
      </c>
      <c r="I8369" s="97" t="b">
        <f>NOT(ISERROR(_xlfn.XLOOKUP(tblStocks2022[[#This Row],[Ticker]],tblTickers[Ticker],tblTickers[Ticker],NA(),0,1)))</f>
        <v>0</v>
      </c>
    </row>
    <row r="8370" spans="4:9" x14ac:dyDescent="0.25">
      <c r="D8370" t="s">
        <v>6405</v>
      </c>
      <c r="E8370" t="s">
        <v>6406</v>
      </c>
      <c r="F8370" t="s">
        <v>15378</v>
      </c>
      <c r="G8370" s="59">
        <v>11714000</v>
      </c>
      <c r="H8370" s="122">
        <v>0.62</v>
      </c>
      <c r="I8370" s="97" t="b">
        <f>NOT(ISERROR(_xlfn.XLOOKUP(tblStocks2022[[#This Row],[Ticker]],tblTickers[Ticker],tblTickers[Ticker],NA(),0,1)))</f>
        <v>0</v>
      </c>
    </row>
    <row r="8371" spans="4:9" x14ac:dyDescent="0.25">
      <c r="D8371" t="s">
        <v>2957</v>
      </c>
      <c r="E8371" t="s">
        <v>2958</v>
      </c>
      <c r="F8371" t="s">
        <v>8710</v>
      </c>
      <c r="G8371" s="59">
        <v>148962000</v>
      </c>
      <c r="H8371" s="122">
        <v>13.83</v>
      </c>
      <c r="I8371" s="97" t="b">
        <f>NOT(ISERROR(_xlfn.XLOOKUP(tblStocks2022[[#This Row],[Ticker]],tblTickers[Ticker],tblTickers[Ticker],NA(),0,1)))</f>
        <v>0</v>
      </c>
    </row>
    <row r="8372" spans="4:9" x14ac:dyDescent="0.25">
      <c r="D8372" t="s">
        <v>15153</v>
      </c>
      <c r="E8372" t="s">
        <v>15154</v>
      </c>
      <c r="F8372" t="s">
        <v>15365</v>
      </c>
      <c r="G8372" s="59">
        <v>154701000</v>
      </c>
      <c r="H8372" s="122">
        <v>176.42</v>
      </c>
      <c r="I8372" s="97" t="b">
        <f>NOT(ISERROR(_xlfn.XLOOKUP(tblStocks2022[[#This Row],[Ticker]],tblTickers[Ticker],tblTickers[Ticker],NA(),0,1)))</f>
        <v>0</v>
      </c>
    </row>
    <row r="8373" spans="4:9" x14ac:dyDescent="0.25">
      <c r="D8373" t="s">
        <v>12512</v>
      </c>
      <c r="E8373" t="s">
        <v>12513</v>
      </c>
      <c r="F8373" t="s">
        <v>15370</v>
      </c>
      <c r="G8373" s="59">
        <v>105300000</v>
      </c>
      <c r="H8373" s="122">
        <v>205.44</v>
      </c>
      <c r="I8373" s="97" t="b">
        <f>NOT(ISERROR(_xlfn.XLOOKUP(tblStocks2022[[#This Row],[Ticker]],tblTickers[Ticker],tblTickers[Ticker],NA(),0,1)))</f>
        <v>1</v>
      </c>
    </row>
    <row r="8374" spans="4:9" x14ac:dyDescent="0.25">
      <c r="D8374" t="s">
        <v>4004</v>
      </c>
      <c r="E8374" t="s">
        <v>4005</v>
      </c>
      <c r="F8374" t="s">
        <v>15376</v>
      </c>
      <c r="G8374" s="59">
        <v>377296000</v>
      </c>
      <c r="H8374" s="122">
        <v>13.66</v>
      </c>
      <c r="I8374" s="97" t="b">
        <f>NOT(ISERROR(_xlfn.XLOOKUP(tblStocks2022[[#This Row],[Ticker]],tblTickers[Ticker],tblTickers[Ticker],NA(),0,1)))</f>
        <v>0</v>
      </c>
    </row>
    <row r="8375" spans="4:9" x14ac:dyDescent="0.25">
      <c r="D8375" t="s">
        <v>15046</v>
      </c>
      <c r="E8375" t="s">
        <v>15047</v>
      </c>
      <c r="F8375" t="s">
        <v>15381</v>
      </c>
      <c r="G8375" s="59">
        <v>7182000</v>
      </c>
      <c r="H8375" s="122">
        <v>191.44</v>
      </c>
      <c r="I8375" s="97" t="b">
        <f>NOT(ISERROR(_xlfn.XLOOKUP(tblStocks2022[[#This Row],[Ticker]],tblTickers[Ticker],tblTickers[Ticker],NA(),0,1)))</f>
        <v>0</v>
      </c>
    </row>
    <row r="8376" spans="4:9" x14ac:dyDescent="0.25">
      <c r="D8376" t="s">
        <v>1719</v>
      </c>
      <c r="E8376" t="s">
        <v>1720</v>
      </c>
      <c r="F8376" t="s">
        <v>15372</v>
      </c>
      <c r="G8376" s="59">
        <v>13483000</v>
      </c>
      <c r="H8376" s="122">
        <v>121.71</v>
      </c>
      <c r="I8376" s="97" t="b">
        <f>NOT(ISERROR(_xlfn.XLOOKUP(tblStocks2022[[#This Row],[Ticker]],tblTickers[Ticker],tblTickers[Ticker],NA(),0,1)))</f>
        <v>0</v>
      </c>
    </row>
    <row r="8377" spans="4:9" x14ac:dyDescent="0.25">
      <c r="D8377" t="s">
        <v>11085</v>
      </c>
      <c r="E8377" t="s">
        <v>11086</v>
      </c>
      <c r="F8377" t="s">
        <v>14252</v>
      </c>
      <c r="G8377" s="59">
        <v>257012000</v>
      </c>
      <c r="H8377" s="122">
        <v>288.77999999999997</v>
      </c>
      <c r="I8377" s="97" t="b">
        <f>NOT(ISERROR(_xlfn.XLOOKUP(tblStocks2022[[#This Row],[Ticker]],tblTickers[Ticker],tblTickers[Ticker],NA(),0,1)))</f>
        <v>1</v>
      </c>
    </row>
    <row r="8378" spans="4:9" x14ac:dyDescent="0.25">
      <c r="D8378" t="s">
        <v>6229</v>
      </c>
      <c r="E8378" t="s">
        <v>6230</v>
      </c>
      <c r="F8378" t="s">
        <v>96</v>
      </c>
      <c r="G8378" s="59">
        <v>4172000</v>
      </c>
      <c r="H8378" s="122">
        <v>7.77</v>
      </c>
      <c r="I8378" s="97" t="b">
        <f>NOT(ISERROR(_xlfn.XLOOKUP(tblStocks2022[[#This Row],[Ticker]],tblTickers[Ticker],tblTickers[Ticker],NA(),0,1)))</f>
        <v>0</v>
      </c>
    </row>
    <row r="8379" spans="4:9" x14ac:dyDescent="0.25">
      <c r="D8379" t="s">
        <v>8685</v>
      </c>
      <c r="E8379" t="s">
        <v>8686</v>
      </c>
      <c r="F8379" t="s">
        <v>15382</v>
      </c>
      <c r="G8379" s="59">
        <v>10593000</v>
      </c>
      <c r="H8379" s="122">
        <v>10.34</v>
      </c>
      <c r="I8379" s="97" t="b">
        <f>NOT(ISERROR(_xlfn.XLOOKUP(tblStocks2022[[#This Row],[Ticker]],tblTickers[Ticker],tblTickers[Ticker],NA(),0,1)))</f>
        <v>0</v>
      </c>
    </row>
    <row r="8380" spans="4:9" x14ac:dyDescent="0.25">
      <c r="D8380" t="s">
        <v>12240</v>
      </c>
      <c r="E8380" t="s">
        <v>12241</v>
      </c>
      <c r="F8380" t="s">
        <v>15368</v>
      </c>
      <c r="G8380" s="59">
        <v>76373000</v>
      </c>
      <c r="H8380" s="122">
        <v>31.65</v>
      </c>
      <c r="I8380" s="97" t="b">
        <f>NOT(ISERROR(_xlfn.XLOOKUP(tblStocks2022[[#This Row],[Ticker]],tblTickers[Ticker],tblTickers[Ticker],NA(),0,1)))</f>
        <v>0</v>
      </c>
    </row>
    <row r="8381" spans="4:9" x14ac:dyDescent="0.25">
      <c r="D8381" t="s">
        <v>7414</v>
      </c>
      <c r="E8381" t="s">
        <v>7415</v>
      </c>
      <c r="F8381" t="s">
        <v>15376</v>
      </c>
      <c r="G8381" s="59">
        <v>80827000</v>
      </c>
      <c r="H8381" s="122">
        <v>35.78</v>
      </c>
      <c r="I8381" s="97" t="b">
        <f>NOT(ISERROR(_xlfn.XLOOKUP(tblStocks2022[[#This Row],[Ticker]],tblTickers[Ticker],tblTickers[Ticker],NA(),0,1)))</f>
        <v>0</v>
      </c>
    </row>
    <row r="8382" spans="4:9" x14ac:dyDescent="0.25">
      <c r="D8382" t="s">
        <v>3008</v>
      </c>
      <c r="E8382" t="s">
        <v>1748</v>
      </c>
      <c r="F8382" t="s">
        <v>14201</v>
      </c>
      <c r="G8382" s="59">
        <v>4600000</v>
      </c>
      <c r="H8382" s="122">
        <v>44.65</v>
      </c>
      <c r="I8382" s="97" t="b">
        <f>NOT(ISERROR(_xlfn.XLOOKUP(tblStocks2022[[#This Row],[Ticker]],tblTickers[Ticker],tblTickers[Ticker],NA(),0,1)))</f>
        <v>0</v>
      </c>
    </row>
    <row r="8383" spans="4:9" x14ac:dyDescent="0.25">
      <c r="D8383" t="s">
        <v>11611</v>
      </c>
      <c r="E8383" t="s">
        <v>11612</v>
      </c>
      <c r="F8383" t="s">
        <v>15370</v>
      </c>
      <c r="G8383" s="59">
        <v>12817000</v>
      </c>
      <c r="H8383" s="122">
        <v>46.88</v>
      </c>
      <c r="I8383" s="97" t="b">
        <f>NOT(ISERROR(_xlfn.XLOOKUP(tblStocks2022[[#This Row],[Ticker]],tblTickers[Ticker],tblTickers[Ticker],NA(),0,1)))</f>
        <v>0</v>
      </c>
    </row>
    <row r="8384" spans="4:9" x14ac:dyDescent="0.25">
      <c r="D8384" t="s">
        <v>4087</v>
      </c>
      <c r="E8384" t="s">
        <v>4088</v>
      </c>
      <c r="F8384" t="s">
        <v>15378</v>
      </c>
      <c r="G8384" s="59">
        <v>61200000</v>
      </c>
      <c r="H8384" s="122">
        <v>49.19</v>
      </c>
      <c r="I8384" s="97" t="b">
        <f>NOT(ISERROR(_xlfn.XLOOKUP(tblStocks2022[[#This Row],[Ticker]],tblTickers[Ticker],tblTickers[Ticker],NA(),0,1)))</f>
        <v>0</v>
      </c>
    </row>
    <row r="8385" spans="4:9" x14ac:dyDescent="0.25">
      <c r="D8385" t="s">
        <v>10441</v>
      </c>
      <c r="E8385" t="s">
        <v>10442</v>
      </c>
      <c r="F8385" t="s">
        <v>15378</v>
      </c>
      <c r="G8385" s="59">
        <v>129568000</v>
      </c>
      <c r="H8385" s="122">
        <v>21.57</v>
      </c>
      <c r="I8385" s="97" t="b">
        <f>NOT(ISERROR(_xlfn.XLOOKUP(tblStocks2022[[#This Row],[Ticker]],tblTickers[Ticker],tblTickers[Ticker],NA(),0,1)))</f>
        <v>0</v>
      </c>
    </row>
    <row r="8386" spans="4:9" x14ac:dyDescent="0.25">
      <c r="D8386" t="s">
        <v>6727</v>
      </c>
      <c r="E8386" t="s">
        <v>5688</v>
      </c>
      <c r="F8386" t="s">
        <v>14201</v>
      </c>
      <c r="G8386" s="59">
        <v>625000</v>
      </c>
      <c r="H8386" s="122">
        <v>23.59</v>
      </c>
      <c r="I8386" s="97" t="b">
        <f>NOT(ISERROR(_xlfn.XLOOKUP(tblStocks2022[[#This Row],[Ticker]],tblTickers[Ticker],tblTickers[Ticker],NA(),0,1)))</f>
        <v>0</v>
      </c>
    </row>
    <row r="8387" spans="4:9" x14ac:dyDescent="0.25">
      <c r="D8387" t="s">
        <v>3117</v>
      </c>
      <c r="E8387" t="s">
        <v>1748</v>
      </c>
      <c r="F8387" t="s">
        <v>14201</v>
      </c>
      <c r="G8387" s="59">
        <v>3250000</v>
      </c>
      <c r="H8387" s="122">
        <v>38.159999999999997</v>
      </c>
      <c r="I8387" s="97" t="b">
        <f>NOT(ISERROR(_xlfn.XLOOKUP(tblStocks2022[[#This Row],[Ticker]],tblTickers[Ticker],tblTickers[Ticker],NA(),0,1)))</f>
        <v>0</v>
      </c>
    </row>
    <row r="8388" spans="4:9" x14ac:dyDescent="0.25">
      <c r="D8388" t="s">
        <v>15066</v>
      </c>
      <c r="E8388" t="s">
        <v>14206</v>
      </c>
      <c r="F8388" t="s">
        <v>15378</v>
      </c>
      <c r="G8388" s="59">
        <v>74803000</v>
      </c>
      <c r="H8388" s="122">
        <v>102.81</v>
      </c>
      <c r="I8388" s="97" t="b">
        <f>NOT(ISERROR(_xlfn.XLOOKUP(tblStocks2022[[#This Row],[Ticker]],tblTickers[Ticker],tblTickers[Ticker],NA(),0,1)))</f>
        <v>0</v>
      </c>
    </row>
    <row r="8389" spans="4:9" x14ac:dyDescent="0.25">
      <c r="D8389" t="s">
        <v>3039</v>
      </c>
      <c r="E8389" t="s">
        <v>3040</v>
      </c>
      <c r="F8389" t="s">
        <v>14201</v>
      </c>
      <c r="G8389" s="59">
        <v>397954000</v>
      </c>
      <c r="H8389" s="122">
        <v>23.2</v>
      </c>
      <c r="I8389" s="97" t="b">
        <f>NOT(ISERROR(_xlfn.XLOOKUP(tblStocks2022[[#This Row],[Ticker]],tblTickers[Ticker],tblTickers[Ticker],NA(),0,1)))</f>
        <v>0</v>
      </c>
    </row>
    <row r="8390" spans="4:9" x14ac:dyDescent="0.25">
      <c r="D8390" t="s">
        <v>5420</v>
      </c>
      <c r="E8390" t="s">
        <v>5421</v>
      </c>
      <c r="F8390" t="s">
        <v>15382</v>
      </c>
      <c r="G8390" s="59">
        <v>18214000</v>
      </c>
      <c r="H8390" s="122">
        <v>4</v>
      </c>
      <c r="I8390" s="97" t="b">
        <f>NOT(ISERROR(_xlfn.XLOOKUP(tblStocks2022[[#This Row],[Ticker]],tblTickers[Ticker],tblTickers[Ticker],NA(),0,1)))</f>
        <v>0</v>
      </c>
    </row>
    <row r="8391" spans="4:9" x14ac:dyDescent="0.25">
      <c r="D8391" t="s">
        <v>707</v>
      </c>
      <c r="E8391" t="s">
        <v>708</v>
      </c>
      <c r="F8391" t="s">
        <v>14252</v>
      </c>
      <c r="G8391" s="59">
        <v>200541000</v>
      </c>
      <c r="H8391" s="122">
        <v>4.83</v>
      </c>
      <c r="I8391" s="97" t="b">
        <f>NOT(ISERROR(_xlfn.XLOOKUP(tblStocks2022[[#This Row],[Ticker]],tblTickers[Ticker],tblTickers[Ticker],NA(),0,1)))</f>
        <v>0</v>
      </c>
    </row>
    <row r="8392" spans="4:9" x14ac:dyDescent="0.25">
      <c r="D8392" t="s">
        <v>2010</v>
      </c>
      <c r="E8392" t="s">
        <v>2011</v>
      </c>
      <c r="F8392" t="s">
        <v>15377</v>
      </c>
      <c r="G8392" s="59">
        <v>56573000</v>
      </c>
      <c r="H8392" s="122">
        <v>24.37</v>
      </c>
      <c r="I8392" s="97" t="b">
        <f>NOT(ISERROR(_xlfn.XLOOKUP(tblStocks2022[[#This Row],[Ticker]],tblTickers[Ticker],tblTickers[Ticker],NA(),0,1)))</f>
        <v>0</v>
      </c>
    </row>
    <row r="8393" spans="4:9" x14ac:dyDescent="0.25">
      <c r="D8393" t="s">
        <v>14973</v>
      </c>
      <c r="E8393" t="s">
        <v>14206</v>
      </c>
      <c r="F8393" t="s">
        <v>15378</v>
      </c>
      <c r="G8393" s="59">
        <v>281757000</v>
      </c>
      <c r="H8393" s="122">
        <v>86.19</v>
      </c>
      <c r="I8393" s="97" t="b">
        <f>NOT(ISERROR(_xlfn.XLOOKUP(tblStocks2022[[#This Row],[Ticker]],tblTickers[Ticker],tblTickers[Ticker],NA(),0,1)))</f>
        <v>0</v>
      </c>
    </row>
    <row r="8394" spans="4:9" x14ac:dyDescent="0.25">
      <c r="D8394" t="s">
        <v>7494</v>
      </c>
      <c r="E8394" t="s">
        <v>7495</v>
      </c>
      <c r="F8394" t="s">
        <v>15382</v>
      </c>
      <c r="G8394" s="59">
        <v>83048000</v>
      </c>
      <c r="H8394" s="122">
        <v>3.75</v>
      </c>
      <c r="I8394" s="97" t="b">
        <f>NOT(ISERROR(_xlfn.XLOOKUP(tblStocks2022[[#This Row],[Ticker]],tblTickers[Ticker],tblTickers[Ticker],NA(),0,1)))</f>
        <v>0</v>
      </c>
    </row>
    <row r="8395" spans="4:9" x14ac:dyDescent="0.25">
      <c r="D8395" t="s">
        <v>2593</v>
      </c>
      <c r="E8395" t="s">
        <v>2594</v>
      </c>
      <c r="F8395" t="s">
        <v>15368</v>
      </c>
      <c r="G8395" s="59">
        <v>206916000</v>
      </c>
      <c r="H8395" s="122">
        <v>3.09</v>
      </c>
      <c r="I8395" s="97" t="b">
        <f>NOT(ISERROR(_xlfn.XLOOKUP(tblStocks2022[[#This Row],[Ticker]],tblTickers[Ticker],tblTickers[Ticker],NA(),0,1)))</f>
        <v>0</v>
      </c>
    </row>
    <row r="8396" spans="4:9" x14ac:dyDescent="0.25">
      <c r="D8396" t="s">
        <v>322</v>
      </c>
      <c r="E8396" t="s">
        <v>319</v>
      </c>
      <c r="F8396" t="s">
        <v>15378</v>
      </c>
      <c r="G8396" s="59">
        <v>8850000</v>
      </c>
      <c r="H8396" s="122">
        <v>171.75</v>
      </c>
      <c r="I8396" s="97" t="b">
        <f>NOT(ISERROR(_xlfn.XLOOKUP(tblStocks2022[[#This Row],[Ticker]],tblTickers[Ticker],tblTickers[Ticker],NA(),0,1)))</f>
        <v>0</v>
      </c>
    </row>
    <row r="8397" spans="4:9" x14ac:dyDescent="0.25">
      <c r="D8397" t="s">
        <v>14078</v>
      </c>
      <c r="E8397" t="s">
        <v>311</v>
      </c>
      <c r="F8397" t="s">
        <v>15378</v>
      </c>
      <c r="G8397" s="59">
        <v>1364336000</v>
      </c>
      <c r="H8397" s="122">
        <v>191.19</v>
      </c>
      <c r="I8397" s="97" t="b">
        <f>NOT(ISERROR(_xlfn.XLOOKUP(tblStocks2022[[#This Row],[Ticker]],tblTickers[Ticker],tblTickers[Ticker],NA(),0,1)))</f>
        <v>0</v>
      </c>
    </row>
    <row r="8398" spans="4:9" x14ac:dyDescent="0.25">
      <c r="D8398" t="s">
        <v>943</v>
      </c>
      <c r="E8398" t="s">
        <v>944</v>
      </c>
      <c r="F8398" t="s">
        <v>15382</v>
      </c>
      <c r="G8398" s="59">
        <v>345485000</v>
      </c>
      <c r="H8398" s="122">
        <v>46.71</v>
      </c>
      <c r="I8398" s="97" t="b">
        <f>NOT(ISERROR(_xlfn.XLOOKUP(tblStocks2022[[#This Row],[Ticker]],tblTickers[Ticker],tblTickers[Ticker],NA(),0,1)))</f>
        <v>0</v>
      </c>
    </row>
    <row r="8399" spans="4:9" x14ac:dyDescent="0.25">
      <c r="D8399" t="s">
        <v>11241</v>
      </c>
      <c r="E8399" t="s">
        <v>11242</v>
      </c>
      <c r="F8399" t="s">
        <v>15372</v>
      </c>
      <c r="G8399" s="59">
        <v>19486000</v>
      </c>
      <c r="H8399" s="122">
        <v>10.1</v>
      </c>
      <c r="I8399" s="97" t="b">
        <f>NOT(ISERROR(_xlfn.XLOOKUP(tblStocks2022[[#This Row],[Ticker]],tblTickers[Ticker],tblTickers[Ticker],NA(),0,1)))</f>
        <v>0</v>
      </c>
    </row>
    <row r="8400" spans="4:9" x14ac:dyDescent="0.25">
      <c r="D8400" t="s">
        <v>11319</v>
      </c>
      <c r="E8400" t="s">
        <v>11320</v>
      </c>
      <c r="F8400" t="s">
        <v>14201</v>
      </c>
      <c r="G8400" s="59">
        <v>75669000</v>
      </c>
      <c r="H8400" s="122">
        <v>6.2</v>
      </c>
      <c r="I8400" s="97" t="b">
        <f>NOT(ISERROR(_xlfn.XLOOKUP(tblStocks2022[[#This Row],[Ticker]],tblTickers[Ticker],tblTickers[Ticker],NA(),0,1)))</f>
        <v>0</v>
      </c>
    </row>
    <row r="8401" spans="4:9" x14ac:dyDescent="0.25">
      <c r="D8401" t="s">
        <v>998</v>
      </c>
      <c r="E8401" t="s">
        <v>999</v>
      </c>
      <c r="F8401" t="s">
        <v>14201</v>
      </c>
      <c r="G8401" s="59">
        <v>28016000</v>
      </c>
      <c r="H8401" s="122">
        <v>27.13</v>
      </c>
      <c r="I8401" s="97" t="b">
        <f>NOT(ISERROR(_xlfn.XLOOKUP(tblStocks2022[[#This Row],[Ticker]],tblTickers[Ticker],tblTickers[Ticker],NA(),0,1)))</f>
        <v>0</v>
      </c>
    </row>
    <row r="8402" spans="4:9" x14ac:dyDescent="0.25">
      <c r="D8402" t="s">
        <v>10948</v>
      </c>
      <c r="E8402" t="s">
        <v>10949</v>
      </c>
      <c r="F8402" t="s">
        <v>15375</v>
      </c>
      <c r="G8402" s="59">
        <v>399718000</v>
      </c>
      <c r="H8402" s="122">
        <v>45.05</v>
      </c>
      <c r="I8402" s="97" t="b">
        <f>NOT(ISERROR(_xlfn.XLOOKUP(tblStocks2022[[#This Row],[Ticker]],tblTickers[Ticker],tblTickers[Ticker],NA(),0,1)))</f>
        <v>1</v>
      </c>
    </row>
    <row r="8403" spans="4:9" x14ac:dyDescent="0.25">
      <c r="D8403" t="s">
        <v>5815</v>
      </c>
      <c r="E8403" t="s">
        <v>5816</v>
      </c>
      <c r="F8403" t="s">
        <v>15378</v>
      </c>
      <c r="G8403" s="59">
        <v>1199008000</v>
      </c>
      <c r="H8403" s="122">
        <v>11.13</v>
      </c>
      <c r="I8403" s="97" t="b">
        <f>NOT(ISERROR(_xlfn.XLOOKUP(tblStocks2022[[#This Row],[Ticker]],tblTickers[Ticker],tblTickers[Ticker],NA(),0,1)))</f>
        <v>1</v>
      </c>
    </row>
    <row r="8404" spans="4:9" x14ac:dyDescent="0.25">
      <c r="D8404" t="s">
        <v>5658</v>
      </c>
      <c r="E8404" t="s">
        <v>5659</v>
      </c>
      <c r="F8404" t="s">
        <v>15382</v>
      </c>
      <c r="G8404" s="59">
        <v>33687000</v>
      </c>
      <c r="H8404" s="122">
        <v>22.5</v>
      </c>
      <c r="I8404" s="97" t="b">
        <f>NOT(ISERROR(_xlfn.XLOOKUP(tblStocks2022[[#This Row],[Ticker]],tblTickers[Ticker],tblTickers[Ticker],NA(),0,1)))</f>
        <v>0</v>
      </c>
    </row>
    <row r="8405" spans="4:9" x14ac:dyDescent="0.25">
      <c r="D8405" t="s">
        <v>3589</v>
      </c>
      <c r="E8405" t="s">
        <v>3590</v>
      </c>
      <c r="F8405" t="s">
        <v>8710</v>
      </c>
      <c r="G8405" s="59">
        <v>10925000</v>
      </c>
      <c r="H8405" s="122">
        <v>4.68</v>
      </c>
      <c r="I8405" s="97" t="b">
        <f>NOT(ISERROR(_xlfn.XLOOKUP(tblStocks2022[[#This Row],[Ticker]],tblTickers[Ticker],tblTickers[Ticker],NA(),0,1)))</f>
        <v>0</v>
      </c>
    </row>
    <row r="8406" spans="4:9" x14ac:dyDescent="0.25">
      <c r="D8406" t="s">
        <v>13669</v>
      </c>
      <c r="E8406" t="s">
        <v>311</v>
      </c>
      <c r="F8406" t="s">
        <v>15378</v>
      </c>
      <c r="G8406" s="59">
        <v>707266000</v>
      </c>
      <c r="H8406" s="122">
        <v>140.37</v>
      </c>
      <c r="I8406" s="97" t="b">
        <f>NOT(ISERROR(_xlfn.XLOOKUP(tblStocks2022[[#This Row],[Ticker]],tblTickers[Ticker],tblTickers[Ticker],NA(),0,1)))</f>
        <v>0</v>
      </c>
    </row>
    <row r="8407" spans="4:9" x14ac:dyDescent="0.25">
      <c r="D8407" t="s">
        <v>2291</v>
      </c>
      <c r="E8407" t="s">
        <v>2292</v>
      </c>
      <c r="F8407" t="s">
        <v>9954</v>
      </c>
      <c r="G8407" s="59">
        <v>81484000</v>
      </c>
      <c r="H8407" s="122">
        <v>26.51</v>
      </c>
      <c r="I8407" s="97" t="b">
        <f>NOT(ISERROR(_xlfn.XLOOKUP(tblStocks2022[[#This Row],[Ticker]],tblTickers[Ticker],tblTickers[Ticker],NA(),0,1)))</f>
        <v>0</v>
      </c>
    </row>
    <row r="8408" spans="4:9" x14ac:dyDescent="0.25">
      <c r="D8408" t="s">
        <v>323</v>
      </c>
      <c r="E8408" t="s">
        <v>319</v>
      </c>
      <c r="F8408" t="s">
        <v>15378</v>
      </c>
      <c r="G8408" s="59">
        <v>4125000</v>
      </c>
      <c r="H8408" s="122">
        <v>155.71</v>
      </c>
      <c r="I8408" s="97" t="b">
        <f>NOT(ISERROR(_xlfn.XLOOKUP(tblStocks2022[[#This Row],[Ticker]],tblTickers[Ticker],tblTickers[Ticker],NA(),0,1)))</f>
        <v>0</v>
      </c>
    </row>
    <row r="8409" spans="4:9" x14ac:dyDescent="0.25">
      <c r="D8409" t="s">
        <v>324</v>
      </c>
      <c r="E8409" t="s">
        <v>319</v>
      </c>
      <c r="F8409" t="s">
        <v>15378</v>
      </c>
      <c r="G8409" s="59">
        <v>76400000</v>
      </c>
      <c r="H8409" s="122">
        <v>70.37</v>
      </c>
      <c r="I8409" s="97" t="b">
        <f>NOT(ISERROR(_xlfn.XLOOKUP(tblStocks2022[[#This Row],[Ticker]],tblTickers[Ticker],tblTickers[Ticker],NA(),0,1)))</f>
        <v>0</v>
      </c>
    </row>
    <row r="8410" spans="4:9" x14ac:dyDescent="0.25">
      <c r="D8410" t="s">
        <v>325</v>
      </c>
      <c r="E8410" t="s">
        <v>319</v>
      </c>
      <c r="F8410" t="s">
        <v>15378</v>
      </c>
      <c r="G8410" s="59">
        <v>6725000</v>
      </c>
      <c r="H8410" s="122">
        <v>121.77</v>
      </c>
      <c r="I8410" s="97" t="b">
        <f>NOT(ISERROR(_xlfn.XLOOKUP(tblStocks2022[[#This Row],[Ticker]],tblTickers[Ticker],tblTickers[Ticker],NA(),0,1)))</f>
        <v>0</v>
      </c>
    </row>
    <row r="8411" spans="4:9" x14ac:dyDescent="0.25">
      <c r="D8411" t="s">
        <v>8216</v>
      </c>
      <c r="E8411" t="s">
        <v>8217</v>
      </c>
      <c r="F8411" t="s">
        <v>15368</v>
      </c>
      <c r="G8411" s="59">
        <v>56981000</v>
      </c>
      <c r="H8411" s="122">
        <v>32.79</v>
      </c>
      <c r="I8411" s="97" t="b">
        <f>NOT(ISERROR(_xlfn.XLOOKUP(tblStocks2022[[#This Row],[Ticker]],tblTickers[Ticker],tblTickers[Ticker],NA(),0,1)))</f>
        <v>0</v>
      </c>
    </row>
    <row r="8412" spans="4:9" x14ac:dyDescent="0.25">
      <c r="D8412" t="s">
        <v>13668</v>
      </c>
      <c r="E8412" t="s">
        <v>311</v>
      </c>
      <c r="F8412" t="s">
        <v>15378</v>
      </c>
      <c r="G8412" s="59">
        <v>319660000</v>
      </c>
      <c r="H8412" s="122">
        <v>213.11</v>
      </c>
      <c r="I8412" s="97" t="b">
        <f>NOT(ISERROR(_xlfn.XLOOKUP(tblStocks2022[[#This Row],[Ticker]],tblTickers[Ticker],tblTickers[Ticker],NA(),0,1)))</f>
        <v>0</v>
      </c>
    </row>
    <row r="8413" spans="4:9" x14ac:dyDescent="0.25">
      <c r="D8413" t="s">
        <v>1471</v>
      </c>
      <c r="E8413" t="s">
        <v>1369</v>
      </c>
      <c r="F8413" t="s">
        <v>15372</v>
      </c>
      <c r="G8413" s="59">
        <v>12700000</v>
      </c>
      <c r="H8413" s="122">
        <v>41.59</v>
      </c>
      <c r="I8413" s="97" t="b">
        <f>NOT(ISERROR(_xlfn.XLOOKUP(tblStocks2022[[#This Row],[Ticker]],tblTickers[Ticker],tblTickers[Ticker],NA(),0,1)))</f>
        <v>0</v>
      </c>
    </row>
    <row r="8414" spans="4:9" x14ac:dyDescent="0.25">
      <c r="D8414" t="s">
        <v>2026</v>
      </c>
      <c r="E8414" t="s">
        <v>2027</v>
      </c>
      <c r="F8414" t="s">
        <v>15371</v>
      </c>
      <c r="G8414" s="59">
        <v>63319000</v>
      </c>
      <c r="H8414" s="122">
        <v>3.64</v>
      </c>
      <c r="I8414" s="97" t="b">
        <f>NOT(ISERROR(_xlfn.XLOOKUP(tblStocks2022[[#This Row],[Ticker]],tblTickers[Ticker],tblTickers[Ticker],NA(),0,1)))</f>
        <v>0</v>
      </c>
    </row>
    <row r="8415" spans="4:9" x14ac:dyDescent="0.25">
      <c r="D8415" t="s">
        <v>13667</v>
      </c>
      <c r="E8415" t="s">
        <v>311</v>
      </c>
      <c r="F8415" t="s">
        <v>15378</v>
      </c>
      <c r="G8415" s="59">
        <v>138517000</v>
      </c>
      <c r="H8415" s="122">
        <v>174.2</v>
      </c>
      <c r="I8415" s="97" t="b">
        <f>NOT(ISERROR(_xlfn.XLOOKUP(tblStocks2022[[#This Row],[Ticker]],tblTickers[Ticker],tblTickers[Ticker],NA(),0,1)))</f>
        <v>0</v>
      </c>
    </row>
    <row r="8416" spans="4:9" x14ac:dyDescent="0.25">
      <c r="D8416" t="s">
        <v>5544</v>
      </c>
      <c r="E8416" t="s">
        <v>5545</v>
      </c>
      <c r="F8416" t="s">
        <v>8710</v>
      </c>
      <c r="G8416" s="59">
        <v>20670000</v>
      </c>
      <c r="H8416" s="122">
        <v>24.39</v>
      </c>
      <c r="I8416" s="97" t="b">
        <f>NOT(ISERROR(_xlfn.XLOOKUP(tblStocks2022[[#This Row],[Ticker]],tblTickers[Ticker],tblTickers[Ticker],NA(),0,1)))</f>
        <v>0</v>
      </c>
    </row>
    <row r="8417" spans="4:9" x14ac:dyDescent="0.25">
      <c r="D8417" t="s">
        <v>3442</v>
      </c>
      <c r="E8417" t="s">
        <v>3443</v>
      </c>
      <c r="F8417" t="s">
        <v>15374</v>
      </c>
      <c r="G8417" s="59">
        <v>213382000</v>
      </c>
      <c r="H8417" s="122">
        <v>11.9</v>
      </c>
      <c r="I8417" s="97" t="b">
        <f>NOT(ISERROR(_xlfn.XLOOKUP(tblStocks2022[[#This Row],[Ticker]],tblTickers[Ticker],tblTickers[Ticker],NA(),0,1)))</f>
        <v>0</v>
      </c>
    </row>
    <row r="8418" spans="4:9" x14ac:dyDescent="0.25">
      <c r="D8418" t="s">
        <v>6084</v>
      </c>
      <c r="E8418" t="s">
        <v>6085</v>
      </c>
      <c r="F8418" t="s">
        <v>15367</v>
      </c>
      <c r="G8418" s="59">
        <v>23012000</v>
      </c>
      <c r="H8418" s="122">
        <v>10.050000000000001</v>
      </c>
      <c r="I8418" s="97" t="b">
        <f>NOT(ISERROR(_xlfn.XLOOKUP(tblStocks2022[[#This Row],[Ticker]],tblTickers[Ticker],tblTickers[Ticker],NA(),0,1)))</f>
        <v>0</v>
      </c>
    </row>
    <row r="8419" spans="4:9" x14ac:dyDescent="0.25">
      <c r="D8419" t="s">
        <v>2872</v>
      </c>
      <c r="E8419" t="s">
        <v>2873</v>
      </c>
      <c r="F8419" t="s">
        <v>15382</v>
      </c>
      <c r="G8419" s="59">
        <v>24628000</v>
      </c>
      <c r="H8419" s="122">
        <v>2.46</v>
      </c>
      <c r="I8419" s="97" t="b">
        <f>NOT(ISERROR(_xlfn.XLOOKUP(tblStocks2022[[#This Row],[Ticker]],tblTickers[Ticker],tblTickers[Ticker],NA(),0,1)))</f>
        <v>0</v>
      </c>
    </row>
    <row r="8420" spans="4:9" x14ac:dyDescent="0.25">
      <c r="D8420" t="s">
        <v>2758</v>
      </c>
      <c r="E8420" t="s">
        <v>2759</v>
      </c>
      <c r="F8420" t="s">
        <v>15387</v>
      </c>
      <c r="G8420" s="59">
        <v>174620000</v>
      </c>
      <c r="H8420" s="122">
        <v>32.65</v>
      </c>
      <c r="I8420" s="97" t="b">
        <f>NOT(ISERROR(_xlfn.XLOOKUP(tblStocks2022[[#This Row],[Ticker]],tblTickers[Ticker],tblTickers[Ticker],NA(),0,1)))</f>
        <v>0</v>
      </c>
    </row>
    <row r="8421" spans="4:9" x14ac:dyDescent="0.25">
      <c r="D8421" t="s">
        <v>1809</v>
      </c>
      <c r="E8421" t="s">
        <v>1810</v>
      </c>
      <c r="F8421" t="s">
        <v>15370</v>
      </c>
      <c r="G8421" s="59">
        <v>30466000</v>
      </c>
      <c r="H8421" s="122">
        <v>41.29</v>
      </c>
      <c r="I8421" s="97" t="b">
        <f>NOT(ISERROR(_xlfn.XLOOKUP(tblStocks2022[[#This Row],[Ticker]],tblTickers[Ticker],tblTickers[Ticker],NA(),0,1)))</f>
        <v>0</v>
      </c>
    </row>
    <row r="8422" spans="4:9" x14ac:dyDescent="0.25">
      <c r="D8422" t="s">
        <v>6313</v>
      </c>
      <c r="E8422" t="s">
        <v>6314</v>
      </c>
      <c r="F8422" t="s">
        <v>15388</v>
      </c>
      <c r="G8422" s="59">
        <v>59290000</v>
      </c>
      <c r="H8422" s="122">
        <v>3.26</v>
      </c>
      <c r="I8422" s="97" t="b">
        <f>NOT(ISERROR(_xlfn.XLOOKUP(tblStocks2022[[#This Row],[Ticker]],tblTickers[Ticker],tblTickers[Ticker],NA(),0,1)))</f>
        <v>0</v>
      </c>
    </row>
    <row r="8423" spans="4:9" x14ac:dyDescent="0.25">
      <c r="D8423" t="s">
        <v>3277</v>
      </c>
      <c r="E8423" t="s">
        <v>1862</v>
      </c>
      <c r="F8423" t="s">
        <v>15371</v>
      </c>
      <c r="G8423" s="59">
        <v>300000</v>
      </c>
      <c r="H8423" s="122">
        <v>24.25</v>
      </c>
      <c r="I8423" s="97" t="b">
        <f>NOT(ISERROR(_xlfn.XLOOKUP(tblStocks2022[[#This Row],[Ticker]],tblTickers[Ticker],tblTickers[Ticker],NA(),0,1)))</f>
        <v>0</v>
      </c>
    </row>
    <row r="8424" spans="4:9" x14ac:dyDescent="0.25">
      <c r="D8424" t="s">
        <v>14205</v>
      </c>
      <c r="E8424" t="s">
        <v>14206</v>
      </c>
      <c r="F8424" t="s">
        <v>15378</v>
      </c>
      <c r="G8424" s="59">
        <v>1747727000</v>
      </c>
      <c r="H8424" s="122">
        <v>38.979999999999997</v>
      </c>
      <c r="I8424" s="97" t="b">
        <f>NOT(ISERROR(_xlfn.XLOOKUP(tblStocks2022[[#This Row],[Ticker]],tblTickers[Ticker],tblTickers[Ticker],NA(),0,1)))</f>
        <v>0</v>
      </c>
    </row>
    <row r="8425" spans="4:9" x14ac:dyDescent="0.25">
      <c r="D8425" t="s">
        <v>13311</v>
      </c>
      <c r="E8425" t="s">
        <v>311</v>
      </c>
      <c r="F8425" t="s">
        <v>15378</v>
      </c>
      <c r="G8425" s="59">
        <v>98618000</v>
      </c>
      <c r="H8425" s="122">
        <v>132.86000000000001</v>
      </c>
      <c r="I8425" s="97" t="b">
        <f>NOT(ISERROR(_xlfn.XLOOKUP(tblStocks2022[[#This Row],[Ticker]],tblTickers[Ticker],tblTickers[Ticker],NA(),0,1)))</f>
        <v>0</v>
      </c>
    </row>
    <row r="8426" spans="4:9" x14ac:dyDescent="0.25">
      <c r="D8426" t="s">
        <v>10449</v>
      </c>
      <c r="E8426" t="s">
        <v>10450</v>
      </c>
      <c r="F8426" t="s">
        <v>15368</v>
      </c>
      <c r="G8426" s="59">
        <v>134199000</v>
      </c>
      <c r="H8426" s="122">
        <v>0.96</v>
      </c>
      <c r="I8426" s="97" t="b">
        <f>NOT(ISERROR(_xlfn.XLOOKUP(tblStocks2022[[#This Row],[Ticker]],tblTickers[Ticker],tblTickers[Ticker],NA(),0,1)))</f>
        <v>0</v>
      </c>
    </row>
    <row r="8427" spans="4:9" x14ac:dyDescent="0.25">
      <c r="D8427" t="s">
        <v>428</v>
      </c>
      <c r="E8427" t="s">
        <v>429</v>
      </c>
      <c r="F8427" t="s">
        <v>15378</v>
      </c>
      <c r="G8427" s="59">
        <v>966523000</v>
      </c>
      <c r="H8427" s="122">
        <v>51.72</v>
      </c>
      <c r="I8427" s="97" t="b">
        <f>NOT(ISERROR(_xlfn.XLOOKUP(tblStocks2022[[#This Row],[Ticker]],tblTickers[Ticker],tblTickers[Ticker],NA(),0,1)))</f>
        <v>0</v>
      </c>
    </row>
    <row r="8428" spans="4:9" x14ac:dyDescent="0.25">
      <c r="D8428" t="s">
        <v>2459</v>
      </c>
      <c r="E8428" t="s">
        <v>2460</v>
      </c>
      <c r="F8428" t="s">
        <v>14252</v>
      </c>
      <c r="G8428" s="59">
        <v>38614000</v>
      </c>
      <c r="H8428" s="122">
        <v>6.1</v>
      </c>
      <c r="I8428" s="97" t="b">
        <f>NOT(ISERROR(_xlfn.XLOOKUP(tblStocks2022[[#This Row],[Ticker]],tblTickers[Ticker],tblTickers[Ticker],NA(),0,1)))</f>
        <v>0</v>
      </c>
    </row>
    <row r="8429" spans="4:9" x14ac:dyDescent="0.25">
      <c r="D8429" t="s">
        <v>14444</v>
      </c>
      <c r="E8429" t="s">
        <v>2529</v>
      </c>
      <c r="F8429" t="s">
        <v>15378</v>
      </c>
      <c r="G8429" s="59">
        <v>463732000</v>
      </c>
      <c r="H8429" s="122">
        <v>108.21</v>
      </c>
      <c r="I8429" s="97" t="b">
        <f>NOT(ISERROR(_xlfn.XLOOKUP(tblStocks2022[[#This Row],[Ticker]],tblTickers[Ticker],tblTickers[Ticker],NA(),0,1)))</f>
        <v>0</v>
      </c>
    </row>
    <row r="8430" spans="4:9" x14ac:dyDescent="0.25">
      <c r="D8430" t="s">
        <v>2532</v>
      </c>
      <c r="E8430" t="s">
        <v>2529</v>
      </c>
      <c r="F8430" t="s">
        <v>15378</v>
      </c>
      <c r="G8430" s="59">
        <v>83886000</v>
      </c>
      <c r="H8430" s="122">
        <v>59.57</v>
      </c>
      <c r="I8430" s="97" t="b">
        <f>NOT(ISERROR(_xlfn.XLOOKUP(tblStocks2022[[#This Row],[Ticker]],tblTickers[Ticker],tblTickers[Ticker],NA(),0,1)))</f>
        <v>0</v>
      </c>
    </row>
    <row r="8431" spans="4:9" x14ac:dyDescent="0.25">
      <c r="D8431" t="s">
        <v>3489</v>
      </c>
      <c r="E8431" t="s">
        <v>3490</v>
      </c>
      <c r="F8431" t="s">
        <v>15365</v>
      </c>
      <c r="G8431" s="59">
        <v>58036000</v>
      </c>
      <c r="H8431" s="122">
        <v>2.7</v>
      </c>
      <c r="I8431" s="97" t="b">
        <f>NOT(ISERROR(_xlfn.XLOOKUP(tblStocks2022[[#This Row],[Ticker]],tblTickers[Ticker],tblTickers[Ticker],NA(),0,1)))</f>
        <v>0</v>
      </c>
    </row>
    <row r="8432" spans="4:9" x14ac:dyDescent="0.25">
      <c r="D8432" t="s">
        <v>1243</v>
      </c>
      <c r="E8432" t="s">
        <v>1244</v>
      </c>
      <c r="F8432" t="s">
        <v>15365</v>
      </c>
      <c r="G8432" s="59">
        <v>5922000</v>
      </c>
      <c r="H8432" s="122">
        <v>0.7</v>
      </c>
      <c r="I8432" s="97" t="b">
        <f>NOT(ISERROR(_xlfn.XLOOKUP(tblStocks2022[[#This Row],[Ticker]],tblTickers[Ticker],tblTickers[Ticker],NA(),0,1)))</f>
        <v>0</v>
      </c>
    </row>
    <row r="8433" spans="4:9" x14ac:dyDescent="0.25">
      <c r="D8433" t="s">
        <v>10658</v>
      </c>
      <c r="E8433" t="s">
        <v>10659</v>
      </c>
      <c r="F8433" t="s">
        <v>15371</v>
      </c>
      <c r="G8433" s="59">
        <v>4199817000</v>
      </c>
      <c r="H8433" s="122">
        <v>39.4</v>
      </c>
      <c r="I8433" s="97" t="b">
        <f>NOT(ISERROR(_xlfn.XLOOKUP(tblStocks2022[[#This Row],[Ticker]],tblTickers[Ticker],tblTickers[Ticker],NA(),0,1)))</f>
        <v>1</v>
      </c>
    </row>
    <row r="8434" spans="4:9" x14ac:dyDescent="0.25">
      <c r="D8434" t="s">
        <v>6431</v>
      </c>
      <c r="E8434" t="s">
        <v>6432</v>
      </c>
      <c r="F8434" t="s">
        <v>15368</v>
      </c>
      <c r="G8434" s="59">
        <v>117636000</v>
      </c>
      <c r="H8434" s="122">
        <v>7.41</v>
      </c>
      <c r="I8434" s="97" t="b">
        <f>NOT(ISERROR(_xlfn.XLOOKUP(tblStocks2022[[#This Row],[Ticker]],tblTickers[Ticker],tblTickers[Ticker],NA(),0,1)))</f>
        <v>0</v>
      </c>
    </row>
    <row r="8435" spans="4:9" x14ac:dyDescent="0.25">
      <c r="D8435" t="s">
        <v>8864</v>
      </c>
      <c r="E8435" t="s">
        <v>8865</v>
      </c>
      <c r="F8435" t="s">
        <v>96</v>
      </c>
      <c r="G8435" s="59">
        <v>178681000</v>
      </c>
      <c r="H8435" s="122">
        <v>1.1499999999999999</v>
      </c>
      <c r="I8435" s="97" t="b">
        <f>NOT(ISERROR(_xlfn.XLOOKUP(tblStocks2022[[#This Row],[Ticker]],tblTickers[Ticker],tblTickers[Ticker],NA(),0,1)))</f>
        <v>0</v>
      </c>
    </row>
    <row r="8436" spans="4:9" x14ac:dyDescent="0.25">
      <c r="D8436" t="s">
        <v>1878</v>
      </c>
      <c r="E8436" t="s">
        <v>1879</v>
      </c>
      <c r="F8436" t="s">
        <v>14252</v>
      </c>
      <c r="G8436" s="59">
        <v>81431000</v>
      </c>
      <c r="H8436" s="122">
        <v>32.89</v>
      </c>
      <c r="I8436" s="97" t="b">
        <f>NOT(ISERROR(_xlfn.XLOOKUP(tblStocks2022[[#This Row],[Ticker]],tblTickers[Ticker],tblTickers[Ticker],NA(),0,1)))</f>
        <v>0</v>
      </c>
    </row>
    <row r="8437" spans="4:9" x14ac:dyDescent="0.25">
      <c r="D8437" t="s">
        <v>11887</v>
      </c>
      <c r="E8437" t="s">
        <v>11888</v>
      </c>
      <c r="F8437" t="s">
        <v>15378</v>
      </c>
      <c r="G8437" s="59">
        <v>181868000</v>
      </c>
      <c r="H8437" s="122">
        <v>99.81</v>
      </c>
      <c r="I8437" s="97" t="b">
        <f>NOT(ISERROR(_xlfn.XLOOKUP(tblStocks2022[[#This Row],[Ticker]],tblTickers[Ticker],tblTickers[Ticker],NA(),0,1)))</f>
        <v>1</v>
      </c>
    </row>
    <row r="8438" spans="4:9" x14ac:dyDescent="0.25">
      <c r="D8438" t="s">
        <v>11917</v>
      </c>
      <c r="E8438" t="s">
        <v>11918</v>
      </c>
      <c r="F8438" t="s">
        <v>15368</v>
      </c>
      <c r="G8438" s="59">
        <v>26913000</v>
      </c>
      <c r="H8438" s="122">
        <v>59.01</v>
      </c>
      <c r="I8438" s="97" t="b">
        <f>NOT(ISERROR(_xlfn.XLOOKUP(tblStocks2022[[#This Row],[Ticker]],tblTickers[Ticker],tblTickers[Ticker],NA(),0,1)))</f>
        <v>0</v>
      </c>
    </row>
    <row r="8439" spans="4:9" x14ac:dyDescent="0.25">
      <c r="D8439" t="s">
        <v>11865</v>
      </c>
      <c r="E8439" t="s">
        <v>11866</v>
      </c>
      <c r="F8439" t="s">
        <v>15369</v>
      </c>
      <c r="G8439" s="59">
        <v>65388000</v>
      </c>
      <c r="H8439" s="122">
        <v>33.549999999999997</v>
      </c>
      <c r="I8439" s="97" t="b">
        <f>NOT(ISERROR(_xlfn.XLOOKUP(tblStocks2022[[#This Row],[Ticker]],tblTickers[Ticker],tblTickers[Ticker],NA(),0,1)))</f>
        <v>0</v>
      </c>
    </row>
    <row r="8440" spans="4:9" x14ac:dyDescent="0.25">
      <c r="D8440" t="s">
        <v>4488</v>
      </c>
      <c r="E8440" t="s">
        <v>4489</v>
      </c>
      <c r="F8440" t="s">
        <v>15382</v>
      </c>
      <c r="G8440" s="59">
        <v>4440000</v>
      </c>
      <c r="H8440" s="122">
        <v>2.2599999999999998</v>
      </c>
      <c r="I8440" s="97" t="b">
        <f>NOT(ISERROR(_xlfn.XLOOKUP(tblStocks2022[[#This Row],[Ticker]],tblTickers[Ticker],tblTickers[Ticker],NA(),0,1)))</f>
        <v>0</v>
      </c>
    </row>
    <row r="8441" spans="4:9" x14ac:dyDescent="0.25">
      <c r="D8441" t="s">
        <v>14038</v>
      </c>
      <c r="E8441" t="s">
        <v>14039</v>
      </c>
      <c r="F8441" t="s">
        <v>8710</v>
      </c>
      <c r="G8441" s="59">
        <v>108912000</v>
      </c>
      <c r="H8441" s="122">
        <v>59.56</v>
      </c>
      <c r="I8441" s="97" t="b">
        <f>NOT(ISERROR(_xlfn.XLOOKUP(tblStocks2022[[#This Row],[Ticker]],tblTickers[Ticker],tblTickers[Ticker],NA(),0,1)))</f>
        <v>0</v>
      </c>
    </row>
    <row r="8442" spans="4:9" x14ac:dyDescent="0.25">
      <c r="D8442" t="s">
        <v>7173</v>
      </c>
      <c r="E8442" t="s">
        <v>7174</v>
      </c>
      <c r="F8442" t="s">
        <v>15371</v>
      </c>
      <c r="G8442" s="59">
        <v>86461000</v>
      </c>
      <c r="H8442" s="122">
        <v>9.34</v>
      </c>
      <c r="I8442" s="97" t="b">
        <f>NOT(ISERROR(_xlfn.XLOOKUP(tblStocks2022[[#This Row],[Ticker]],tblTickers[Ticker],tblTickers[Ticker],NA(),0,1)))</f>
        <v>0</v>
      </c>
    </row>
    <row r="8443" spans="4:9" x14ac:dyDescent="0.25">
      <c r="D8443" t="s">
        <v>4228</v>
      </c>
      <c r="E8443" t="s">
        <v>131</v>
      </c>
      <c r="F8443" t="s">
        <v>15371</v>
      </c>
      <c r="G8443" s="59">
        <v>1200000</v>
      </c>
      <c r="H8443" s="122">
        <v>16.03</v>
      </c>
      <c r="I8443" s="97" t="b">
        <f>NOT(ISERROR(_xlfn.XLOOKUP(tblStocks2022[[#This Row],[Ticker]],tblTickers[Ticker],tblTickers[Ticker],NA(),0,1)))</f>
        <v>0</v>
      </c>
    </row>
    <row r="8444" spans="4:9" x14ac:dyDescent="0.25">
      <c r="D8444" t="s">
        <v>154</v>
      </c>
      <c r="E8444" t="s">
        <v>155</v>
      </c>
      <c r="F8444" t="s">
        <v>15384</v>
      </c>
      <c r="G8444" s="59">
        <v>17183000</v>
      </c>
      <c r="H8444" s="122">
        <v>47.18</v>
      </c>
      <c r="I8444" s="97" t="b">
        <f>NOT(ISERROR(_xlfn.XLOOKUP(tblStocks2022[[#This Row],[Ticker]],tblTickers[Ticker],tblTickers[Ticker],NA(),0,1)))</f>
        <v>0</v>
      </c>
    </row>
    <row r="8445" spans="4:9" x14ac:dyDescent="0.25">
      <c r="D8445" t="s">
        <v>12002</v>
      </c>
      <c r="E8445" t="s">
        <v>12003</v>
      </c>
      <c r="F8445" t="s">
        <v>14252</v>
      </c>
      <c r="G8445" s="59">
        <v>59408000</v>
      </c>
      <c r="H8445" s="122">
        <v>342.58</v>
      </c>
      <c r="I8445" s="97" t="b">
        <f>NOT(ISERROR(_xlfn.XLOOKUP(tblStocks2022[[#This Row],[Ticker]],tblTickers[Ticker],tblTickers[Ticker],NA(),0,1)))</f>
        <v>0</v>
      </c>
    </row>
    <row r="8446" spans="4:9" x14ac:dyDescent="0.25">
      <c r="D8446" t="s">
        <v>1570</v>
      </c>
      <c r="E8446" t="s">
        <v>1571</v>
      </c>
      <c r="F8446" t="s">
        <v>15368</v>
      </c>
      <c r="G8446" s="59">
        <v>78945000</v>
      </c>
      <c r="H8446" s="122">
        <v>16.72</v>
      </c>
      <c r="I8446" s="97" t="b">
        <f>NOT(ISERROR(_xlfn.XLOOKUP(tblStocks2022[[#This Row],[Ticker]],tblTickers[Ticker],tblTickers[Ticker],NA(),0,1)))</f>
        <v>0</v>
      </c>
    </row>
    <row r="8447" spans="4:9" x14ac:dyDescent="0.25">
      <c r="D8447" t="s">
        <v>8079</v>
      </c>
      <c r="E8447" t="s">
        <v>8080</v>
      </c>
      <c r="F8447" t="s">
        <v>15382</v>
      </c>
      <c r="G8447" s="59">
        <v>21487000</v>
      </c>
      <c r="H8447" s="122">
        <v>10.02</v>
      </c>
      <c r="I8447" s="97" t="b">
        <f>NOT(ISERROR(_xlfn.XLOOKUP(tblStocks2022[[#This Row],[Ticker]],tblTickers[Ticker],tblTickers[Ticker],NA(),0,1)))</f>
        <v>0</v>
      </c>
    </row>
    <row r="8448" spans="4:9" x14ac:dyDescent="0.25">
      <c r="D8448" t="s">
        <v>12406</v>
      </c>
      <c r="E8448" t="s">
        <v>12407</v>
      </c>
      <c r="F8448" t="s">
        <v>15370</v>
      </c>
      <c r="G8448" s="59">
        <v>19341000</v>
      </c>
      <c r="H8448" s="122">
        <v>4.8</v>
      </c>
      <c r="I8448" s="97" t="b">
        <f>NOT(ISERROR(_xlfn.XLOOKUP(tblStocks2022[[#This Row],[Ticker]],tblTickers[Ticker],tblTickers[Ticker],NA(),0,1)))</f>
        <v>0</v>
      </c>
    </row>
    <row r="8449" spans="4:9" x14ac:dyDescent="0.25">
      <c r="D8449" t="s">
        <v>7638</v>
      </c>
      <c r="E8449" t="s">
        <v>7639</v>
      </c>
      <c r="F8449" t="s">
        <v>15382</v>
      </c>
      <c r="G8449" s="59">
        <v>2211000</v>
      </c>
      <c r="H8449" s="122">
        <v>2.98</v>
      </c>
      <c r="I8449" s="97" t="b">
        <f>NOT(ISERROR(_xlfn.XLOOKUP(tblStocks2022[[#This Row],[Ticker]],tblTickers[Ticker],tblTickers[Ticker],NA(),0,1)))</f>
        <v>0</v>
      </c>
    </row>
    <row r="8450" spans="4:9" x14ac:dyDescent="0.25">
      <c r="D8450" t="s">
        <v>9253</v>
      </c>
      <c r="E8450" t="s">
        <v>9254</v>
      </c>
      <c r="F8450" t="s">
        <v>15382</v>
      </c>
      <c r="G8450" s="59">
        <v>14751000</v>
      </c>
      <c r="H8450" s="122">
        <v>11.55</v>
      </c>
      <c r="I8450" s="97" t="b">
        <f>NOT(ISERROR(_xlfn.XLOOKUP(tblStocks2022[[#This Row],[Ticker]],tblTickers[Ticker],tblTickers[Ticker],NA(),0,1)))</f>
        <v>0</v>
      </c>
    </row>
    <row r="8451" spans="4:9" x14ac:dyDescent="0.25">
      <c r="D8451" t="s">
        <v>1615</v>
      </c>
      <c r="E8451" t="s">
        <v>1616</v>
      </c>
      <c r="F8451" t="s">
        <v>15382</v>
      </c>
      <c r="G8451" s="59">
        <v>83192000</v>
      </c>
      <c r="H8451" s="122">
        <v>19.12</v>
      </c>
      <c r="I8451" s="97" t="b">
        <f>NOT(ISERROR(_xlfn.XLOOKUP(tblStocks2022[[#This Row],[Ticker]],tblTickers[Ticker],tblTickers[Ticker],NA(),0,1)))</f>
        <v>0</v>
      </c>
    </row>
    <row r="8452" spans="4:9" x14ac:dyDescent="0.25">
      <c r="D8452" t="s">
        <v>5335</v>
      </c>
      <c r="E8452" t="s">
        <v>5336</v>
      </c>
      <c r="F8452" t="s">
        <v>15375</v>
      </c>
      <c r="G8452" s="59">
        <v>862504000</v>
      </c>
      <c r="H8452" s="122">
        <v>37.36</v>
      </c>
      <c r="I8452" s="97" t="b">
        <f>NOT(ISERROR(_xlfn.XLOOKUP(tblStocks2022[[#This Row],[Ticker]],tblTickers[Ticker],tblTickers[Ticker],NA(),0,1)))</f>
        <v>0</v>
      </c>
    </row>
    <row r="8453" spans="4:9" x14ac:dyDescent="0.25">
      <c r="D8453" t="s">
        <v>9022</v>
      </c>
      <c r="E8453" t="s">
        <v>269</v>
      </c>
      <c r="F8453" t="s">
        <v>15371</v>
      </c>
      <c r="G8453" s="59">
        <v>150000</v>
      </c>
      <c r="H8453" s="122">
        <v>32.1</v>
      </c>
      <c r="I8453" s="97" t="b">
        <f>NOT(ISERROR(_xlfn.XLOOKUP(tblStocks2022[[#This Row],[Ticker]],tblTickers[Ticker],tblTickers[Ticker],NA(),0,1)))</f>
        <v>0</v>
      </c>
    </row>
    <row r="8454" spans="4:9" x14ac:dyDescent="0.25">
      <c r="D8454" t="s">
        <v>9146</v>
      </c>
      <c r="E8454" t="s">
        <v>9147</v>
      </c>
      <c r="F8454" t="s">
        <v>15371</v>
      </c>
      <c r="G8454" s="59">
        <v>2430000000</v>
      </c>
      <c r="H8454" s="122">
        <v>9.48</v>
      </c>
      <c r="I8454" s="97" t="b">
        <f>NOT(ISERROR(_xlfn.XLOOKUP(tblStocks2022[[#This Row],[Ticker]],tblTickers[Ticker],tblTickers[Ticker],NA(),0,1)))</f>
        <v>0</v>
      </c>
    </row>
    <row r="8455" spans="4:9" x14ac:dyDescent="0.25">
      <c r="D8455" t="s">
        <v>1784</v>
      </c>
      <c r="E8455" t="s">
        <v>1785</v>
      </c>
      <c r="F8455" t="s">
        <v>15365</v>
      </c>
      <c r="G8455" s="59">
        <v>1488000</v>
      </c>
      <c r="H8455" s="122">
        <v>27.87</v>
      </c>
      <c r="I8455" s="97" t="b">
        <f>NOT(ISERROR(_xlfn.XLOOKUP(tblStocks2022[[#This Row],[Ticker]],tblTickers[Ticker],tblTickers[Ticker],NA(),0,1)))</f>
        <v>0</v>
      </c>
    </row>
    <row r="8456" spans="4:9" x14ac:dyDescent="0.25">
      <c r="D8456" t="s">
        <v>1786</v>
      </c>
      <c r="E8456" t="s">
        <v>1785</v>
      </c>
      <c r="F8456" t="s">
        <v>15365</v>
      </c>
      <c r="G8456" s="59">
        <v>2630000</v>
      </c>
      <c r="H8456" s="122">
        <v>24.16</v>
      </c>
      <c r="I8456" s="97" t="b">
        <f>NOT(ISERROR(_xlfn.XLOOKUP(tblStocks2022[[#This Row],[Ticker]],tblTickers[Ticker],tblTickers[Ticker],NA(),0,1)))</f>
        <v>0</v>
      </c>
    </row>
    <row r="8457" spans="4:9" x14ac:dyDescent="0.25">
      <c r="D8457" t="s">
        <v>1787</v>
      </c>
      <c r="E8457" t="s">
        <v>1785</v>
      </c>
      <c r="F8457" t="s">
        <v>15365</v>
      </c>
      <c r="G8457" s="59">
        <v>1527000</v>
      </c>
      <c r="H8457" s="122">
        <v>27.71</v>
      </c>
      <c r="I8457" s="97" t="b">
        <f>NOT(ISERROR(_xlfn.XLOOKUP(tblStocks2022[[#This Row],[Ticker]],tblTickers[Ticker],tblTickers[Ticker],NA(),0,1)))</f>
        <v>0</v>
      </c>
    </row>
    <row r="8458" spans="4:9" x14ac:dyDescent="0.25">
      <c r="D8458" t="s">
        <v>2849</v>
      </c>
      <c r="E8458" t="s">
        <v>1785</v>
      </c>
      <c r="F8458" t="s">
        <v>15365</v>
      </c>
      <c r="G8458" s="59">
        <v>2850000</v>
      </c>
      <c r="H8458" s="122">
        <v>26.62</v>
      </c>
      <c r="I8458" s="97" t="b">
        <f>NOT(ISERROR(_xlfn.XLOOKUP(tblStocks2022[[#This Row],[Ticker]],tblTickers[Ticker],tblTickers[Ticker],NA(),0,1)))</f>
        <v>0</v>
      </c>
    </row>
    <row r="8459" spans="4:9" x14ac:dyDescent="0.25">
      <c r="D8459" t="s">
        <v>4220</v>
      </c>
      <c r="E8459" t="s">
        <v>2484</v>
      </c>
      <c r="F8459" t="s">
        <v>15371</v>
      </c>
      <c r="G8459" s="59">
        <v>1550000</v>
      </c>
      <c r="H8459" s="122">
        <v>20.11</v>
      </c>
      <c r="I8459" s="97" t="b">
        <f>NOT(ISERROR(_xlfn.XLOOKUP(tblStocks2022[[#This Row],[Ticker]],tblTickers[Ticker],tblTickers[Ticker],NA(),0,1)))</f>
        <v>0</v>
      </c>
    </row>
    <row r="8460" spans="4:9" x14ac:dyDescent="0.25">
      <c r="D8460" t="s">
        <v>106</v>
      </c>
      <c r="E8460" t="s">
        <v>107</v>
      </c>
      <c r="F8460" t="s">
        <v>15381</v>
      </c>
      <c r="G8460" s="59">
        <v>174009000</v>
      </c>
      <c r="H8460" s="122">
        <v>47.34</v>
      </c>
      <c r="I8460" s="97" t="b">
        <f>NOT(ISERROR(_xlfn.XLOOKUP(tblStocks2022[[#This Row],[Ticker]],tblTickers[Ticker],tblTickers[Ticker],NA(),0,1)))</f>
        <v>0</v>
      </c>
    </row>
    <row r="8461" spans="4:9" x14ac:dyDescent="0.25">
      <c r="D8461" t="s">
        <v>8091</v>
      </c>
      <c r="E8461" t="s">
        <v>8092</v>
      </c>
      <c r="F8461" t="s">
        <v>15382</v>
      </c>
      <c r="G8461" s="59">
        <v>138245000</v>
      </c>
      <c r="H8461" s="122">
        <v>3.58</v>
      </c>
      <c r="I8461" s="97" t="b">
        <f>NOT(ISERROR(_xlfn.XLOOKUP(tblStocks2022[[#This Row],[Ticker]],tblTickers[Ticker],tblTickers[Ticker],NA(),0,1)))</f>
        <v>0</v>
      </c>
    </row>
    <row r="8462" spans="4:9" x14ac:dyDescent="0.25">
      <c r="D8462" t="s">
        <v>6231</v>
      </c>
      <c r="E8462" t="s">
        <v>269</v>
      </c>
      <c r="F8462" t="s">
        <v>15368</v>
      </c>
      <c r="G8462" s="59">
        <v>1700000</v>
      </c>
      <c r="H8462" s="122">
        <v>15.23</v>
      </c>
      <c r="I8462" s="97" t="b">
        <f>NOT(ISERROR(_xlfn.XLOOKUP(tblStocks2022[[#This Row],[Ticker]],tblTickers[Ticker],tblTickers[Ticker],NA(),0,1)))</f>
        <v>0</v>
      </c>
    </row>
    <row r="8463" spans="4:9" x14ac:dyDescent="0.25">
      <c r="D8463" t="s">
        <v>12739</v>
      </c>
      <c r="E8463" t="s">
        <v>12740</v>
      </c>
      <c r="F8463" t="s">
        <v>15378</v>
      </c>
      <c r="G8463" s="59">
        <v>50844000</v>
      </c>
      <c r="H8463" s="122">
        <v>125.2</v>
      </c>
      <c r="I8463" s="97" t="b">
        <f>NOT(ISERROR(_xlfn.XLOOKUP(tblStocks2022[[#This Row],[Ticker]],tblTickers[Ticker],tblTickers[Ticker],NA(),0,1)))</f>
        <v>0</v>
      </c>
    </row>
    <row r="8464" spans="4:9" x14ac:dyDescent="0.25">
      <c r="D8464" t="s">
        <v>4819</v>
      </c>
      <c r="E8464" t="s">
        <v>269</v>
      </c>
      <c r="F8464" t="s">
        <v>15371</v>
      </c>
      <c r="G8464" s="59">
        <v>22900000</v>
      </c>
      <c r="H8464" s="122">
        <v>25.08</v>
      </c>
      <c r="I8464" s="97" t="b">
        <f>NOT(ISERROR(_xlfn.XLOOKUP(tblStocks2022[[#This Row],[Ticker]],tblTickers[Ticker],tblTickers[Ticker],NA(),0,1)))</f>
        <v>0</v>
      </c>
    </row>
    <row r="8465" spans="4:9" x14ac:dyDescent="0.25">
      <c r="D8465" t="s">
        <v>15078</v>
      </c>
      <c r="E8465" t="s">
        <v>15079</v>
      </c>
      <c r="F8465" t="s">
        <v>12944</v>
      </c>
      <c r="G8465" s="59">
        <v>257201000</v>
      </c>
      <c r="H8465" s="122">
        <v>132.56</v>
      </c>
      <c r="I8465" s="97" t="b">
        <f>NOT(ISERROR(_xlfn.XLOOKUP(tblStocks2022[[#This Row],[Ticker]],tblTickers[Ticker],tblTickers[Ticker],NA(),0,1)))</f>
        <v>0</v>
      </c>
    </row>
    <row r="8466" spans="4:9" x14ac:dyDescent="0.25">
      <c r="D8466" t="s">
        <v>408</v>
      </c>
      <c r="E8466" t="s">
        <v>409</v>
      </c>
      <c r="F8466" t="s">
        <v>11941</v>
      </c>
      <c r="G8466" s="59">
        <v>33012000</v>
      </c>
      <c r="H8466" s="122">
        <v>78.48</v>
      </c>
      <c r="I8466" s="97" t="b">
        <f>NOT(ISERROR(_xlfn.XLOOKUP(tblStocks2022[[#This Row],[Ticker]],tblTickers[Ticker],tblTickers[Ticker],NA(),0,1)))</f>
        <v>0</v>
      </c>
    </row>
    <row r="8467" spans="4:9" x14ac:dyDescent="0.25">
      <c r="D8467" t="s">
        <v>929</v>
      </c>
      <c r="E8467" t="s">
        <v>930</v>
      </c>
      <c r="F8467" t="s">
        <v>15368</v>
      </c>
      <c r="G8467" s="59">
        <v>202000000</v>
      </c>
      <c r="H8467" s="122">
        <v>167.33</v>
      </c>
      <c r="I8467" s="97" t="b">
        <f>NOT(ISERROR(_xlfn.XLOOKUP(tblStocks2022[[#This Row],[Ticker]],tblTickers[Ticker],tblTickers[Ticker],NA(),0,1)))</f>
        <v>0</v>
      </c>
    </row>
    <row r="8468" spans="4:9" x14ac:dyDescent="0.25">
      <c r="D8468" t="s">
        <v>10672</v>
      </c>
      <c r="E8468" t="s">
        <v>10673</v>
      </c>
      <c r="F8468" t="s">
        <v>15368</v>
      </c>
      <c r="G8468" s="59">
        <v>319000000</v>
      </c>
      <c r="H8468" s="122">
        <v>31.55</v>
      </c>
      <c r="I8468" s="97" t="b">
        <f>NOT(ISERROR(_xlfn.XLOOKUP(tblStocks2022[[#This Row],[Ticker]],tblTickers[Ticker],tblTickers[Ticker],NA(),0,1)))</f>
        <v>1</v>
      </c>
    </row>
    <row r="8469" spans="4:9" x14ac:dyDescent="0.25">
      <c r="D8469" t="s">
        <v>11851</v>
      </c>
      <c r="E8469" t="s">
        <v>11852</v>
      </c>
      <c r="F8469" t="s">
        <v>15368</v>
      </c>
      <c r="G8469" s="59">
        <v>13588000</v>
      </c>
      <c r="H8469" s="122">
        <v>161.21</v>
      </c>
      <c r="I8469" s="97" t="b">
        <f>NOT(ISERROR(_xlfn.XLOOKUP(tblStocks2022[[#This Row],[Ticker]],tblTickers[Ticker],tblTickers[Ticker],NA(),0,1)))</f>
        <v>0</v>
      </c>
    </row>
    <row r="8470" spans="4:9" x14ac:dyDescent="0.25">
      <c r="D8470" t="s">
        <v>7038</v>
      </c>
      <c r="E8470" t="s">
        <v>7039</v>
      </c>
      <c r="F8470" t="s">
        <v>15382</v>
      </c>
      <c r="G8470" s="59">
        <v>30000000</v>
      </c>
      <c r="H8470" s="122">
        <v>3.33</v>
      </c>
      <c r="I8470" s="97" t="b">
        <f>NOT(ISERROR(_xlfn.XLOOKUP(tblStocks2022[[#This Row],[Ticker]],tblTickers[Ticker],tblTickers[Ticker],NA(),0,1)))</f>
        <v>0</v>
      </c>
    </row>
    <row r="8471" spans="4:9" x14ac:dyDescent="0.25">
      <c r="D8471" t="s">
        <v>7262</v>
      </c>
      <c r="E8471" t="s">
        <v>7263</v>
      </c>
      <c r="F8471" t="s">
        <v>15382</v>
      </c>
      <c r="G8471" s="59">
        <v>51788000</v>
      </c>
      <c r="H8471" s="122">
        <v>12.7</v>
      </c>
      <c r="I8471" s="97" t="b">
        <f>NOT(ISERROR(_xlfn.XLOOKUP(tblStocks2022[[#This Row],[Ticker]],tblTickers[Ticker],tblTickers[Ticker],NA(),0,1)))</f>
        <v>0</v>
      </c>
    </row>
    <row r="8472" spans="4:9" x14ac:dyDescent="0.25">
      <c r="D8472" t="s">
        <v>1126</v>
      </c>
      <c r="E8472" t="s">
        <v>300</v>
      </c>
      <c r="F8472" t="s">
        <v>14252</v>
      </c>
      <c r="G8472" s="59">
        <v>4125000</v>
      </c>
      <c r="H8472" s="122">
        <v>58.69</v>
      </c>
      <c r="I8472" s="97" t="b">
        <f>NOT(ISERROR(_xlfn.XLOOKUP(tblStocks2022[[#This Row],[Ticker]],tblTickers[Ticker],tblTickers[Ticker],NA(),0,1)))</f>
        <v>0</v>
      </c>
    </row>
    <row r="8473" spans="4:9" x14ac:dyDescent="0.25">
      <c r="D8473" t="s">
        <v>7264</v>
      </c>
      <c r="E8473" t="s">
        <v>269</v>
      </c>
      <c r="F8473" t="s">
        <v>15371</v>
      </c>
      <c r="G8473" s="59">
        <v>240000</v>
      </c>
      <c r="H8473" s="122">
        <v>17.36</v>
      </c>
      <c r="I8473" s="97" t="b">
        <f>NOT(ISERROR(_xlfn.XLOOKUP(tblStocks2022[[#This Row],[Ticker]],tblTickers[Ticker],tblTickers[Ticker],NA(),0,1)))</f>
        <v>0</v>
      </c>
    </row>
    <row r="8474" spans="4:9" x14ac:dyDescent="0.25">
      <c r="D8474" t="s">
        <v>9348</v>
      </c>
      <c r="E8474" t="s">
        <v>9349</v>
      </c>
      <c r="F8474" t="s">
        <v>15382</v>
      </c>
      <c r="G8474" s="59">
        <v>983981000</v>
      </c>
      <c r="H8474" s="122">
        <v>24.21</v>
      </c>
      <c r="I8474" s="97" t="b">
        <f>NOT(ISERROR(_xlfn.XLOOKUP(tblStocks2022[[#This Row],[Ticker]],tblTickers[Ticker],tblTickers[Ticker],NA(),0,1)))</f>
        <v>0</v>
      </c>
    </row>
    <row r="8475" spans="4:9" x14ac:dyDescent="0.25">
      <c r="D8475" t="s">
        <v>5755</v>
      </c>
      <c r="E8475" t="s">
        <v>5756</v>
      </c>
      <c r="F8475" t="s">
        <v>15371</v>
      </c>
      <c r="G8475" s="59">
        <v>708056000</v>
      </c>
      <c r="H8475" s="122">
        <v>57.2</v>
      </c>
      <c r="I8475" s="97" t="b">
        <f>NOT(ISERROR(_xlfn.XLOOKUP(tblStocks2022[[#This Row],[Ticker]],tblTickers[Ticker],tblTickers[Ticker],NA(),0,1)))</f>
        <v>0</v>
      </c>
    </row>
    <row r="8476" spans="4:9" x14ac:dyDescent="0.25">
      <c r="D8476" t="s">
        <v>13328</v>
      </c>
      <c r="E8476" t="s">
        <v>13329</v>
      </c>
      <c r="F8476" t="s">
        <v>15368</v>
      </c>
      <c r="G8476" s="59">
        <v>11863000</v>
      </c>
      <c r="H8476" s="122">
        <v>10.64</v>
      </c>
      <c r="I8476" s="97" t="b">
        <f>NOT(ISERROR(_xlfn.XLOOKUP(tblStocks2022[[#This Row],[Ticker]],tblTickers[Ticker],tblTickers[Ticker],NA(),0,1)))</f>
        <v>0</v>
      </c>
    </row>
    <row r="8477" spans="4:9" x14ac:dyDescent="0.25">
      <c r="D8477" t="s">
        <v>633</v>
      </c>
      <c r="E8477" t="s">
        <v>632</v>
      </c>
      <c r="F8477" t="s">
        <v>14973</v>
      </c>
      <c r="G8477" s="59">
        <v>29425000</v>
      </c>
      <c r="H8477" s="122">
        <v>7.98</v>
      </c>
      <c r="I8477" s="97" t="b">
        <f>NOT(ISERROR(_xlfn.XLOOKUP(tblStocks2022[[#This Row],[Ticker]],tblTickers[Ticker],tblTickers[Ticker],NA(),0,1)))</f>
        <v>0</v>
      </c>
    </row>
    <row r="8478" spans="4:9" x14ac:dyDescent="0.25">
      <c r="D8478" t="s">
        <v>8426</v>
      </c>
      <c r="E8478" t="s">
        <v>8427</v>
      </c>
      <c r="F8478" t="s">
        <v>15374</v>
      </c>
      <c r="G8478" s="59">
        <v>65582000</v>
      </c>
      <c r="H8478" s="122">
        <v>4.58</v>
      </c>
      <c r="I8478" s="97" t="b">
        <f>NOT(ISERROR(_xlfn.XLOOKUP(tblStocks2022[[#This Row],[Ticker]],tblTickers[Ticker],tblTickers[Ticker],NA(),0,1)))</f>
        <v>0</v>
      </c>
    </row>
    <row r="8479" spans="4:9" x14ac:dyDescent="0.25">
      <c r="D8479" t="s">
        <v>4895</v>
      </c>
      <c r="E8479" t="s">
        <v>131</v>
      </c>
      <c r="F8479" t="s">
        <v>15371</v>
      </c>
      <c r="G8479" s="59">
        <v>19450000</v>
      </c>
      <c r="H8479" s="122">
        <v>5.71</v>
      </c>
      <c r="I8479" s="97" t="b">
        <f>NOT(ISERROR(_xlfn.XLOOKUP(tblStocks2022[[#This Row],[Ticker]],tblTickers[Ticker],tblTickers[Ticker],NA(),0,1)))</f>
        <v>0</v>
      </c>
    </row>
    <row r="8480" spans="4:9" x14ac:dyDescent="0.25">
      <c r="D8480" t="s">
        <v>7642</v>
      </c>
      <c r="E8480" t="s">
        <v>7643</v>
      </c>
      <c r="F8480" t="s">
        <v>15375</v>
      </c>
      <c r="G8480" s="59">
        <v>53738000</v>
      </c>
      <c r="H8480" s="122">
        <v>8.0500000000000007</v>
      </c>
      <c r="I8480" s="97" t="b">
        <f>NOT(ISERROR(_xlfn.XLOOKUP(tblStocks2022[[#This Row],[Ticker]],tblTickers[Ticker],tblTickers[Ticker],NA(),0,1)))</f>
        <v>0</v>
      </c>
    </row>
    <row r="8481" spans="4:9" x14ac:dyDescent="0.25">
      <c r="D8481" t="s">
        <v>4894</v>
      </c>
      <c r="E8481" t="s">
        <v>131</v>
      </c>
      <c r="F8481" t="s">
        <v>15371</v>
      </c>
      <c r="G8481" s="59">
        <v>1170000</v>
      </c>
      <c r="H8481" s="122">
        <v>36.869999999999997</v>
      </c>
      <c r="I8481" s="97" t="b">
        <f>NOT(ISERROR(_xlfn.XLOOKUP(tblStocks2022[[#This Row],[Ticker]],tblTickers[Ticker],tblTickers[Ticker],NA(),0,1)))</f>
        <v>0</v>
      </c>
    </row>
    <row r="8482" spans="4:9" x14ac:dyDescent="0.25">
      <c r="D8482" t="s">
        <v>9746</v>
      </c>
      <c r="E8482" t="s">
        <v>9747</v>
      </c>
      <c r="F8482" t="s">
        <v>15366</v>
      </c>
      <c r="G8482" s="59">
        <v>315435000</v>
      </c>
      <c r="H8482" s="122">
        <v>93.76</v>
      </c>
      <c r="I8482" s="97" t="b">
        <f>NOT(ISERROR(_xlfn.XLOOKUP(tblStocks2022[[#This Row],[Ticker]],tblTickers[Ticker],tblTickers[Ticker],NA(),0,1)))</f>
        <v>1</v>
      </c>
    </row>
    <row r="8483" spans="4:9" x14ac:dyDescent="0.25">
      <c r="D8483" t="s">
        <v>9166</v>
      </c>
      <c r="E8483" t="s">
        <v>4616</v>
      </c>
      <c r="F8483" t="s">
        <v>15391</v>
      </c>
      <c r="G8483" s="59">
        <v>250000</v>
      </c>
      <c r="H8483" s="122">
        <v>29.92</v>
      </c>
      <c r="I8483" s="97" t="b">
        <f>NOT(ISERROR(_xlfn.XLOOKUP(tblStocks2022[[#This Row],[Ticker]],tblTickers[Ticker],tblTickers[Ticker],NA(),0,1)))</f>
        <v>0</v>
      </c>
    </row>
    <row r="8484" spans="4:9" x14ac:dyDescent="0.25">
      <c r="D8484" t="s">
        <v>8831</v>
      </c>
      <c r="E8484" t="s">
        <v>8832</v>
      </c>
      <c r="F8484" t="s">
        <v>15375</v>
      </c>
      <c r="G8484" s="59">
        <v>150000</v>
      </c>
      <c r="H8484" s="122">
        <v>18.149999999999999</v>
      </c>
      <c r="I8484" s="97" t="b">
        <f>NOT(ISERROR(_xlfn.XLOOKUP(tblStocks2022[[#This Row],[Ticker]],tblTickers[Ticker],tblTickers[Ticker],NA(),0,1)))</f>
        <v>0</v>
      </c>
    </row>
    <row r="8485" spans="4:9" x14ac:dyDescent="0.25">
      <c r="D8485" t="s">
        <v>8364</v>
      </c>
      <c r="E8485" t="s">
        <v>8365</v>
      </c>
      <c r="F8485" t="s">
        <v>15382</v>
      </c>
      <c r="G8485" s="59">
        <v>109462000</v>
      </c>
      <c r="H8485" s="122">
        <v>0.48</v>
      </c>
      <c r="I8485" s="97" t="b">
        <f>NOT(ISERROR(_xlfn.XLOOKUP(tblStocks2022[[#This Row],[Ticker]],tblTickers[Ticker],tblTickers[Ticker],NA(),0,1)))</f>
        <v>0</v>
      </c>
    </row>
    <row r="8486" spans="4:9" x14ac:dyDescent="0.25">
      <c r="D8486" t="s">
        <v>8870</v>
      </c>
      <c r="E8486" t="s">
        <v>8871</v>
      </c>
      <c r="F8486" t="s">
        <v>15382</v>
      </c>
      <c r="G8486" s="59">
        <v>11500000</v>
      </c>
      <c r="H8486" s="122">
        <v>10.33</v>
      </c>
      <c r="I8486" s="97" t="b">
        <f>NOT(ISERROR(_xlfn.XLOOKUP(tblStocks2022[[#This Row],[Ticker]],tblTickers[Ticker],tblTickers[Ticker],NA(),0,1)))</f>
        <v>0</v>
      </c>
    </row>
    <row r="8487" spans="4:9" x14ac:dyDescent="0.25">
      <c r="D8487" t="s">
        <v>5634</v>
      </c>
      <c r="E8487" t="s">
        <v>5635</v>
      </c>
      <c r="F8487" t="s">
        <v>15376</v>
      </c>
      <c r="G8487" s="59">
        <v>213101000</v>
      </c>
      <c r="H8487" s="122">
        <v>22.63</v>
      </c>
      <c r="I8487" s="97" t="b">
        <f>NOT(ISERROR(_xlfn.XLOOKUP(tblStocks2022[[#This Row],[Ticker]],tblTickers[Ticker],tblTickers[Ticker],NA(),0,1)))</f>
        <v>0</v>
      </c>
    </row>
    <row r="8488" spans="4:9" x14ac:dyDescent="0.25">
      <c r="D8488" t="s">
        <v>48</v>
      </c>
      <c r="E8488" t="s">
        <v>49</v>
      </c>
      <c r="F8488" t="s">
        <v>9552</v>
      </c>
      <c r="G8488" s="59">
        <v>63223000</v>
      </c>
      <c r="H8488" s="122">
        <v>40.26</v>
      </c>
      <c r="I8488" s="97" t="b">
        <f>NOT(ISERROR(_xlfn.XLOOKUP(tblStocks2022[[#This Row],[Ticker]],tblTickers[Ticker],tblTickers[Ticker],NA(),0,1)))</f>
        <v>0</v>
      </c>
    </row>
    <row r="8489" spans="4:9" x14ac:dyDescent="0.25">
      <c r="D8489" t="s">
        <v>994</v>
      </c>
      <c r="E8489" t="s">
        <v>995</v>
      </c>
      <c r="F8489" t="s">
        <v>14201</v>
      </c>
      <c r="G8489" s="59">
        <v>385070000</v>
      </c>
      <c r="H8489" s="122">
        <v>26.85</v>
      </c>
      <c r="I8489" s="97" t="b">
        <f>NOT(ISERROR(_xlfn.XLOOKUP(tblStocks2022[[#This Row],[Ticker]],tblTickers[Ticker],tblTickers[Ticker],NA(),0,1)))</f>
        <v>0</v>
      </c>
    </row>
    <row r="8490" spans="4:9" x14ac:dyDescent="0.25">
      <c r="D8490" t="s">
        <v>9485</v>
      </c>
      <c r="E8490" t="s">
        <v>9486</v>
      </c>
      <c r="F8490" t="s">
        <v>1296</v>
      </c>
      <c r="G8490" s="59">
        <v>75020000</v>
      </c>
      <c r="H8490" s="122">
        <v>13.36</v>
      </c>
      <c r="I8490" s="97" t="b">
        <f>NOT(ISERROR(_xlfn.XLOOKUP(tblStocks2022[[#This Row],[Ticker]],tblTickers[Ticker],tblTickers[Ticker],NA(),0,1)))</f>
        <v>0</v>
      </c>
    </row>
    <row r="8491" spans="4:9" x14ac:dyDescent="0.25">
      <c r="D8491" t="s">
        <v>9457</v>
      </c>
      <c r="E8491" t="s">
        <v>9458</v>
      </c>
      <c r="F8491" t="s">
        <v>15382</v>
      </c>
      <c r="G8491" s="59">
        <v>195058000</v>
      </c>
      <c r="H8491" s="122">
        <v>62.9</v>
      </c>
      <c r="I8491" s="97" t="b">
        <f>NOT(ISERROR(_xlfn.XLOOKUP(tblStocks2022[[#This Row],[Ticker]],tblTickers[Ticker],tblTickers[Ticker],NA(),0,1)))</f>
        <v>0</v>
      </c>
    </row>
    <row r="8492" spans="4:9" x14ac:dyDescent="0.25">
      <c r="D8492" t="s">
        <v>13935</v>
      </c>
      <c r="E8492" t="s">
        <v>13936</v>
      </c>
      <c r="F8492" t="s">
        <v>5878</v>
      </c>
      <c r="G8492" s="59">
        <v>43593000</v>
      </c>
      <c r="H8492" s="122">
        <v>163.65</v>
      </c>
      <c r="I8492" s="97" t="b">
        <f>NOT(ISERROR(_xlfn.XLOOKUP(tblStocks2022[[#This Row],[Ticker]],tblTickers[Ticker],tblTickers[Ticker],NA(),0,1)))</f>
        <v>0</v>
      </c>
    </row>
    <row r="8493" spans="4:9" x14ac:dyDescent="0.25">
      <c r="D8493" t="s">
        <v>10096</v>
      </c>
      <c r="E8493" t="s">
        <v>10097</v>
      </c>
      <c r="F8493" t="s">
        <v>15366</v>
      </c>
      <c r="G8493" s="59">
        <v>9584000</v>
      </c>
      <c r="H8493" s="122">
        <v>21.16</v>
      </c>
      <c r="I8493" s="97" t="b">
        <f>NOT(ISERROR(_xlfn.XLOOKUP(tblStocks2022[[#This Row],[Ticker]],tblTickers[Ticker],tblTickers[Ticker],NA(),0,1)))</f>
        <v>0</v>
      </c>
    </row>
    <row r="8494" spans="4:9" x14ac:dyDescent="0.25">
      <c r="D8494" t="s">
        <v>13577</v>
      </c>
      <c r="E8494" t="s">
        <v>13578</v>
      </c>
      <c r="F8494" t="s">
        <v>15382</v>
      </c>
      <c r="G8494" s="59">
        <v>1140000</v>
      </c>
      <c r="H8494" s="122">
        <v>27.53</v>
      </c>
      <c r="I8494" s="97" t="b">
        <f>NOT(ISERROR(_xlfn.XLOOKUP(tblStocks2022[[#This Row],[Ticker]],tblTickers[Ticker],tblTickers[Ticker],NA(),0,1)))</f>
        <v>0</v>
      </c>
    </row>
    <row r="8495" spans="4:9" x14ac:dyDescent="0.25">
      <c r="D8495" t="s">
        <v>10106</v>
      </c>
      <c r="E8495" t="s">
        <v>10107</v>
      </c>
      <c r="F8495" t="s">
        <v>15368</v>
      </c>
      <c r="G8495" s="59">
        <v>3810491000</v>
      </c>
      <c r="H8495" s="122">
        <v>41.29</v>
      </c>
      <c r="I8495" s="97" t="b">
        <f>NOT(ISERROR(_xlfn.XLOOKUP(tblStocks2022[[#This Row],[Ticker]],tblTickers[Ticker],tblTickers[Ticker],NA(),0,1)))</f>
        <v>1</v>
      </c>
    </row>
    <row r="8496" spans="4:9" x14ac:dyDescent="0.25">
      <c r="D8496" t="s">
        <v>6966</v>
      </c>
      <c r="E8496" t="s">
        <v>6967</v>
      </c>
      <c r="F8496" t="s">
        <v>15367</v>
      </c>
      <c r="G8496" s="59">
        <v>5775000</v>
      </c>
      <c r="H8496" s="122">
        <v>13.97</v>
      </c>
      <c r="I8496" s="97" t="b">
        <f>NOT(ISERROR(_xlfn.XLOOKUP(tblStocks2022[[#This Row],[Ticker]],tblTickers[Ticker],tblTickers[Ticker],NA(),0,1)))</f>
        <v>0</v>
      </c>
    </row>
    <row r="8497" spans="4:9" x14ac:dyDescent="0.25">
      <c r="D8497" t="s">
        <v>6285</v>
      </c>
      <c r="E8497" t="s">
        <v>6286</v>
      </c>
      <c r="F8497" t="s">
        <v>96</v>
      </c>
      <c r="G8497" s="59">
        <v>81743000</v>
      </c>
      <c r="H8497" s="122">
        <v>72.290000000000006</v>
      </c>
      <c r="I8497" s="97" t="b">
        <f>NOT(ISERROR(_xlfn.XLOOKUP(tblStocks2022[[#This Row],[Ticker]],tblTickers[Ticker],tblTickers[Ticker],NA(),0,1)))</f>
        <v>0</v>
      </c>
    </row>
    <row r="8498" spans="4:9" x14ac:dyDescent="0.25">
      <c r="D8498" t="s">
        <v>5244</v>
      </c>
      <c r="E8498" t="s">
        <v>131</v>
      </c>
      <c r="F8498" t="s">
        <v>15371</v>
      </c>
      <c r="G8498" s="59">
        <v>775000</v>
      </c>
      <c r="H8498" s="122">
        <v>40.450000000000003</v>
      </c>
      <c r="I8498" s="97" t="b">
        <f>NOT(ISERROR(_xlfn.XLOOKUP(tblStocks2022[[#This Row],[Ticker]],tblTickers[Ticker],tblTickers[Ticker],NA(),0,1)))</f>
        <v>0</v>
      </c>
    </row>
    <row r="8499" spans="4:9" x14ac:dyDescent="0.25">
      <c r="D8499" t="s">
        <v>3695</v>
      </c>
      <c r="E8499" t="s">
        <v>269</v>
      </c>
      <c r="F8499" t="s">
        <v>15371</v>
      </c>
      <c r="G8499" s="59">
        <v>3500000</v>
      </c>
      <c r="H8499" s="122">
        <v>43.93</v>
      </c>
      <c r="I8499" s="97" t="b">
        <f>NOT(ISERROR(_xlfn.XLOOKUP(tblStocks2022[[#This Row],[Ticker]],tblTickers[Ticker],tblTickers[Ticker],NA(),0,1)))</f>
        <v>0</v>
      </c>
    </row>
    <row r="8500" spans="4:9" x14ac:dyDescent="0.25">
      <c r="D8500" t="s">
        <v>3696</v>
      </c>
      <c r="E8500" t="s">
        <v>269</v>
      </c>
      <c r="F8500" t="s">
        <v>15371</v>
      </c>
      <c r="G8500" s="59">
        <v>200000</v>
      </c>
      <c r="H8500" s="122">
        <v>43.21</v>
      </c>
      <c r="I8500" s="97" t="b">
        <f>NOT(ISERROR(_xlfn.XLOOKUP(tblStocks2022[[#This Row],[Ticker]],tblTickers[Ticker],tblTickers[Ticker],NA(),0,1)))</f>
        <v>0</v>
      </c>
    </row>
    <row r="8501" spans="4:9" x14ac:dyDescent="0.25">
      <c r="D8501" t="s">
        <v>10014</v>
      </c>
      <c r="E8501" t="s">
        <v>10015</v>
      </c>
      <c r="F8501" t="s">
        <v>14201</v>
      </c>
      <c r="G8501" s="59">
        <v>71000000</v>
      </c>
      <c r="H8501" s="122">
        <v>50.92</v>
      </c>
      <c r="I8501" s="97" t="b">
        <f>NOT(ISERROR(_xlfn.XLOOKUP(tblStocks2022[[#This Row],[Ticker]],tblTickers[Ticker],tblTickers[Ticker],NA(),0,1)))</f>
        <v>0</v>
      </c>
    </row>
    <row r="8502" spans="4:9" x14ac:dyDescent="0.25">
      <c r="D8502" t="s">
        <v>8965</v>
      </c>
      <c r="E8502" t="s">
        <v>8119</v>
      </c>
      <c r="F8502" t="s">
        <v>15373</v>
      </c>
      <c r="G8502" s="59">
        <v>325000</v>
      </c>
      <c r="H8502" s="122">
        <v>4.47</v>
      </c>
      <c r="I8502" s="97" t="b">
        <f>NOT(ISERROR(_xlfn.XLOOKUP(tblStocks2022[[#This Row],[Ticker]],tblTickers[Ticker],tblTickers[Ticker],NA(),0,1)))</f>
        <v>0</v>
      </c>
    </row>
    <row r="8503" spans="4:9" x14ac:dyDescent="0.25">
      <c r="D8503" t="s">
        <v>10315</v>
      </c>
      <c r="E8503" t="s">
        <v>10316</v>
      </c>
      <c r="F8503" t="s">
        <v>15377</v>
      </c>
      <c r="G8503" s="59">
        <v>30542000</v>
      </c>
      <c r="H8503" s="122">
        <v>52.7</v>
      </c>
      <c r="I8503" s="97" t="b">
        <f>NOT(ISERROR(_xlfn.XLOOKUP(tblStocks2022[[#This Row],[Ticker]],tblTickers[Ticker],tblTickers[Ticker],NA(),0,1)))</f>
        <v>0</v>
      </c>
    </row>
    <row r="8504" spans="4:9" x14ac:dyDescent="0.25">
      <c r="D8504" t="s">
        <v>7383</v>
      </c>
      <c r="E8504" t="s">
        <v>269</v>
      </c>
      <c r="F8504" t="s">
        <v>15368</v>
      </c>
      <c r="G8504" s="59">
        <v>140000</v>
      </c>
      <c r="H8504" s="122">
        <v>19.940000000000001</v>
      </c>
      <c r="I8504" s="97" t="b">
        <f>NOT(ISERROR(_xlfn.XLOOKUP(tblStocks2022[[#This Row],[Ticker]],tblTickers[Ticker],tblTickers[Ticker],NA(),0,1)))</f>
        <v>0</v>
      </c>
    </row>
    <row r="8505" spans="4:9" x14ac:dyDescent="0.25">
      <c r="D8505" t="s">
        <v>3802</v>
      </c>
      <c r="E8505" t="s">
        <v>3803</v>
      </c>
      <c r="F8505" t="s">
        <v>15365</v>
      </c>
      <c r="G8505" s="59">
        <v>88324000</v>
      </c>
      <c r="H8505" s="122">
        <v>71.31</v>
      </c>
      <c r="I8505" s="97" t="b">
        <f>NOT(ISERROR(_xlfn.XLOOKUP(tblStocks2022[[#This Row],[Ticker]],tblTickers[Ticker],tblTickers[Ticker],NA(),0,1)))</f>
        <v>0</v>
      </c>
    </row>
    <row r="8506" spans="4:9" x14ac:dyDescent="0.25">
      <c r="D8506" t="s">
        <v>3499</v>
      </c>
      <c r="E8506" t="s">
        <v>3500</v>
      </c>
      <c r="F8506" t="s">
        <v>14201</v>
      </c>
      <c r="G8506" s="59">
        <v>60719000</v>
      </c>
      <c r="H8506" s="122">
        <v>50.26</v>
      </c>
      <c r="I8506" s="97" t="b">
        <f>NOT(ISERROR(_xlfn.XLOOKUP(tblStocks2022[[#This Row],[Ticker]],tblTickers[Ticker],tblTickers[Ticker],NA(),0,1)))</f>
        <v>0</v>
      </c>
    </row>
    <row r="8507" spans="4:9" x14ac:dyDescent="0.25">
      <c r="D8507" t="s">
        <v>979</v>
      </c>
      <c r="E8507" t="s">
        <v>980</v>
      </c>
      <c r="F8507" t="s">
        <v>2235</v>
      </c>
      <c r="G8507" s="59">
        <v>23243000</v>
      </c>
      <c r="H8507" s="122">
        <v>13.05</v>
      </c>
      <c r="I8507" s="97" t="b">
        <f>NOT(ISERROR(_xlfn.XLOOKUP(tblStocks2022[[#This Row],[Ticker]],tblTickers[Ticker],tblTickers[Ticker],NA(),0,1)))</f>
        <v>0</v>
      </c>
    </row>
    <row r="8508" spans="4:9" x14ac:dyDescent="0.25">
      <c r="D8508" t="s">
        <v>13372</v>
      </c>
      <c r="E8508" t="s">
        <v>13373</v>
      </c>
      <c r="F8508" t="s">
        <v>14201</v>
      </c>
      <c r="G8508" s="59">
        <v>8413000</v>
      </c>
      <c r="H8508" s="122">
        <v>11.13</v>
      </c>
      <c r="I8508" s="97" t="b">
        <f>NOT(ISERROR(_xlfn.XLOOKUP(tblStocks2022[[#This Row],[Ticker]],tblTickers[Ticker],tblTickers[Ticker],NA(),0,1)))</f>
        <v>0</v>
      </c>
    </row>
    <row r="8509" spans="4:9" x14ac:dyDescent="0.25">
      <c r="D8509" t="s">
        <v>12144</v>
      </c>
      <c r="E8509" t="s">
        <v>12145</v>
      </c>
      <c r="F8509" t="s">
        <v>14201</v>
      </c>
      <c r="G8509" s="59">
        <v>5157000</v>
      </c>
      <c r="H8509" s="122">
        <v>3.54</v>
      </c>
      <c r="I8509" s="97" t="b">
        <f>NOT(ISERROR(_xlfn.XLOOKUP(tblStocks2022[[#This Row],[Ticker]],tblTickers[Ticker],tblTickers[Ticker],NA(),0,1)))</f>
        <v>0</v>
      </c>
    </row>
    <row r="8510" spans="4:9" x14ac:dyDescent="0.25">
      <c r="D8510" t="s">
        <v>967</v>
      </c>
      <c r="E8510" t="s">
        <v>968</v>
      </c>
      <c r="F8510" t="s">
        <v>15370</v>
      </c>
      <c r="G8510" s="59">
        <v>9794000</v>
      </c>
      <c r="H8510" s="122">
        <v>13.96</v>
      </c>
      <c r="I8510" s="97" t="b">
        <f>NOT(ISERROR(_xlfn.XLOOKUP(tblStocks2022[[#This Row],[Ticker]],tblTickers[Ticker],tblTickers[Ticker],NA(),0,1)))</f>
        <v>0</v>
      </c>
    </row>
    <row r="8511" spans="4:9" x14ac:dyDescent="0.25">
      <c r="D8511" t="s">
        <v>9892</v>
      </c>
      <c r="E8511" t="s">
        <v>9893</v>
      </c>
      <c r="F8511" t="s">
        <v>15386</v>
      </c>
      <c r="G8511" s="59">
        <v>54478000</v>
      </c>
      <c r="H8511" s="122">
        <v>141.46</v>
      </c>
      <c r="I8511" s="97" t="b">
        <f>NOT(ISERROR(_xlfn.XLOOKUP(tblStocks2022[[#This Row],[Ticker]],tblTickers[Ticker],tblTickers[Ticker],NA(),0,1)))</f>
        <v>1</v>
      </c>
    </row>
    <row r="8512" spans="4:9" x14ac:dyDescent="0.25">
      <c r="D8512" t="s">
        <v>12330</v>
      </c>
      <c r="E8512" t="s">
        <v>12331</v>
      </c>
      <c r="F8512" t="s">
        <v>15382</v>
      </c>
      <c r="G8512" s="59">
        <v>13867000</v>
      </c>
      <c r="H8512" s="122">
        <v>13.16</v>
      </c>
      <c r="I8512" s="97" t="b">
        <f>NOT(ISERROR(_xlfn.XLOOKUP(tblStocks2022[[#This Row],[Ticker]],tblTickers[Ticker],tblTickers[Ticker],NA(),0,1)))</f>
        <v>0</v>
      </c>
    </row>
    <row r="8513" spans="4:9" x14ac:dyDescent="0.25">
      <c r="D8513" t="s">
        <v>5178</v>
      </c>
      <c r="E8513" t="s">
        <v>5179</v>
      </c>
      <c r="F8513" t="s">
        <v>15382</v>
      </c>
      <c r="G8513" s="59">
        <v>55854000</v>
      </c>
      <c r="H8513" s="122">
        <v>0.74</v>
      </c>
      <c r="I8513" s="97" t="b">
        <f>NOT(ISERROR(_xlfn.XLOOKUP(tblStocks2022[[#This Row],[Ticker]],tblTickers[Ticker],tblTickers[Ticker],NA(),0,1)))</f>
        <v>0</v>
      </c>
    </row>
    <row r="8514" spans="4:9" x14ac:dyDescent="0.25">
      <c r="D8514" t="s">
        <v>11533</v>
      </c>
      <c r="E8514" t="s">
        <v>11534</v>
      </c>
      <c r="F8514" t="s">
        <v>15377</v>
      </c>
      <c r="G8514" s="59">
        <v>3460000</v>
      </c>
      <c r="H8514" s="122">
        <v>235.83</v>
      </c>
      <c r="I8514" s="97" t="b">
        <f>NOT(ISERROR(_xlfn.XLOOKUP(tblStocks2022[[#This Row],[Ticker]],tblTickers[Ticker],tblTickers[Ticker],NA(),0,1)))</f>
        <v>0</v>
      </c>
    </row>
    <row r="8515" spans="4:9" x14ac:dyDescent="0.25">
      <c r="D8515" t="s">
        <v>2224</v>
      </c>
      <c r="E8515" t="s">
        <v>2225</v>
      </c>
      <c r="F8515" t="s">
        <v>14201</v>
      </c>
      <c r="G8515" s="59">
        <v>29933000</v>
      </c>
      <c r="H8515" s="122">
        <v>137.62</v>
      </c>
      <c r="I8515" s="97" t="b">
        <f>NOT(ISERROR(_xlfn.XLOOKUP(tblStocks2022[[#This Row],[Ticker]],tblTickers[Ticker],tblTickers[Ticker],NA(),0,1)))</f>
        <v>0</v>
      </c>
    </row>
    <row r="8516" spans="4:9" x14ac:dyDescent="0.25">
      <c r="D8516" t="s">
        <v>9001</v>
      </c>
      <c r="E8516" t="s">
        <v>8482</v>
      </c>
      <c r="F8516" t="s">
        <v>15375</v>
      </c>
      <c r="G8516" s="59">
        <v>6350000</v>
      </c>
      <c r="H8516" s="122">
        <v>13.57</v>
      </c>
      <c r="I8516" s="97" t="b">
        <f>NOT(ISERROR(_xlfn.XLOOKUP(tblStocks2022[[#This Row],[Ticker]],tblTickers[Ticker],tblTickers[Ticker],NA(),0,1)))</f>
        <v>0</v>
      </c>
    </row>
    <row r="8517" spans="4:9" x14ac:dyDescent="0.25">
      <c r="D8517" t="s">
        <v>11919</v>
      </c>
      <c r="E8517" t="s">
        <v>11920</v>
      </c>
      <c r="F8517" t="s">
        <v>15378</v>
      </c>
      <c r="G8517" s="59">
        <v>38610000</v>
      </c>
      <c r="H8517" s="122">
        <v>8.5</v>
      </c>
      <c r="I8517" s="97" t="b">
        <f>NOT(ISERROR(_xlfn.XLOOKUP(tblStocks2022[[#This Row],[Ticker]],tblTickers[Ticker],tblTickers[Ticker],NA(),0,1)))</f>
        <v>0</v>
      </c>
    </row>
    <row r="8518" spans="4:9" x14ac:dyDescent="0.25">
      <c r="D8518" t="s">
        <v>8218</v>
      </c>
      <c r="E8518" t="s">
        <v>8219</v>
      </c>
      <c r="F8518" t="s">
        <v>15382</v>
      </c>
      <c r="G8518" s="59">
        <v>17411000</v>
      </c>
      <c r="H8518" s="122">
        <v>10.36</v>
      </c>
      <c r="I8518" s="97" t="b">
        <f>NOT(ISERROR(_xlfn.XLOOKUP(tblStocks2022[[#This Row],[Ticker]],tblTickers[Ticker],tblTickers[Ticker],NA(),0,1)))</f>
        <v>0</v>
      </c>
    </row>
    <row r="8519" spans="4:9" x14ac:dyDescent="0.25">
      <c r="D8519" t="s">
        <v>11285</v>
      </c>
      <c r="E8519" t="s">
        <v>11286</v>
      </c>
      <c r="F8519" t="s">
        <v>14201</v>
      </c>
      <c r="G8519" s="59">
        <v>18140000</v>
      </c>
      <c r="H8519" s="122">
        <v>137.56</v>
      </c>
      <c r="I8519" s="97" t="b">
        <f>NOT(ISERROR(_xlfn.XLOOKUP(tblStocks2022[[#This Row],[Ticker]],tblTickers[Ticker],tblTickers[Ticker],NA(),0,1)))</f>
        <v>0</v>
      </c>
    </row>
    <row r="8520" spans="4:9" x14ac:dyDescent="0.25">
      <c r="D8520" t="s">
        <v>3995</v>
      </c>
      <c r="E8520" t="s">
        <v>3996</v>
      </c>
      <c r="F8520" t="s">
        <v>2662</v>
      </c>
      <c r="G8520" s="59">
        <v>71300000</v>
      </c>
      <c r="H8520" s="122">
        <v>10.78</v>
      </c>
      <c r="I8520" s="97" t="b">
        <f>NOT(ISERROR(_xlfn.XLOOKUP(tblStocks2022[[#This Row],[Ticker]],tblTickers[Ticker],tblTickers[Ticker],NA(),0,1)))</f>
        <v>0</v>
      </c>
    </row>
    <row r="8521" spans="4:9" x14ac:dyDescent="0.25">
      <c r="D8521" t="s">
        <v>6086</v>
      </c>
      <c r="E8521" t="s">
        <v>6087</v>
      </c>
      <c r="F8521" t="s">
        <v>15368</v>
      </c>
      <c r="G8521" s="59">
        <v>695000000</v>
      </c>
      <c r="H8521" s="122">
        <v>14.63</v>
      </c>
      <c r="I8521" s="97" t="b">
        <f>NOT(ISERROR(_xlfn.XLOOKUP(tblStocks2022[[#This Row],[Ticker]],tblTickers[Ticker],tblTickers[Ticker],NA(),0,1)))</f>
        <v>0</v>
      </c>
    </row>
    <row r="8522" spans="4:9" x14ac:dyDescent="0.25">
      <c r="D8522" t="s">
        <v>13111</v>
      </c>
      <c r="E8522" t="s">
        <v>13112</v>
      </c>
      <c r="F8522" t="s">
        <v>15382</v>
      </c>
      <c r="G8522" s="59">
        <v>117896000</v>
      </c>
      <c r="H8522" s="122">
        <v>4.66</v>
      </c>
      <c r="I8522" s="97" t="b">
        <f>NOT(ISERROR(_xlfn.XLOOKUP(tblStocks2022[[#This Row],[Ticker]],tblTickers[Ticker],tblTickers[Ticker],NA(),0,1)))</f>
        <v>0</v>
      </c>
    </row>
    <row r="8523" spans="4:9" x14ac:dyDescent="0.25">
      <c r="D8523" t="s">
        <v>1411</v>
      </c>
      <c r="E8523" t="s">
        <v>1412</v>
      </c>
      <c r="F8523" t="s">
        <v>15382</v>
      </c>
      <c r="G8523" s="59">
        <v>56305000</v>
      </c>
      <c r="H8523" s="122">
        <v>76.83</v>
      </c>
      <c r="I8523" s="97" t="b">
        <f>NOT(ISERROR(_xlfn.XLOOKUP(tblStocks2022[[#This Row],[Ticker]],tblTickers[Ticker],tblTickers[Ticker],NA(),0,1)))</f>
        <v>0</v>
      </c>
    </row>
    <row r="8524" spans="4:9" x14ac:dyDescent="0.25">
      <c r="D8524" t="s">
        <v>4824</v>
      </c>
      <c r="E8524" t="s">
        <v>3610</v>
      </c>
      <c r="F8524" t="s">
        <v>15378</v>
      </c>
      <c r="G8524" s="59">
        <v>770000</v>
      </c>
      <c r="H8524" s="122">
        <v>27.49</v>
      </c>
      <c r="I8524" s="97" t="b">
        <f>NOT(ISERROR(_xlfn.XLOOKUP(tblStocks2022[[#This Row],[Ticker]],tblTickers[Ticker],tblTickers[Ticker],NA(),0,1)))</f>
        <v>0</v>
      </c>
    </row>
    <row r="8525" spans="4:9" x14ac:dyDescent="0.25">
      <c r="D8525" t="s">
        <v>1979</v>
      </c>
      <c r="E8525" t="s">
        <v>1980</v>
      </c>
      <c r="F8525" t="s">
        <v>15380</v>
      </c>
      <c r="G8525" s="59">
        <v>48657000</v>
      </c>
      <c r="H8525" s="122">
        <v>83.97</v>
      </c>
      <c r="I8525" s="97" t="b">
        <f>NOT(ISERROR(_xlfn.XLOOKUP(tblStocks2022[[#This Row],[Ticker]],tblTickers[Ticker],tblTickers[Ticker],NA(),0,1)))</f>
        <v>0</v>
      </c>
    </row>
    <row r="8526" spans="4:9" x14ac:dyDescent="0.25">
      <c r="D8526" t="s">
        <v>4998</v>
      </c>
      <c r="E8526" t="s">
        <v>4999</v>
      </c>
      <c r="F8526" t="s">
        <v>15382</v>
      </c>
      <c r="G8526" s="59">
        <v>3239000</v>
      </c>
      <c r="H8526" s="122">
        <v>2.5</v>
      </c>
      <c r="I8526" s="97" t="b">
        <f>NOT(ISERROR(_xlfn.XLOOKUP(tblStocks2022[[#This Row],[Ticker]],tblTickers[Ticker],tblTickers[Ticker],NA(),0,1)))</f>
        <v>0</v>
      </c>
    </row>
    <row r="8527" spans="4:9" x14ac:dyDescent="0.25">
      <c r="D8527" t="s">
        <v>2495</v>
      </c>
      <c r="E8527" t="s">
        <v>2496</v>
      </c>
      <c r="F8527" t="s">
        <v>15376</v>
      </c>
      <c r="G8527" s="59">
        <v>165605000</v>
      </c>
      <c r="H8527" s="122">
        <v>1.52</v>
      </c>
      <c r="I8527" s="97" t="b">
        <f>NOT(ISERROR(_xlfn.XLOOKUP(tblStocks2022[[#This Row],[Ticker]],tblTickers[Ticker],tblTickers[Ticker],NA(),0,1)))</f>
        <v>0</v>
      </c>
    </row>
    <row r="8528" spans="4:9" x14ac:dyDescent="0.25">
      <c r="D8528" t="s">
        <v>7384</v>
      </c>
      <c r="E8528" t="s">
        <v>7385</v>
      </c>
      <c r="F8528" t="s">
        <v>15382</v>
      </c>
      <c r="G8528" s="59">
        <v>86780000</v>
      </c>
      <c r="H8528" s="122">
        <v>11.18</v>
      </c>
      <c r="I8528" s="97" t="b">
        <f>NOT(ISERROR(_xlfn.XLOOKUP(tblStocks2022[[#This Row],[Ticker]],tblTickers[Ticker],tblTickers[Ticker],NA(),0,1)))</f>
        <v>0</v>
      </c>
    </row>
    <row r="8529" spans="4:9" x14ac:dyDescent="0.25">
      <c r="D8529" t="s">
        <v>7773</v>
      </c>
      <c r="E8529" t="s">
        <v>7774</v>
      </c>
      <c r="F8529" t="s">
        <v>15371</v>
      </c>
      <c r="G8529" s="59">
        <v>17159000</v>
      </c>
      <c r="H8529" s="122">
        <v>1</v>
      </c>
      <c r="I8529" s="97" t="b">
        <f>NOT(ISERROR(_xlfn.XLOOKUP(tblStocks2022[[#This Row],[Ticker]],tblTickers[Ticker],tblTickers[Ticker],NA(),0,1)))</f>
        <v>0</v>
      </c>
    </row>
    <row r="8530" spans="4:9" x14ac:dyDescent="0.25">
      <c r="D8530" t="s">
        <v>14465</v>
      </c>
      <c r="E8530" t="s">
        <v>14466</v>
      </c>
      <c r="F8530" t="s">
        <v>15368</v>
      </c>
      <c r="G8530" s="59">
        <v>13296000</v>
      </c>
      <c r="H8530" s="122">
        <v>17.850000000000001</v>
      </c>
      <c r="I8530" s="97" t="b">
        <f>NOT(ISERROR(_xlfn.XLOOKUP(tblStocks2022[[#This Row],[Ticker]],tblTickers[Ticker],tblTickers[Ticker],NA(),0,1)))</f>
        <v>0</v>
      </c>
    </row>
    <row r="8531" spans="4:9" x14ac:dyDescent="0.25">
      <c r="D8531" t="s">
        <v>3686</v>
      </c>
      <c r="E8531" t="s">
        <v>3685</v>
      </c>
      <c r="F8531" t="s">
        <v>15368</v>
      </c>
      <c r="G8531" s="59">
        <v>1500000</v>
      </c>
      <c r="H8531" s="122">
        <v>23.58</v>
      </c>
      <c r="I8531" s="97" t="b">
        <f>NOT(ISERROR(_xlfn.XLOOKUP(tblStocks2022[[#This Row],[Ticker]],tblTickers[Ticker],tblTickers[Ticker],NA(),0,1)))</f>
        <v>0</v>
      </c>
    </row>
    <row r="8532" spans="4:9" x14ac:dyDescent="0.25">
      <c r="D8532" t="s">
        <v>9639</v>
      </c>
      <c r="E8532" t="s">
        <v>9640</v>
      </c>
      <c r="F8532" t="s">
        <v>15382</v>
      </c>
      <c r="G8532" s="59">
        <v>15050000</v>
      </c>
      <c r="H8532" s="122">
        <v>0.44</v>
      </c>
      <c r="I8532" s="97" t="b">
        <f>NOT(ISERROR(_xlfn.XLOOKUP(tblStocks2022[[#This Row],[Ticker]],tblTickers[Ticker],tblTickers[Ticker],NA(),0,1)))</f>
        <v>0</v>
      </c>
    </row>
    <row r="8533" spans="4:9" x14ac:dyDescent="0.25">
      <c r="D8533" t="s">
        <v>12182</v>
      </c>
      <c r="E8533" t="s">
        <v>12183</v>
      </c>
      <c r="F8533" t="s">
        <v>2235</v>
      </c>
      <c r="G8533" s="59">
        <v>6125000</v>
      </c>
      <c r="H8533" s="122">
        <v>59.01</v>
      </c>
      <c r="I8533" s="97" t="b">
        <f>NOT(ISERROR(_xlfn.XLOOKUP(tblStocks2022[[#This Row],[Ticker]],tblTickers[Ticker],tblTickers[Ticker],NA(),0,1)))</f>
        <v>0</v>
      </c>
    </row>
    <row r="8534" spans="4:9" x14ac:dyDescent="0.25">
      <c r="D8534" t="s">
        <v>13813</v>
      </c>
      <c r="E8534" t="s">
        <v>13814</v>
      </c>
      <c r="F8534" t="s">
        <v>14201</v>
      </c>
      <c r="G8534" s="59">
        <v>127538000</v>
      </c>
      <c r="H8534" s="122">
        <v>102.54</v>
      </c>
      <c r="I8534" s="97" t="b">
        <f>NOT(ISERROR(_xlfn.XLOOKUP(tblStocks2022[[#This Row],[Ticker]],tblTickers[Ticker],tblTickers[Ticker],NA(),0,1)))</f>
        <v>0</v>
      </c>
    </row>
    <row r="8535" spans="4:9" x14ac:dyDescent="0.25">
      <c r="D8535" t="s">
        <v>1737</v>
      </c>
      <c r="E8535" t="s">
        <v>1738</v>
      </c>
      <c r="F8535" t="s">
        <v>14201</v>
      </c>
      <c r="G8535" s="59">
        <v>35222000</v>
      </c>
      <c r="H8535" s="122">
        <v>23.5</v>
      </c>
      <c r="I8535" s="97" t="b">
        <f>NOT(ISERROR(_xlfn.XLOOKUP(tblStocks2022[[#This Row],[Ticker]],tblTickers[Ticker],tblTickers[Ticker],NA(),0,1)))</f>
        <v>0</v>
      </c>
    </row>
    <row r="8536" spans="4:9" x14ac:dyDescent="0.25">
      <c r="D8536" t="s">
        <v>13181</v>
      </c>
      <c r="E8536" t="s">
        <v>13182</v>
      </c>
      <c r="F8536" t="s">
        <v>15372</v>
      </c>
      <c r="G8536" s="59">
        <v>26423000</v>
      </c>
      <c r="H8536" s="122">
        <v>1.02</v>
      </c>
      <c r="I8536" s="97" t="b">
        <f>NOT(ISERROR(_xlfn.XLOOKUP(tblStocks2022[[#This Row],[Ticker]],tblTickers[Ticker],tblTickers[Ticker],NA(),0,1)))</f>
        <v>0</v>
      </c>
    </row>
    <row r="8537" spans="4:9" x14ac:dyDescent="0.25">
      <c r="D8537" t="s">
        <v>8471</v>
      </c>
      <c r="E8537" t="s">
        <v>5688</v>
      </c>
      <c r="F8537" t="s">
        <v>2235</v>
      </c>
      <c r="G8537" s="59">
        <v>550000</v>
      </c>
      <c r="H8537" s="122">
        <v>19.91</v>
      </c>
      <c r="I8537" s="97" t="b">
        <f>NOT(ISERROR(_xlfn.XLOOKUP(tblStocks2022[[#This Row],[Ticker]],tblTickers[Ticker],tblTickers[Ticker],NA(),0,1)))</f>
        <v>0</v>
      </c>
    </row>
    <row r="8538" spans="4:9" x14ac:dyDescent="0.25">
      <c r="D8538" t="s">
        <v>7954</v>
      </c>
      <c r="E8538" t="s">
        <v>7668</v>
      </c>
      <c r="F8538" t="s">
        <v>15376</v>
      </c>
      <c r="G8538" s="59">
        <v>675000</v>
      </c>
      <c r="H8538" s="122">
        <v>8.2200000000000006</v>
      </c>
      <c r="I8538" s="97" t="b">
        <f>NOT(ISERROR(_xlfn.XLOOKUP(tblStocks2022[[#This Row],[Ticker]],tblTickers[Ticker],tblTickers[Ticker],NA(),0,1)))</f>
        <v>0</v>
      </c>
    </row>
    <row r="8539" spans="4:9" x14ac:dyDescent="0.25">
      <c r="D8539" t="s">
        <v>12040</v>
      </c>
      <c r="E8539" t="s">
        <v>12041</v>
      </c>
      <c r="F8539" t="s">
        <v>15365</v>
      </c>
      <c r="G8539" s="59">
        <v>46673000</v>
      </c>
      <c r="H8539" s="122">
        <v>40.06</v>
      </c>
      <c r="I8539" s="97" t="b">
        <f>NOT(ISERROR(_xlfn.XLOOKUP(tblStocks2022[[#This Row],[Ticker]],tblTickers[Ticker],tblTickers[Ticker],NA(),0,1)))</f>
        <v>0</v>
      </c>
    </row>
    <row r="8540" spans="4:9" x14ac:dyDescent="0.25">
      <c r="D8540" t="s">
        <v>12042</v>
      </c>
      <c r="E8540" t="s">
        <v>12041</v>
      </c>
      <c r="F8540" t="s">
        <v>15382</v>
      </c>
      <c r="G8540" s="59">
        <v>9029000</v>
      </c>
      <c r="H8540" s="122">
        <v>39.96</v>
      </c>
      <c r="I8540" s="97" t="b">
        <f>NOT(ISERROR(_xlfn.XLOOKUP(tblStocks2022[[#This Row],[Ticker]],tblTickers[Ticker],tblTickers[Ticker],NA(),0,1)))</f>
        <v>0</v>
      </c>
    </row>
    <row r="8541" spans="4:9" x14ac:dyDescent="0.25">
      <c r="D8541" t="s">
        <v>230</v>
      </c>
      <c r="E8541" t="s">
        <v>231</v>
      </c>
      <c r="F8541" t="s">
        <v>14201</v>
      </c>
      <c r="G8541" s="59">
        <v>410477000</v>
      </c>
      <c r="H8541" s="122">
        <v>156.88</v>
      </c>
      <c r="I8541" s="97" t="b">
        <f>NOT(ISERROR(_xlfn.XLOOKUP(tblStocks2022[[#This Row],[Ticker]],tblTickers[Ticker],tblTickers[Ticker],NA(),0,1)))</f>
        <v>0</v>
      </c>
    </row>
    <row r="8542" spans="4:9" x14ac:dyDescent="0.25">
      <c r="D8542" t="s">
        <v>10100</v>
      </c>
      <c r="E8542" t="s">
        <v>10101</v>
      </c>
      <c r="F8542" t="s">
        <v>15391</v>
      </c>
      <c r="G8542" s="59">
        <v>1218340000</v>
      </c>
      <c r="H8542" s="122">
        <v>32.9</v>
      </c>
      <c r="I8542" s="97" t="b">
        <f>NOT(ISERROR(_xlfn.XLOOKUP(tblStocks2022[[#This Row],[Ticker]],tblTickers[Ticker],tblTickers[Ticker],NA(),0,1)))</f>
        <v>1</v>
      </c>
    </row>
    <row r="8543" spans="4:9" x14ac:dyDescent="0.25">
      <c r="D8543" t="s">
        <v>808</v>
      </c>
      <c r="E8543" t="s">
        <v>809</v>
      </c>
      <c r="F8543" t="s">
        <v>15368</v>
      </c>
      <c r="G8543" s="59">
        <v>6038000</v>
      </c>
      <c r="H8543" s="122">
        <v>9.11</v>
      </c>
      <c r="I8543" s="97" t="b">
        <f>NOT(ISERROR(_xlfn.XLOOKUP(tblStocks2022[[#This Row],[Ticker]],tblTickers[Ticker],tblTickers[Ticker],NA(),0,1)))</f>
        <v>0</v>
      </c>
    </row>
    <row r="8544" spans="4:9" x14ac:dyDescent="0.25">
      <c r="D8544" t="s">
        <v>5227</v>
      </c>
      <c r="E8544" t="s">
        <v>5228</v>
      </c>
      <c r="F8544" t="s">
        <v>15371</v>
      </c>
      <c r="G8544" s="59">
        <v>138073000</v>
      </c>
      <c r="H8544" s="122">
        <v>35.020000000000003</v>
      </c>
      <c r="I8544" s="97" t="b">
        <f>NOT(ISERROR(_xlfn.XLOOKUP(tblStocks2022[[#This Row],[Ticker]],tblTickers[Ticker],tblTickers[Ticker],NA(),0,1)))</f>
        <v>0</v>
      </c>
    </row>
    <row r="8545" spans="4:9" x14ac:dyDescent="0.25">
      <c r="D8545" t="s">
        <v>10150</v>
      </c>
      <c r="E8545" t="s">
        <v>10151</v>
      </c>
      <c r="F8545" t="s">
        <v>15378</v>
      </c>
      <c r="G8545" s="59">
        <v>26898000</v>
      </c>
      <c r="H8545" s="122">
        <v>82.29</v>
      </c>
      <c r="I8545" s="97" t="b">
        <f>NOT(ISERROR(_xlfn.XLOOKUP(tblStocks2022[[#This Row],[Ticker]],tblTickers[Ticker],tblTickers[Ticker],NA(),0,1)))</f>
        <v>0</v>
      </c>
    </row>
    <row r="8546" spans="4:9" x14ac:dyDescent="0.25">
      <c r="D8546" t="s">
        <v>6687</v>
      </c>
      <c r="E8546" t="s">
        <v>6688</v>
      </c>
      <c r="F8546" t="s">
        <v>15378</v>
      </c>
      <c r="G8546" s="59">
        <v>14143000</v>
      </c>
      <c r="H8546" s="122">
        <v>12.12</v>
      </c>
      <c r="I8546" s="97" t="b">
        <f>NOT(ISERROR(_xlfn.XLOOKUP(tblStocks2022[[#This Row],[Ticker]],tblTickers[Ticker],tblTickers[Ticker],NA(),0,1)))</f>
        <v>0</v>
      </c>
    </row>
    <row r="8547" spans="4:9" x14ac:dyDescent="0.25">
      <c r="D8547" t="s">
        <v>1721</v>
      </c>
      <c r="E8547" t="s">
        <v>1722</v>
      </c>
      <c r="F8547" t="s">
        <v>15376</v>
      </c>
      <c r="G8547" s="59">
        <v>82856000</v>
      </c>
      <c r="H8547" s="122">
        <v>81.97</v>
      </c>
      <c r="I8547" s="97" t="b">
        <f>NOT(ISERROR(_xlfn.XLOOKUP(tblStocks2022[[#This Row],[Ticker]],tblTickers[Ticker],tblTickers[Ticker],NA(),0,1)))</f>
        <v>0</v>
      </c>
    </row>
    <row r="8548" spans="4:9" x14ac:dyDescent="0.25">
      <c r="D8548" t="s">
        <v>10405</v>
      </c>
      <c r="E8548" t="s">
        <v>10406</v>
      </c>
      <c r="F8548" t="s">
        <v>1296</v>
      </c>
      <c r="G8548" s="59">
        <v>2696800000</v>
      </c>
      <c r="H8548" s="122">
        <v>141.79</v>
      </c>
      <c r="I8548" s="97" t="b">
        <f>NOT(ISERROR(_xlfn.XLOOKUP(tblStocks2022[[#This Row],[Ticker]],tblTickers[Ticker],tblTickers[Ticker],NA(),0,1)))</f>
        <v>0</v>
      </c>
    </row>
    <row r="8549" spans="4:9" x14ac:dyDescent="0.25">
      <c r="D8549" t="s">
        <v>11139</v>
      </c>
      <c r="E8549" t="s">
        <v>11140</v>
      </c>
      <c r="F8549" t="s">
        <v>15385</v>
      </c>
      <c r="G8549" s="59">
        <v>47944000</v>
      </c>
      <c r="H8549" s="122">
        <v>22.6</v>
      </c>
      <c r="I8549" s="97" t="b">
        <f>NOT(ISERROR(_xlfn.XLOOKUP(tblStocks2022[[#This Row],[Ticker]],tblTickers[Ticker],tblTickers[Ticker],NA(),0,1)))</f>
        <v>0</v>
      </c>
    </row>
    <row r="8550" spans="4:9" x14ac:dyDescent="0.25">
      <c r="D8550" t="s">
        <v>7911</v>
      </c>
      <c r="E8550" t="s">
        <v>161</v>
      </c>
      <c r="F8550" t="s">
        <v>15371</v>
      </c>
      <c r="G8550" s="59">
        <v>190000</v>
      </c>
      <c r="H8550" s="122">
        <v>17.91</v>
      </c>
      <c r="I8550" s="97" t="b">
        <f>NOT(ISERROR(_xlfn.XLOOKUP(tblStocks2022[[#This Row],[Ticker]],tblTickers[Ticker],tblTickers[Ticker],NA(),0,1)))</f>
        <v>0</v>
      </c>
    </row>
    <row r="8551" spans="4:9" x14ac:dyDescent="0.25">
      <c r="D8551" t="s">
        <v>13301</v>
      </c>
      <c r="E8551" t="s">
        <v>13302</v>
      </c>
      <c r="F8551" t="s">
        <v>14252</v>
      </c>
      <c r="G8551" s="59">
        <v>22217000</v>
      </c>
      <c r="H8551" s="122">
        <v>9.4600000000000009</v>
      </c>
      <c r="I8551" s="97" t="b">
        <f>NOT(ISERROR(_xlfn.XLOOKUP(tblStocks2022[[#This Row],[Ticker]],tblTickers[Ticker],tblTickers[Ticker],NA(),0,1)))</f>
        <v>0</v>
      </c>
    </row>
    <row r="8552" spans="4:9" x14ac:dyDescent="0.25">
      <c r="D8552" t="s">
        <v>9136</v>
      </c>
      <c r="E8552" t="s">
        <v>9137</v>
      </c>
      <c r="F8552" t="s">
        <v>15382</v>
      </c>
      <c r="G8552" s="59">
        <v>23000000</v>
      </c>
      <c r="H8552" s="122">
        <v>10.32</v>
      </c>
      <c r="I8552" s="97" t="b">
        <f>NOT(ISERROR(_xlfn.XLOOKUP(tblStocks2022[[#This Row],[Ticker]],tblTickers[Ticker],tblTickers[Ticker],NA(),0,1)))</f>
        <v>0</v>
      </c>
    </row>
    <row r="8553" spans="4:9" x14ac:dyDescent="0.25">
      <c r="D8553" t="s">
        <v>14345</v>
      </c>
      <c r="E8553" t="s">
        <v>14346</v>
      </c>
      <c r="F8553" t="s">
        <v>15382</v>
      </c>
      <c r="G8553" s="59">
        <v>50182000</v>
      </c>
      <c r="H8553" s="122">
        <v>79.989999999999995</v>
      </c>
      <c r="I8553" s="97" t="b">
        <f>NOT(ISERROR(_xlfn.XLOOKUP(tblStocks2022[[#This Row],[Ticker]],tblTickers[Ticker],tblTickers[Ticker],NA(),0,1)))</f>
        <v>0</v>
      </c>
    </row>
    <row r="8554" spans="4:9" x14ac:dyDescent="0.25">
      <c r="D8554" t="s">
        <v>6088</v>
      </c>
      <c r="E8554" t="s">
        <v>6089</v>
      </c>
      <c r="F8554" t="s">
        <v>15382</v>
      </c>
      <c r="G8554" s="59">
        <v>60945000</v>
      </c>
      <c r="H8554" s="122">
        <v>6.69</v>
      </c>
      <c r="I8554" s="97" t="b">
        <f>NOT(ISERROR(_xlfn.XLOOKUP(tblStocks2022[[#This Row],[Ticker]],tblTickers[Ticker],tblTickers[Ticker],NA(),0,1)))</f>
        <v>0</v>
      </c>
    </row>
    <row r="8555" spans="4:9" x14ac:dyDescent="0.25">
      <c r="D8555" t="s">
        <v>11395</v>
      </c>
      <c r="E8555" t="s">
        <v>11396</v>
      </c>
      <c r="F8555" t="s">
        <v>9954</v>
      </c>
      <c r="G8555" s="59">
        <v>124213000</v>
      </c>
      <c r="H8555" s="122">
        <v>69.040000000000006</v>
      </c>
      <c r="I8555" s="97" t="b">
        <f>NOT(ISERROR(_xlfn.XLOOKUP(tblStocks2022[[#This Row],[Ticker]],tblTickers[Ticker],tblTickers[Ticker],NA(),0,1)))</f>
        <v>0</v>
      </c>
    </row>
    <row r="8556" spans="4:9" x14ac:dyDescent="0.25">
      <c r="D8556" t="s">
        <v>14977</v>
      </c>
      <c r="E8556" t="s">
        <v>283</v>
      </c>
      <c r="F8556" t="s">
        <v>15368</v>
      </c>
      <c r="G8556" s="59">
        <v>2940000</v>
      </c>
      <c r="H8556" s="122">
        <v>72.75</v>
      </c>
      <c r="I8556" s="97" t="b">
        <f>NOT(ISERROR(_xlfn.XLOOKUP(tblStocks2022[[#This Row],[Ticker]],tblTickers[Ticker],tblTickers[Ticker],NA(),0,1)))</f>
        <v>0</v>
      </c>
    </row>
    <row r="8557" spans="4:9" x14ac:dyDescent="0.25">
      <c r="D8557" t="s">
        <v>6100</v>
      </c>
      <c r="E8557" t="s">
        <v>6101</v>
      </c>
      <c r="F8557" t="s">
        <v>15368</v>
      </c>
      <c r="G8557" s="59">
        <v>228129000</v>
      </c>
      <c r="H8557" s="122">
        <v>9.48</v>
      </c>
      <c r="I8557" s="97" t="b">
        <f>NOT(ISERROR(_xlfn.XLOOKUP(tblStocks2022[[#This Row],[Ticker]],tblTickers[Ticker],tblTickers[Ticker],NA(),0,1)))</f>
        <v>0</v>
      </c>
    </row>
    <row r="8558" spans="4:9" x14ac:dyDescent="0.25">
      <c r="D8558" t="s">
        <v>12120</v>
      </c>
      <c r="E8558" t="s">
        <v>12121</v>
      </c>
      <c r="F8558" t="s">
        <v>15376</v>
      </c>
      <c r="G8558" s="59">
        <v>49711000</v>
      </c>
      <c r="H8558" s="122">
        <v>33.42</v>
      </c>
      <c r="I8558" s="97" t="b">
        <f>NOT(ISERROR(_xlfn.XLOOKUP(tblStocks2022[[#This Row],[Ticker]],tblTickers[Ticker],tblTickers[Ticker],NA(),0,1)))</f>
        <v>0</v>
      </c>
    </row>
    <row r="8559" spans="4:9" x14ac:dyDescent="0.25">
      <c r="D8559" t="s">
        <v>2772</v>
      </c>
      <c r="E8559" t="s">
        <v>2773</v>
      </c>
      <c r="F8559" t="s">
        <v>15371</v>
      </c>
      <c r="G8559" s="59">
        <v>13010000</v>
      </c>
      <c r="H8559" s="122">
        <v>5.94</v>
      </c>
      <c r="I8559" s="97" t="b">
        <f>NOT(ISERROR(_xlfn.XLOOKUP(tblStocks2022[[#This Row],[Ticker]],tblTickers[Ticker],tblTickers[Ticker],NA(),0,1)))</f>
        <v>0</v>
      </c>
    </row>
    <row r="8560" spans="4:9" x14ac:dyDescent="0.25">
      <c r="D8560" t="s">
        <v>3019</v>
      </c>
      <c r="E8560" t="s">
        <v>3020</v>
      </c>
      <c r="F8560" t="s">
        <v>15367</v>
      </c>
      <c r="G8560" s="59">
        <v>87660000</v>
      </c>
      <c r="H8560" s="122">
        <v>9.11</v>
      </c>
      <c r="I8560" s="97" t="b">
        <f>NOT(ISERROR(_xlfn.XLOOKUP(tblStocks2022[[#This Row],[Ticker]],tblTickers[Ticker],tblTickers[Ticker],NA(),0,1)))</f>
        <v>0</v>
      </c>
    </row>
    <row r="8561" spans="4:9" x14ac:dyDescent="0.25">
      <c r="D8561" t="s">
        <v>12516</v>
      </c>
      <c r="E8561" t="s">
        <v>12517</v>
      </c>
      <c r="F8561" t="s">
        <v>15371</v>
      </c>
      <c r="G8561" s="59">
        <v>208033000</v>
      </c>
      <c r="H8561" s="122">
        <v>77.180000000000007</v>
      </c>
      <c r="I8561" s="97" t="b">
        <f>NOT(ISERROR(_xlfn.XLOOKUP(tblStocks2022[[#This Row],[Ticker]],tblTickers[Ticker],tblTickers[Ticker],NA(),0,1)))</f>
        <v>0</v>
      </c>
    </row>
    <row r="8562" spans="4:9" x14ac:dyDescent="0.25">
      <c r="D8562" t="s">
        <v>6818</v>
      </c>
      <c r="E8562" t="s">
        <v>6819</v>
      </c>
      <c r="F8562" t="s">
        <v>15382</v>
      </c>
      <c r="G8562" s="59">
        <v>28342000</v>
      </c>
      <c r="H8562" s="122">
        <v>10.1</v>
      </c>
      <c r="I8562" s="97" t="b">
        <f>NOT(ISERROR(_xlfn.XLOOKUP(tblStocks2022[[#This Row],[Ticker]],tblTickers[Ticker],tblTickers[Ticker],NA(),0,1)))</f>
        <v>0</v>
      </c>
    </row>
    <row r="8563" spans="4:9" x14ac:dyDescent="0.25">
      <c r="D8563" t="s">
        <v>6816</v>
      </c>
      <c r="E8563" t="s">
        <v>6817</v>
      </c>
      <c r="F8563" t="s">
        <v>15382</v>
      </c>
      <c r="G8563" s="59">
        <v>54875000</v>
      </c>
      <c r="H8563" s="122">
        <v>10.09</v>
      </c>
      <c r="I8563" s="97" t="b">
        <f>NOT(ISERROR(_xlfn.XLOOKUP(tblStocks2022[[#This Row],[Ticker]],tblTickers[Ticker],tblTickers[Ticker],NA(),0,1)))</f>
        <v>0</v>
      </c>
    </row>
    <row r="8564" spans="4:9" x14ac:dyDescent="0.25">
      <c r="D8564" t="s">
        <v>14046</v>
      </c>
      <c r="E8564" t="s">
        <v>14047</v>
      </c>
      <c r="F8564" t="s">
        <v>96</v>
      </c>
      <c r="G8564" s="59">
        <v>451963000</v>
      </c>
      <c r="H8564" s="122">
        <v>39.08</v>
      </c>
      <c r="I8564" s="97" t="b">
        <f>NOT(ISERROR(_xlfn.XLOOKUP(tblStocks2022[[#This Row],[Ticker]],tblTickers[Ticker],tblTickers[Ticker],NA(),0,1)))</f>
        <v>0</v>
      </c>
    </row>
    <row r="8565" spans="4:9" x14ac:dyDescent="0.25">
      <c r="D8565" t="s">
        <v>222</v>
      </c>
      <c r="E8565" t="s">
        <v>223</v>
      </c>
      <c r="F8565" t="s">
        <v>15382</v>
      </c>
      <c r="G8565" s="59">
        <v>13929000</v>
      </c>
      <c r="H8565" s="122">
        <v>49.16</v>
      </c>
      <c r="I8565" s="97" t="b">
        <f>NOT(ISERROR(_xlfn.XLOOKUP(tblStocks2022[[#This Row],[Ticker]],tblTickers[Ticker],tblTickers[Ticker],NA(),0,1)))</f>
        <v>0</v>
      </c>
    </row>
    <row r="8566" spans="4:9" x14ac:dyDescent="0.25">
      <c r="D8566" t="s">
        <v>14993</v>
      </c>
      <c r="E8566" t="s">
        <v>14994</v>
      </c>
      <c r="F8566" t="s">
        <v>96</v>
      </c>
      <c r="G8566" s="59">
        <v>171219000</v>
      </c>
      <c r="H8566" s="122">
        <v>7.75</v>
      </c>
      <c r="I8566" s="97" t="b">
        <f>NOT(ISERROR(_xlfn.XLOOKUP(tblStocks2022[[#This Row],[Ticker]],tblTickers[Ticker],tblTickers[Ticker],NA(),0,1)))</f>
        <v>0</v>
      </c>
    </row>
    <row r="8567" spans="4:9" x14ac:dyDescent="0.25">
      <c r="D8567" t="s">
        <v>14762</v>
      </c>
      <c r="E8567" t="s">
        <v>283</v>
      </c>
      <c r="F8567" t="s">
        <v>15368</v>
      </c>
      <c r="G8567" s="59">
        <v>1700000</v>
      </c>
      <c r="H8567" s="122">
        <v>27.37</v>
      </c>
      <c r="I8567" s="97" t="b">
        <f>NOT(ISERROR(_xlfn.XLOOKUP(tblStocks2022[[#This Row],[Ticker]],tblTickers[Ticker],tblTickers[Ticker],NA(),0,1)))</f>
        <v>0</v>
      </c>
    </row>
    <row r="8568" spans="4:9" x14ac:dyDescent="0.25">
      <c r="D8568" t="s">
        <v>8087</v>
      </c>
      <c r="E8568" t="s">
        <v>8088</v>
      </c>
      <c r="F8568" t="s">
        <v>15382</v>
      </c>
      <c r="G8568" s="59">
        <v>20395000</v>
      </c>
      <c r="H8568" s="122">
        <v>10.199999999999999</v>
      </c>
      <c r="I8568" s="97" t="b">
        <f>NOT(ISERROR(_xlfn.XLOOKUP(tblStocks2022[[#This Row],[Ticker]],tblTickers[Ticker],tblTickers[Ticker],NA(),0,1)))</f>
        <v>0</v>
      </c>
    </row>
    <row r="8569" spans="4:9" x14ac:dyDescent="0.25">
      <c r="D8569" t="s">
        <v>7969</v>
      </c>
      <c r="E8569" t="s">
        <v>7970</v>
      </c>
      <c r="F8569" t="s">
        <v>15382</v>
      </c>
      <c r="G8569" s="59">
        <v>28750000</v>
      </c>
      <c r="H8569" s="122">
        <v>10.029999999999999</v>
      </c>
      <c r="I8569" s="97" t="b">
        <f>NOT(ISERROR(_xlfn.XLOOKUP(tblStocks2022[[#This Row],[Ticker]],tblTickers[Ticker],tblTickers[Ticker],NA(),0,1)))</f>
        <v>0</v>
      </c>
    </row>
    <row r="8570" spans="4:9" x14ac:dyDescent="0.25">
      <c r="D8570" t="s">
        <v>4292</v>
      </c>
      <c r="E8570" t="s">
        <v>4293</v>
      </c>
      <c r="F8570" t="s">
        <v>8710</v>
      </c>
      <c r="G8570" s="59">
        <v>41372000</v>
      </c>
      <c r="H8570" s="122">
        <v>1.69</v>
      </c>
      <c r="I8570" s="97" t="b">
        <f>NOT(ISERROR(_xlfn.XLOOKUP(tblStocks2022[[#This Row],[Ticker]],tblTickers[Ticker],tblTickers[Ticker],NA(),0,1)))</f>
        <v>0</v>
      </c>
    </row>
    <row r="8571" spans="4:9" x14ac:dyDescent="0.25">
      <c r="D8571" t="s">
        <v>3772</v>
      </c>
      <c r="E8571" t="s">
        <v>3773</v>
      </c>
      <c r="F8571" t="s">
        <v>15381</v>
      </c>
      <c r="G8571" s="59">
        <v>265476000</v>
      </c>
      <c r="H8571" s="122">
        <v>72.569999999999993</v>
      </c>
      <c r="I8571" s="97" t="b">
        <f>NOT(ISERROR(_xlfn.XLOOKUP(tblStocks2022[[#This Row],[Ticker]],tblTickers[Ticker],tblTickers[Ticker],NA(),0,1)))</f>
        <v>0</v>
      </c>
    </row>
    <row r="8572" spans="4:9" x14ac:dyDescent="0.25">
      <c r="D8572" t="s">
        <v>7803</v>
      </c>
      <c r="E8572" t="s">
        <v>7804</v>
      </c>
      <c r="F8572" t="s">
        <v>15371</v>
      </c>
      <c r="G8572" s="59">
        <v>95945000</v>
      </c>
      <c r="H8572" s="122">
        <v>13.49</v>
      </c>
      <c r="I8572" s="97" t="b">
        <f>NOT(ISERROR(_xlfn.XLOOKUP(tblStocks2022[[#This Row],[Ticker]],tblTickers[Ticker],tblTickers[Ticker],NA(),0,1)))</f>
        <v>0</v>
      </c>
    </row>
    <row r="8573" spans="4:9" x14ac:dyDescent="0.25">
      <c r="D8573" t="s">
        <v>6988</v>
      </c>
      <c r="E8573" t="s">
        <v>6989</v>
      </c>
      <c r="F8573" t="s">
        <v>15372</v>
      </c>
      <c r="G8573" s="59">
        <v>254464000</v>
      </c>
      <c r="H8573" s="122">
        <v>35.159999999999997</v>
      </c>
      <c r="I8573" s="97" t="b">
        <f>NOT(ISERROR(_xlfn.XLOOKUP(tblStocks2022[[#This Row],[Ticker]],tblTickers[Ticker],tblTickers[Ticker],NA(),0,1)))</f>
        <v>1</v>
      </c>
    </row>
    <row r="8574" spans="4:9" x14ac:dyDescent="0.25">
      <c r="D8574" t="s">
        <v>11137</v>
      </c>
      <c r="E8574" t="s">
        <v>11138</v>
      </c>
      <c r="F8574" t="s">
        <v>15379</v>
      </c>
      <c r="G8574" s="59">
        <v>6229000</v>
      </c>
      <c r="H8574" s="122">
        <v>65.94</v>
      </c>
      <c r="I8574" s="97" t="b">
        <f>NOT(ISERROR(_xlfn.XLOOKUP(tblStocks2022[[#This Row],[Ticker]],tblTickers[Ticker],tblTickers[Ticker],NA(),0,1)))</f>
        <v>0</v>
      </c>
    </row>
    <row r="8575" spans="4:9" x14ac:dyDescent="0.25">
      <c r="D8575" t="s">
        <v>465</v>
      </c>
      <c r="E8575" t="s">
        <v>466</v>
      </c>
      <c r="F8575" t="s">
        <v>96</v>
      </c>
      <c r="G8575" s="59">
        <v>151597000</v>
      </c>
      <c r="H8575" s="122">
        <v>1.78</v>
      </c>
      <c r="I8575" s="97" t="b">
        <f>NOT(ISERROR(_xlfn.XLOOKUP(tblStocks2022[[#This Row],[Ticker]],tblTickers[Ticker],tblTickers[Ticker],NA(),0,1)))</f>
        <v>0</v>
      </c>
    </row>
    <row r="8576" spans="4:9" x14ac:dyDescent="0.25">
      <c r="D8576" t="s">
        <v>9004</v>
      </c>
      <c r="E8576" t="s">
        <v>577</v>
      </c>
      <c r="F8576" t="s">
        <v>15371</v>
      </c>
      <c r="G8576" s="59">
        <v>200000</v>
      </c>
      <c r="H8576" s="122">
        <v>19.899999999999999</v>
      </c>
      <c r="I8576" s="97" t="b">
        <f>NOT(ISERROR(_xlfn.XLOOKUP(tblStocks2022[[#This Row],[Ticker]],tblTickers[Ticker],tblTickers[Ticker],NA(),0,1)))</f>
        <v>0</v>
      </c>
    </row>
    <row r="8577" spans="4:9" x14ac:dyDescent="0.25">
      <c r="D8577" t="s">
        <v>140</v>
      </c>
      <c r="E8577" t="s">
        <v>141</v>
      </c>
      <c r="F8577" t="s">
        <v>15383</v>
      </c>
      <c r="G8577" s="59">
        <v>59199000</v>
      </c>
      <c r="H8577" s="122">
        <v>36.979999999999997</v>
      </c>
      <c r="I8577" s="97" t="b">
        <f>NOT(ISERROR(_xlfn.XLOOKUP(tblStocks2022[[#This Row],[Ticker]],tblTickers[Ticker],tblTickers[Ticker],NA(),0,1)))</f>
        <v>0</v>
      </c>
    </row>
    <row r="8578" spans="4:9" x14ac:dyDescent="0.25">
      <c r="D8578" t="s">
        <v>14119</v>
      </c>
      <c r="E8578" t="s">
        <v>14120</v>
      </c>
      <c r="F8578" t="s">
        <v>15366</v>
      </c>
      <c r="G8578" s="59">
        <v>22174000</v>
      </c>
      <c r="H8578" s="122">
        <v>17.239999999999998</v>
      </c>
      <c r="I8578" s="97" t="b">
        <f>NOT(ISERROR(_xlfn.XLOOKUP(tblStocks2022[[#This Row],[Ticker]],tblTickers[Ticker],tblTickers[Ticker],NA(),0,1)))</f>
        <v>0</v>
      </c>
    </row>
    <row r="8579" spans="4:9" x14ac:dyDescent="0.25">
      <c r="D8579" t="s">
        <v>2406</v>
      </c>
      <c r="E8579" t="s">
        <v>2407</v>
      </c>
      <c r="F8579" t="s">
        <v>8710</v>
      </c>
      <c r="G8579" s="59">
        <v>207952000</v>
      </c>
      <c r="H8579" s="122">
        <v>45.17</v>
      </c>
      <c r="I8579" s="97" t="b">
        <f>NOT(ISERROR(_xlfn.XLOOKUP(tblStocks2022[[#This Row],[Ticker]],tblTickers[Ticker],tblTickers[Ticker],NA(),0,1)))</f>
        <v>0</v>
      </c>
    </row>
    <row r="8580" spans="4:9" x14ac:dyDescent="0.25">
      <c r="D8580" t="s">
        <v>102</v>
      </c>
      <c r="E8580" t="s">
        <v>103</v>
      </c>
      <c r="F8580" t="s">
        <v>5172</v>
      </c>
      <c r="G8580" s="59">
        <v>61612000</v>
      </c>
      <c r="H8580" s="122">
        <v>45.34</v>
      </c>
      <c r="I8580" s="97" t="b">
        <f>NOT(ISERROR(_xlfn.XLOOKUP(tblStocks2022[[#This Row],[Ticker]],tblTickers[Ticker],tblTickers[Ticker],NA(),0,1)))</f>
        <v>0</v>
      </c>
    </row>
    <row r="8581" spans="4:9" x14ac:dyDescent="0.25">
      <c r="D8581" t="s">
        <v>12043</v>
      </c>
      <c r="E8581" t="s">
        <v>12044</v>
      </c>
      <c r="F8581" t="s">
        <v>15368</v>
      </c>
      <c r="G8581" s="59">
        <v>66567000</v>
      </c>
      <c r="H8581" s="122">
        <v>114.92</v>
      </c>
      <c r="I8581" s="97" t="b">
        <f>NOT(ISERROR(_xlfn.XLOOKUP(tblStocks2022[[#This Row],[Ticker]],tblTickers[Ticker],tblTickers[Ticker],NA(),0,1)))</f>
        <v>0</v>
      </c>
    </row>
    <row r="8582" spans="4:9" x14ac:dyDescent="0.25">
      <c r="D8582" t="s">
        <v>266</v>
      </c>
      <c r="E8582" t="s">
        <v>267</v>
      </c>
      <c r="F8582" t="s">
        <v>14201</v>
      </c>
      <c r="G8582" s="59">
        <v>49386000</v>
      </c>
      <c r="H8582" s="122">
        <v>9.64</v>
      </c>
      <c r="I8582" s="97" t="b">
        <f>NOT(ISERROR(_xlfn.XLOOKUP(tblStocks2022[[#This Row],[Ticker]],tblTickers[Ticker],tblTickers[Ticker],NA(),0,1)))</f>
        <v>0</v>
      </c>
    </row>
    <row r="8583" spans="4:9" x14ac:dyDescent="0.25">
      <c r="D8583" t="s">
        <v>10580</v>
      </c>
      <c r="E8583" t="s">
        <v>10581</v>
      </c>
      <c r="F8583" t="s">
        <v>15378</v>
      </c>
      <c r="G8583" s="59">
        <v>74033000</v>
      </c>
      <c r="H8583" s="122">
        <v>235.35</v>
      </c>
      <c r="I8583" s="97" t="b">
        <f>NOT(ISERROR(_xlfn.XLOOKUP(tblStocks2022[[#This Row],[Ticker]],tblTickers[Ticker],tblTickers[Ticker],NA(),0,1)))</f>
        <v>1</v>
      </c>
    </row>
    <row r="8584" spans="4:9" x14ac:dyDescent="0.25">
      <c r="D8584" t="s">
        <v>11163</v>
      </c>
      <c r="E8584" t="s">
        <v>11164</v>
      </c>
      <c r="F8584" t="s">
        <v>15371</v>
      </c>
      <c r="G8584" s="59">
        <v>146519000</v>
      </c>
      <c r="H8584" s="122">
        <v>5.45</v>
      </c>
      <c r="I8584" s="97" t="b">
        <f>NOT(ISERROR(_xlfn.XLOOKUP(tblStocks2022[[#This Row],[Ticker]],tblTickers[Ticker],tblTickers[Ticker],NA(),0,1)))</f>
        <v>0</v>
      </c>
    </row>
    <row r="8585" spans="4:9" x14ac:dyDescent="0.25">
      <c r="D8585" t="s">
        <v>8505</v>
      </c>
      <c r="E8585" t="s">
        <v>269</v>
      </c>
      <c r="F8585" t="s">
        <v>15371</v>
      </c>
      <c r="G8585" s="59">
        <v>50000</v>
      </c>
      <c r="H8585" s="122">
        <v>14.17</v>
      </c>
      <c r="I8585" s="97" t="b">
        <f>NOT(ISERROR(_xlfn.XLOOKUP(tblStocks2022[[#This Row],[Ticker]],tblTickers[Ticker],tblTickers[Ticker],NA(),0,1)))</f>
        <v>0</v>
      </c>
    </row>
    <row r="8586" spans="4:9" x14ac:dyDescent="0.25">
      <c r="D8586" t="s">
        <v>13362</v>
      </c>
      <c r="E8586" t="s">
        <v>13363</v>
      </c>
      <c r="F8586" t="s">
        <v>15380</v>
      </c>
      <c r="G8586" s="59">
        <v>16640000</v>
      </c>
      <c r="H8586" s="122">
        <v>25.55</v>
      </c>
      <c r="I8586" s="97" t="b">
        <f>NOT(ISERROR(_xlfn.XLOOKUP(tblStocks2022[[#This Row],[Ticker]],tblTickers[Ticker],tblTickers[Ticker],NA(),0,1)))</f>
        <v>0</v>
      </c>
    </row>
    <row r="8587" spans="4:9" x14ac:dyDescent="0.25">
      <c r="D8587" t="s">
        <v>4294</v>
      </c>
      <c r="E8587" t="s">
        <v>4295</v>
      </c>
      <c r="F8587" t="s">
        <v>8710</v>
      </c>
      <c r="G8587" s="59">
        <v>147930000</v>
      </c>
      <c r="H8587" s="122">
        <v>2.62</v>
      </c>
      <c r="I8587" s="97" t="b">
        <f>NOT(ISERROR(_xlfn.XLOOKUP(tblStocks2022[[#This Row],[Ticker]],tblTickers[Ticker],tblTickers[Ticker],NA(),0,1)))</f>
        <v>0</v>
      </c>
    </row>
    <row r="8588" spans="4:9" x14ac:dyDescent="0.25">
      <c r="D8588" t="s">
        <v>12298</v>
      </c>
      <c r="E8588" t="s">
        <v>12299</v>
      </c>
      <c r="F8588" t="s">
        <v>15375</v>
      </c>
      <c r="G8588" s="59">
        <v>60794000</v>
      </c>
      <c r="H8588" s="122">
        <v>84.52</v>
      </c>
      <c r="I8588" s="97" t="b">
        <f>NOT(ISERROR(_xlfn.XLOOKUP(tblStocks2022[[#This Row],[Ticker]],tblTickers[Ticker],tblTickers[Ticker],NA(),0,1)))</f>
        <v>0</v>
      </c>
    </row>
    <row r="8589" spans="4:9" x14ac:dyDescent="0.25">
      <c r="D8589" t="s">
        <v>13913</v>
      </c>
      <c r="E8589" t="s">
        <v>13914</v>
      </c>
      <c r="F8589" t="s">
        <v>14201</v>
      </c>
      <c r="G8589" s="59">
        <v>143162000</v>
      </c>
      <c r="H8589" s="122">
        <v>5.58</v>
      </c>
      <c r="I8589" s="97" t="b">
        <f>NOT(ISERROR(_xlfn.XLOOKUP(tblStocks2022[[#This Row],[Ticker]],tblTickers[Ticker],tblTickers[Ticker],NA(),0,1)))</f>
        <v>0</v>
      </c>
    </row>
    <row r="8590" spans="4:9" x14ac:dyDescent="0.25">
      <c r="D8590" t="s">
        <v>10700</v>
      </c>
      <c r="E8590" t="s">
        <v>10701</v>
      </c>
      <c r="F8590" t="s">
        <v>15382</v>
      </c>
      <c r="G8590" s="59">
        <v>2576000</v>
      </c>
      <c r="H8590" s="122">
        <v>1414.33</v>
      </c>
      <c r="I8590" s="97" t="b">
        <f>NOT(ISERROR(_xlfn.XLOOKUP(tblStocks2022[[#This Row],[Ticker]],tblTickers[Ticker],tblTickers[Ticker],NA(),0,1)))</f>
        <v>0</v>
      </c>
    </row>
    <row r="8591" spans="4:9" x14ac:dyDescent="0.25">
      <c r="D8591" t="s">
        <v>8808</v>
      </c>
      <c r="E8591" t="s">
        <v>8809</v>
      </c>
      <c r="F8591" t="s">
        <v>15382</v>
      </c>
      <c r="G8591" s="59">
        <v>10012000</v>
      </c>
      <c r="H8591" s="122">
        <v>10.199999999999999</v>
      </c>
      <c r="I8591" s="97" t="b">
        <f>NOT(ISERROR(_xlfn.XLOOKUP(tblStocks2022[[#This Row],[Ticker]],tblTickers[Ticker],tblTickers[Ticker],NA(),0,1)))</f>
        <v>0</v>
      </c>
    </row>
    <row r="8592" spans="4:9" x14ac:dyDescent="0.25">
      <c r="D8592" t="s">
        <v>454</v>
      </c>
      <c r="E8592" t="s">
        <v>269</v>
      </c>
      <c r="F8592" t="s">
        <v>15371</v>
      </c>
      <c r="G8592" s="59">
        <v>4250000</v>
      </c>
      <c r="H8592" s="122">
        <v>31.53</v>
      </c>
      <c r="I8592" s="97" t="b">
        <f>NOT(ISERROR(_xlfn.XLOOKUP(tblStocks2022[[#This Row],[Ticker]],tblTickers[Ticker],tblTickers[Ticker],NA(),0,1)))</f>
        <v>0</v>
      </c>
    </row>
    <row r="8593" spans="4:9" x14ac:dyDescent="0.25">
      <c r="D8593" t="s">
        <v>14728</v>
      </c>
      <c r="E8593" t="s">
        <v>269</v>
      </c>
      <c r="F8593" t="s">
        <v>15371</v>
      </c>
      <c r="G8593" s="59">
        <v>1750000</v>
      </c>
      <c r="H8593" s="122">
        <v>16.41</v>
      </c>
      <c r="I8593" s="97" t="b">
        <f>NOT(ISERROR(_xlfn.XLOOKUP(tblStocks2022[[#This Row],[Ticker]],tblTickers[Ticker],tblTickers[Ticker],NA(),0,1)))</f>
        <v>0</v>
      </c>
    </row>
    <row r="8594" spans="4:9" x14ac:dyDescent="0.25">
      <c r="D8594" t="s">
        <v>10353</v>
      </c>
      <c r="E8594" t="s">
        <v>10354</v>
      </c>
      <c r="F8594" t="s">
        <v>15378</v>
      </c>
      <c r="G8594" s="59">
        <v>262291000</v>
      </c>
      <c r="H8594" s="122">
        <v>47.73</v>
      </c>
      <c r="I8594" s="97" t="b">
        <f>NOT(ISERROR(_xlfn.XLOOKUP(tblStocks2022[[#This Row],[Ticker]],tblTickers[Ticker],tblTickers[Ticker],NA(),0,1)))</f>
        <v>0</v>
      </c>
    </row>
    <row r="8595" spans="4:9" x14ac:dyDescent="0.25">
      <c r="D8595" t="s">
        <v>70</v>
      </c>
      <c r="E8595" t="s">
        <v>71</v>
      </c>
      <c r="F8595" t="s">
        <v>14252</v>
      </c>
      <c r="G8595" s="59">
        <v>27285000</v>
      </c>
      <c r="H8595" s="122">
        <v>146.22999999999999</v>
      </c>
      <c r="I8595" s="97" t="b">
        <f>NOT(ISERROR(_xlfn.XLOOKUP(tblStocks2022[[#This Row],[Ticker]],tblTickers[Ticker],tblTickers[Ticker],NA(),0,1)))</f>
        <v>0</v>
      </c>
    </row>
    <row r="8596" spans="4:9" x14ac:dyDescent="0.25">
      <c r="D8596" t="s">
        <v>11165</v>
      </c>
      <c r="E8596" t="s">
        <v>11166</v>
      </c>
      <c r="F8596" t="s">
        <v>15365</v>
      </c>
      <c r="G8596" s="59">
        <v>21557000</v>
      </c>
      <c r="H8596" s="122">
        <v>1.79</v>
      </c>
      <c r="I8596" s="97" t="b">
        <f>NOT(ISERROR(_xlfn.XLOOKUP(tblStocks2022[[#This Row],[Ticker]],tblTickers[Ticker],tblTickers[Ticker],NA(),0,1)))</f>
        <v>0</v>
      </c>
    </row>
    <row r="8597" spans="4:9" x14ac:dyDescent="0.25">
      <c r="D8597" t="s">
        <v>2986</v>
      </c>
      <c r="E8597" t="s">
        <v>2987</v>
      </c>
      <c r="F8597" t="s">
        <v>14201</v>
      </c>
      <c r="G8597" s="59">
        <v>98102000</v>
      </c>
      <c r="H8597" s="122">
        <v>9.24</v>
      </c>
      <c r="I8597" s="97" t="b">
        <f>NOT(ISERROR(_xlfn.XLOOKUP(tblStocks2022[[#This Row],[Ticker]],tblTickers[Ticker],tblTickers[Ticker],NA(),0,1)))</f>
        <v>0</v>
      </c>
    </row>
    <row r="8598" spans="4:9" x14ac:dyDescent="0.25">
      <c r="D8598" t="s">
        <v>14564</v>
      </c>
      <c r="E8598" t="s">
        <v>269</v>
      </c>
      <c r="F8598" t="s">
        <v>15371</v>
      </c>
      <c r="G8598" s="59">
        <v>2060000</v>
      </c>
      <c r="H8598" s="122">
        <v>57.02</v>
      </c>
      <c r="I8598" s="97" t="b">
        <f>NOT(ISERROR(_xlfn.XLOOKUP(tblStocks2022[[#This Row],[Ticker]],tblTickers[Ticker],tblTickers[Ticker],NA(),0,1)))</f>
        <v>0</v>
      </c>
    </row>
    <row r="8599" spans="4:9" x14ac:dyDescent="0.25">
      <c r="D8599" t="s">
        <v>13199</v>
      </c>
      <c r="E8599" t="s">
        <v>13200</v>
      </c>
      <c r="F8599" t="s">
        <v>15382</v>
      </c>
      <c r="G8599" s="59">
        <v>106756000</v>
      </c>
      <c r="H8599" s="122">
        <v>244.58</v>
      </c>
      <c r="I8599" s="97" t="b">
        <f>NOT(ISERROR(_xlfn.XLOOKUP(tblStocks2022[[#This Row],[Ticker]],tblTickers[Ticker],tblTickers[Ticker],NA(),0,1)))</f>
        <v>0</v>
      </c>
    </row>
    <row r="8600" spans="4:9" x14ac:dyDescent="0.25">
      <c r="D8600" t="s">
        <v>14382</v>
      </c>
      <c r="E8600" t="s">
        <v>14383</v>
      </c>
      <c r="F8600" t="s">
        <v>15367</v>
      </c>
      <c r="G8600" s="59">
        <v>386171000</v>
      </c>
      <c r="H8600" s="122">
        <v>13.77</v>
      </c>
      <c r="I8600" s="97" t="b">
        <f>NOT(ISERROR(_xlfn.XLOOKUP(tblStocks2022[[#This Row],[Ticker]],tblTickers[Ticker],tblTickers[Ticker],NA(),0,1)))</f>
        <v>0</v>
      </c>
    </row>
    <row r="8601" spans="4:9" x14ac:dyDescent="0.25">
      <c r="D8601" t="s">
        <v>12918</v>
      </c>
      <c r="E8601" t="s">
        <v>12919</v>
      </c>
      <c r="F8601" t="s">
        <v>11941</v>
      </c>
      <c r="G8601" s="59">
        <v>145493000</v>
      </c>
      <c r="H8601" s="122">
        <v>0.67</v>
      </c>
      <c r="I8601" s="97" t="b">
        <f>NOT(ISERROR(_xlfn.XLOOKUP(tblStocks2022[[#This Row],[Ticker]],tblTickers[Ticker],tblTickers[Ticker],NA(),0,1)))</f>
        <v>0</v>
      </c>
    </row>
    <row r="8602" spans="4:9" x14ac:dyDescent="0.25">
      <c r="D8602" t="s">
        <v>2461</v>
      </c>
      <c r="E8602" t="s">
        <v>2462</v>
      </c>
      <c r="F8602" t="s">
        <v>15382</v>
      </c>
      <c r="G8602" s="59">
        <v>98105000</v>
      </c>
      <c r="H8602" s="122">
        <v>7</v>
      </c>
      <c r="I8602" s="97" t="b">
        <f>NOT(ISERROR(_xlfn.XLOOKUP(tblStocks2022[[#This Row],[Ticker]],tblTickers[Ticker],tblTickers[Ticker],NA(),0,1)))</f>
        <v>0</v>
      </c>
    </row>
    <row r="8603" spans="4:9" x14ac:dyDescent="0.25">
      <c r="D8603" t="s">
        <v>11781</v>
      </c>
      <c r="E8603" t="s">
        <v>11782</v>
      </c>
      <c r="F8603" t="s">
        <v>2662</v>
      </c>
      <c r="G8603" s="59">
        <v>4965000</v>
      </c>
      <c r="H8603" s="122">
        <v>5.97</v>
      </c>
      <c r="I8603" s="97" t="b">
        <f>NOT(ISERROR(_xlfn.XLOOKUP(tblStocks2022[[#This Row],[Ticker]],tblTickers[Ticker],tblTickers[Ticker],NA(),0,1)))</f>
        <v>0</v>
      </c>
    </row>
    <row r="8604" spans="4:9" x14ac:dyDescent="0.25">
      <c r="D8604" t="s">
        <v>13293</v>
      </c>
      <c r="E8604" t="s">
        <v>13294</v>
      </c>
      <c r="F8604" t="s">
        <v>15371</v>
      </c>
      <c r="G8604" s="59">
        <v>70556000</v>
      </c>
      <c r="H8604" s="122">
        <v>3.86</v>
      </c>
      <c r="I8604" s="97" t="b">
        <f>NOT(ISERROR(_xlfn.XLOOKUP(tblStocks2022[[#This Row],[Ticker]],tblTickers[Ticker],tblTickers[Ticker],NA(),0,1)))</f>
        <v>0</v>
      </c>
    </row>
    <row r="8605" spans="4:9" x14ac:dyDescent="0.25">
      <c r="D8605" t="s">
        <v>8687</v>
      </c>
      <c r="E8605" t="s">
        <v>8688</v>
      </c>
      <c r="F8605" t="s">
        <v>15382</v>
      </c>
      <c r="G8605" s="59">
        <v>23000000</v>
      </c>
      <c r="H8605" s="122">
        <v>10.17</v>
      </c>
      <c r="I8605" s="97" t="b">
        <f>NOT(ISERROR(_xlfn.XLOOKUP(tblStocks2022[[#This Row],[Ticker]],tblTickers[Ticker],tblTickers[Ticker],NA(),0,1)))</f>
        <v>0</v>
      </c>
    </row>
    <row r="8606" spans="4:9" x14ac:dyDescent="0.25">
      <c r="D8606" t="s">
        <v>12262</v>
      </c>
      <c r="E8606" t="s">
        <v>12263</v>
      </c>
      <c r="F8606" t="s">
        <v>15367</v>
      </c>
      <c r="G8606" s="59">
        <v>59500000</v>
      </c>
      <c r="H8606" s="122">
        <v>96.61</v>
      </c>
      <c r="I8606" s="97" t="b">
        <f>NOT(ISERROR(_xlfn.XLOOKUP(tblStocks2022[[#This Row],[Ticker]],tblTickers[Ticker],tblTickers[Ticker],NA(),0,1)))</f>
        <v>0</v>
      </c>
    </row>
    <row r="8607" spans="4:9" x14ac:dyDescent="0.25">
      <c r="D8607" t="s">
        <v>12849</v>
      </c>
      <c r="E8607" t="s">
        <v>12850</v>
      </c>
      <c r="F8607" t="s">
        <v>15371</v>
      </c>
      <c r="G8607" s="59">
        <v>43300000</v>
      </c>
      <c r="H8607" s="122">
        <v>68.52</v>
      </c>
      <c r="I8607" s="97" t="b">
        <f>NOT(ISERROR(_xlfn.XLOOKUP(tblStocks2022[[#This Row],[Ticker]],tblTickers[Ticker],tblTickers[Ticker],NA(),0,1)))</f>
        <v>0</v>
      </c>
    </row>
    <row r="8608" spans="4:9" x14ac:dyDescent="0.25">
      <c r="D8608" t="s">
        <v>4836</v>
      </c>
      <c r="E8608" t="s">
        <v>2917</v>
      </c>
      <c r="F8608" t="s">
        <v>3344</v>
      </c>
      <c r="G8608" s="59">
        <v>5450000</v>
      </c>
      <c r="H8608" s="122">
        <v>26.07</v>
      </c>
      <c r="I8608" s="97" t="b">
        <f>NOT(ISERROR(_xlfn.XLOOKUP(tblStocks2022[[#This Row],[Ticker]],tblTickers[Ticker],tblTickers[Ticker],NA(),0,1)))</f>
        <v>0</v>
      </c>
    </row>
    <row r="8609" spans="4:9" x14ac:dyDescent="0.25">
      <c r="D8609" t="s">
        <v>10936</v>
      </c>
      <c r="E8609" t="s">
        <v>10937</v>
      </c>
      <c r="F8609" t="s">
        <v>15367</v>
      </c>
      <c r="G8609" s="59">
        <v>48067000</v>
      </c>
      <c r="H8609" s="122">
        <v>0.79</v>
      </c>
      <c r="I8609" s="97" t="b">
        <f>NOT(ISERROR(_xlfn.XLOOKUP(tblStocks2022[[#This Row],[Ticker]],tblTickers[Ticker],tblTickers[Ticker],NA(),0,1)))</f>
        <v>0</v>
      </c>
    </row>
    <row r="8610" spans="4:9" x14ac:dyDescent="0.25">
      <c r="D8610" t="s">
        <v>10154</v>
      </c>
      <c r="E8610" t="s">
        <v>10155</v>
      </c>
      <c r="F8610" t="s">
        <v>15386</v>
      </c>
      <c r="G8610" s="59">
        <v>78755000</v>
      </c>
      <c r="H8610" s="122">
        <v>10.93</v>
      </c>
      <c r="I8610" s="97" t="b">
        <f>NOT(ISERROR(_xlfn.XLOOKUP(tblStocks2022[[#This Row],[Ticker]],tblTickers[Ticker],tblTickers[Ticker],NA(),0,1)))</f>
        <v>0</v>
      </c>
    </row>
    <row r="8611" spans="4:9" x14ac:dyDescent="0.25">
      <c r="D8611" t="s">
        <v>10126</v>
      </c>
      <c r="E8611" t="s">
        <v>10127</v>
      </c>
      <c r="F8611" t="s">
        <v>15369</v>
      </c>
      <c r="G8611" s="59">
        <v>735917000</v>
      </c>
      <c r="H8611" s="122">
        <v>31</v>
      </c>
      <c r="I8611" s="97" t="b">
        <f>NOT(ISERROR(_xlfn.XLOOKUP(tblStocks2022[[#This Row],[Ticker]],tblTickers[Ticker],tblTickers[Ticker],NA(),0,1)))</f>
        <v>1</v>
      </c>
    </row>
    <row r="8612" spans="4:9" x14ac:dyDescent="0.25">
      <c r="D8612" t="s">
        <v>13415</v>
      </c>
      <c r="E8612" t="s">
        <v>13416</v>
      </c>
      <c r="F8612" t="s">
        <v>15388</v>
      </c>
      <c r="G8612" s="59">
        <v>113369000</v>
      </c>
      <c r="H8612" s="122">
        <v>82.47</v>
      </c>
      <c r="I8612" s="97" t="b">
        <f>NOT(ISERROR(_xlfn.XLOOKUP(tblStocks2022[[#This Row],[Ticker]],tblTickers[Ticker],tblTickers[Ticker],NA(),0,1)))</f>
        <v>1</v>
      </c>
    </row>
    <row r="8613" spans="4:9" x14ac:dyDescent="0.25">
      <c r="D8613" t="s">
        <v>12588</v>
      </c>
      <c r="E8613" t="s">
        <v>12589</v>
      </c>
      <c r="F8613" t="s">
        <v>15370</v>
      </c>
      <c r="G8613" s="59">
        <v>8725000</v>
      </c>
      <c r="H8613" s="122">
        <v>1.82</v>
      </c>
      <c r="I8613" s="97" t="b">
        <f>NOT(ISERROR(_xlfn.XLOOKUP(tblStocks2022[[#This Row],[Ticker]],tblTickers[Ticker],tblTickers[Ticker],NA(),0,1)))</f>
        <v>0</v>
      </c>
    </row>
    <row r="8614" spans="4:9" x14ac:dyDescent="0.25">
      <c r="D8614" t="s">
        <v>11059</v>
      </c>
      <c r="E8614" t="s">
        <v>11060</v>
      </c>
      <c r="F8614" t="s">
        <v>15378</v>
      </c>
      <c r="G8614" s="59">
        <v>234269000</v>
      </c>
      <c r="H8614" s="122">
        <v>25.05</v>
      </c>
      <c r="I8614" s="97" t="b">
        <f>NOT(ISERROR(_xlfn.XLOOKUP(tblStocks2022[[#This Row],[Ticker]],tblTickers[Ticker],tblTickers[Ticker],NA(),0,1)))</f>
        <v>0</v>
      </c>
    </row>
    <row r="8615" spans="4:9" x14ac:dyDescent="0.25">
      <c r="D8615" t="s">
        <v>4514</v>
      </c>
      <c r="E8615" t="s">
        <v>4515</v>
      </c>
      <c r="F8615" t="s">
        <v>15371</v>
      </c>
      <c r="G8615" s="59">
        <v>30014000</v>
      </c>
      <c r="H8615" s="122">
        <v>6.49</v>
      </c>
      <c r="I8615" s="97" t="b">
        <f>NOT(ISERROR(_xlfn.XLOOKUP(tblStocks2022[[#This Row],[Ticker]],tblTickers[Ticker],tblTickers[Ticker],NA(),0,1)))</f>
        <v>0</v>
      </c>
    </row>
    <row r="8616" spans="4:9" x14ac:dyDescent="0.25">
      <c r="D8616" t="s">
        <v>630</v>
      </c>
      <c r="E8616" t="s">
        <v>449</v>
      </c>
      <c r="F8616" t="s">
        <v>14252</v>
      </c>
      <c r="G8616" s="59">
        <v>12200000</v>
      </c>
      <c r="H8616" s="122">
        <v>110.05</v>
      </c>
      <c r="I8616" s="97" t="b">
        <f>NOT(ISERROR(_xlfn.XLOOKUP(tblStocks2022[[#This Row],[Ticker]],tblTickers[Ticker],tblTickers[Ticker],NA(),0,1)))</f>
        <v>0</v>
      </c>
    </row>
    <row r="8617" spans="4:9" x14ac:dyDescent="0.25">
      <c r="D8617" t="s">
        <v>6744</v>
      </c>
      <c r="E8617" t="s">
        <v>2118</v>
      </c>
      <c r="F8617" t="s">
        <v>15375</v>
      </c>
      <c r="G8617" s="59">
        <v>625000</v>
      </c>
      <c r="H8617" s="122">
        <v>25.37</v>
      </c>
      <c r="I8617" s="97" t="b">
        <f>NOT(ISERROR(_xlfn.XLOOKUP(tblStocks2022[[#This Row],[Ticker]],tblTickers[Ticker],tblTickers[Ticker],NA(),0,1)))</f>
        <v>0</v>
      </c>
    </row>
    <row r="8618" spans="4:9" x14ac:dyDescent="0.25">
      <c r="D8618" t="s">
        <v>14200</v>
      </c>
      <c r="E8618" t="s">
        <v>449</v>
      </c>
      <c r="F8618" t="s">
        <v>14252</v>
      </c>
      <c r="G8618" s="59">
        <v>97000000</v>
      </c>
      <c r="H8618" s="122">
        <v>83</v>
      </c>
      <c r="I8618" s="97" t="b">
        <f>NOT(ISERROR(_xlfn.XLOOKUP(tblStocks2022[[#This Row],[Ticker]],tblTickers[Ticker],tblTickers[Ticker],NA(),0,1)))</f>
        <v>0</v>
      </c>
    </row>
    <row r="8619" spans="4:9" x14ac:dyDescent="0.25">
      <c r="D8619" t="s">
        <v>2832</v>
      </c>
      <c r="E8619" t="s">
        <v>2833</v>
      </c>
      <c r="F8619" t="s">
        <v>14252</v>
      </c>
      <c r="G8619" s="59">
        <v>15167000</v>
      </c>
      <c r="H8619" s="122">
        <v>2.85</v>
      </c>
      <c r="I8619" s="97" t="b">
        <f>NOT(ISERROR(_xlfn.XLOOKUP(tblStocks2022[[#This Row],[Ticker]],tblTickers[Ticker],tblTickers[Ticker],NA(),0,1)))</f>
        <v>0</v>
      </c>
    </row>
    <row r="8620" spans="4:9" x14ac:dyDescent="0.25">
      <c r="D8620" t="s">
        <v>2115</v>
      </c>
      <c r="E8620" t="s">
        <v>2116</v>
      </c>
      <c r="F8620" t="s">
        <v>14201</v>
      </c>
      <c r="G8620" s="59">
        <v>30439000</v>
      </c>
      <c r="H8620" s="122">
        <v>3.51</v>
      </c>
      <c r="I8620" s="97" t="b">
        <f>NOT(ISERROR(_xlfn.XLOOKUP(tblStocks2022[[#This Row],[Ticker]],tblTickers[Ticker],tblTickers[Ticker],NA(),0,1)))</f>
        <v>0</v>
      </c>
    </row>
    <row r="8621" spans="4:9" x14ac:dyDescent="0.25">
      <c r="D8621" t="s">
        <v>8840</v>
      </c>
      <c r="E8621" t="s">
        <v>2118</v>
      </c>
      <c r="F8621" t="s">
        <v>15375</v>
      </c>
      <c r="G8621" s="59">
        <v>600000</v>
      </c>
      <c r="H8621" s="122">
        <v>21.9</v>
      </c>
      <c r="I8621" s="97" t="b">
        <f>NOT(ISERROR(_xlfn.XLOOKUP(tblStocks2022[[#This Row],[Ticker]],tblTickers[Ticker],tblTickers[Ticker],NA(),0,1)))</f>
        <v>0</v>
      </c>
    </row>
    <row r="8622" spans="4:9" x14ac:dyDescent="0.25">
      <c r="D8622" t="s">
        <v>7457</v>
      </c>
      <c r="E8622" t="s">
        <v>2118</v>
      </c>
      <c r="F8622" t="s">
        <v>15375</v>
      </c>
      <c r="G8622" s="59">
        <v>1400000</v>
      </c>
      <c r="H8622" s="122">
        <v>25.63</v>
      </c>
      <c r="I8622" s="97" t="b">
        <f>NOT(ISERROR(_xlfn.XLOOKUP(tblStocks2022[[#This Row],[Ticker]],tblTickers[Ticker],tblTickers[Ticker],NA(),0,1)))</f>
        <v>0</v>
      </c>
    </row>
    <row r="8623" spans="4:9" x14ac:dyDescent="0.25">
      <c r="D8623" t="s">
        <v>8039</v>
      </c>
      <c r="E8623" t="s">
        <v>2118</v>
      </c>
      <c r="F8623" t="s">
        <v>15375</v>
      </c>
      <c r="G8623" s="59">
        <v>1975000</v>
      </c>
      <c r="H8623" s="122">
        <v>23.21</v>
      </c>
      <c r="I8623" s="97" t="b">
        <f>NOT(ISERROR(_xlfn.XLOOKUP(tblStocks2022[[#This Row],[Ticker]],tblTickers[Ticker],tblTickers[Ticker],NA(),0,1)))</f>
        <v>0</v>
      </c>
    </row>
    <row r="8624" spans="4:9" x14ac:dyDescent="0.25">
      <c r="D8624" t="s">
        <v>8425</v>
      </c>
      <c r="E8624" t="s">
        <v>257</v>
      </c>
      <c r="F8624" t="s">
        <v>15371</v>
      </c>
      <c r="G8624" s="59">
        <v>1250000</v>
      </c>
      <c r="H8624" s="122">
        <v>16.829999999999998</v>
      </c>
      <c r="I8624" s="97" t="b">
        <f>NOT(ISERROR(_xlfn.XLOOKUP(tblStocks2022[[#This Row],[Ticker]],tblTickers[Ticker],tblTickers[Ticker],NA(),0,1)))</f>
        <v>0</v>
      </c>
    </row>
    <row r="8625" spans="4:9" x14ac:dyDescent="0.25">
      <c r="D8625" t="s">
        <v>9596</v>
      </c>
      <c r="E8625" t="s">
        <v>269</v>
      </c>
      <c r="F8625" t="s">
        <v>15371</v>
      </c>
      <c r="G8625" s="59">
        <v>600000</v>
      </c>
      <c r="H8625" s="122">
        <v>24.75</v>
      </c>
      <c r="I8625" s="97" t="b">
        <f>NOT(ISERROR(_xlfn.XLOOKUP(tblStocks2022[[#This Row],[Ticker]],tblTickers[Ticker],tblTickers[Ticker],NA(),0,1)))</f>
        <v>0</v>
      </c>
    </row>
    <row r="8626" spans="4:9" x14ac:dyDescent="0.25">
      <c r="D8626" t="s">
        <v>2361</v>
      </c>
      <c r="E8626" t="s">
        <v>279</v>
      </c>
      <c r="F8626" t="s">
        <v>14252</v>
      </c>
      <c r="G8626" s="59">
        <v>5500000</v>
      </c>
      <c r="H8626" s="122">
        <v>25.55</v>
      </c>
      <c r="I8626" s="97" t="b">
        <f>NOT(ISERROR(_xlfn.XLOOKUP(tblStocks2022[[#This Row],[Ticker]],tblTickers[Ticker],tblTickers[Ticker],NA(),0,1)))</f>
        <v>0</v>
      </c>
    </row>
    <row r="8627" spans="4:9" x14ac:dyDescent="0.25">
      <c r="D8627" t="s">
        <v>7660</v>
      </c>
      <c r="E8627" t="s">
        <v>161</v>
      </c>
      <c r="F8627" t="s">
        <v>15371</v>
      </c>
      <c r="G8627" s="59">
        <v>160000</v>
      </c>
      <c r="H8627" s="122">
        <v>23.84</v>
      </c>
      <c r="I8627" s="97" t="b">
        <f>NOT(ISERROR(_xlfn.XLOOKUP(tblStocks2022[[#This Row],[Ticker]],tblTickers[Ticker],tblTickers[Ticker],NA(),0,1)))</f>
        <v>0</v>
      </c>
    </row>
    <row r="8628" spans="4:9" x14ac:dyDescent="0.25">
      <c r="D8628" t="s">
        <v>9681</v>
      </c>
      <c r="E8628" t="s">
        <v>9682</v>
      </c>
      <c r="F8628" t="s">
        <v>15368</v>
      </c>
      <c r="G8628" s="59">
        <v>2832000</v>
      </c>
      <c r="H8628" s="122">
        <v>48.86</v>
      </c>
      <c r="I8628" s="97" t="b">
        <f>NOT(ISERROR(_xlfn.XLOOKUP(tblStocks2022[[#This Row],[Ticker]],tblTickers[Ticker],tblTickers[Ticker],NA(),0,1)))</f>
        <v>0</v>
      </c>
    </row>
    <row r="8629" spans="4:9" x14ac:dyDescent="0.25">
      <c r="D8629" t="s">
        <v>4725</v>
      </c>
      <c r="E8629" t="s">
        <v>4726</v>
      </c>
      <c r="F8629" t="s">
        <v>15375</v>
      </c>
      <c r="G8629" s="59">
        <v>4966000</v>
      </c>
      <c r="H8629" s="122">
        <v>1.1499999999999999</v>
      </c>
      <c r="I8629" s="97" t="b">
        <f>NOT(ISERROR(_xlfn.XLOOKUP(tblStocks2022[[#This Row],[Ticker]],tblTickers[Ticker],tblTickers[Ticker],NA(),0,1)))</f>
        <v>0</v>
      </c>
    </row>
    <row r="8630" spans="4:9" x14ac:dyDescent="0.25">
      <c r="D8630" t="s">
        <v>6743</v>
      </c>
      <c r="E8630" t="s">
        <v>2118</v>
      </c>
      <c r="F8630" t="s">
        <v>15375</v>
      </c>
      <c r="G8630" s="59">
        <v>150000</v>
      </c>
      <c r="H8630" s="122">
        <v>24.71</v>
      </c>
      <c r="I8630" s="97" t="b">
        <f>NOT(ISERROR(_xlfn.XLOOKUP(tblStocks2022[[#This Row],[Ticker]],tblTickers[Ticker],tblTickers[Ticker],NA(),0,1)))</f>
        <v>0</v>
      </c>
    </row>
    <row r="8631" spans="4:9" x14ac:dyDescent="0.25">
      <c r="D8631" t="s">
        <v>6129</v>
      </c>
      <c r="E8631" t="s">
        <v>2647</v>
      </c>
      <c r="F8631" t="s">
        <v>15368</v>
      </c>
      <c r="G8631" s="59">
        <v>150000</v>
      </c>
      <c r="H8631" s="122">
        <v>14.96</v>
      </c>
      <c r="I8631" s="97" t="b">
        <f>NOT(ISERROR(_xlfn.XLOOKUP(tblStocks2022[[#This Row],[Ticker]],tblTickers[Ticker],tblTickers[Ticker],NA(),0,1)))</f>
        <v>0</v>
      </c>
    </row>
    <row r="8632" spans="4:9" x14ac:dyDescent="0.25">
      <c r="D8632" t="s">
        <v>8476</v>
      </c>
      <c r="E8632" t="s">
        <v>2719</v>
      </c>
      <c r="F8632" t="s">
        <v>15375</v>
      </c>
      <c r="G8632" s="59">
        <v>9025000</v>
      </c>
      <c r="H8632" s="122">
        <v>29.76</v>
      </c>
      <c r="I8632" s="97" t="b">
        <f>NOT(ISERROR(_xlfn.XLOOKUP(tblStocks2022[[#This Row],[Ticker]],tblTickers[Ticker],tblTickers[Ticker],NA(),0,1)))</f>
        <v>0</v>
      </c>
    </row>
    <row r="8633" spans="4:9" x14ac:dyDescent="0.25">
      <c r="D8633" t="s">
        <v>8838</v>
      </c>
      <c r="E8633" t="s">
        <v>2118</v>
      </c>
      <c r="F8633" t="s">
        <v>15375</v>
      </c>
      <c r="G8633" s="59">
        <v>175000</v>
      </c>
      <c r="H8633" s="122">
        <v>19.7</v>
      </c>
      <c r="I8633" s="97" t="b">
        <f>NOT(ISERROR(_xlfn.XLOOKUP(tblStocks2022[[#This Row],[Ticker]],tblTickers[Ticker],tblTickers[Ticker],NA(),0,1)))</f>
        <v>0</v>
      </c>
    </row>
    <row r="8634" spans="4:9" x14ac:dyDescent="0.25">
      <c r="D8634" t="s">
        <v>7453</v>
      </c>
      <c r="E8634" t="s">
        <v>2118</v>
      </c>
      <c r="F8634" t="s">
        <v>15375</v>
      </c>
      <c r="G8634" s="59">
        <v>100000</v>
      </c>
      <c r="H8634" s="122">
        <v>23.36</v>
      </c>
      <c r="I8634" s="97" t="b">
        <f>NOT(ISERROR(_xlfn.XLOOKUP(tblStocks2022[[#This Row],[Ticker]],tblTickers[Ticker],tblTickers[Ticker],NA(),0,1)))</f>
        <v>0</v>
      </c>
    </row>
    <row r="8635" spans="4:9" x14ac:dyDescent="0.25">
      <c r="D8635" t="s">
        <v>8810</v>
      </c>
      <c r="E8635" t="s">
        <v>8445</v>
      </c>
      <c r="F8635" t="s">
        <v>15368</v>
      </c>
      <c r="G8635" s="59">
        <v>250000</v>
      </c>
      <c r="H8635" s="122">
        <v>9.94</v>
      </c>
      <c r="I8635" s="97" t="b">
        <f>NOT(ISERROR(_xlfn.XLOOKUP(tblStocks2022[[#This Row],[Ticker]],tblTickers[Ticker],tblTickers[Ticker],NA(),0,1)))</f>
        <v>0</v>
      </c>
    </row>
    <row r="8636" spans="4:9" x14ac:dyDescent="0.25">
      <c r="D8636" t="s">
        <v>8032</v>
      </c>
      <c r="E8636" t="s">
        <v>2118</v>
      </c>
      <c r="F8636" t="s">
        <v>15375</v>
      </c>
      <c r="G8636" s="59">
        <v>1725000</v>
      </c>
      <c r="H8636" s="122">
        <v>21.29</v>
      </c>
      <c r="I8636" s="97" t="b">
        <f>NOT(ISERROR(_xlfn.XLOOKUP(tblStocks2022[[#This Row],[Ticker]],tblTickers[Ticker],tblTickers[Ticker],NA(),0,1)))</f>
        <v>0</v>
      </c>
    </row>
    <row r="8637" spans="4:9" x14ac:dyDescent="0.25">
      <c r="D8637" t="s">
        <v>6747</v>
      </c>
      <c r="E8637" t="s">
        <v>2118</v>
      </c>
      <c r="F8637" t="s">
        <v>15375</v>
      </c>
      <c r="G8637" s="59">
        <v>900000</v>
      </c>
      <c r="H8637" s="122">
        <v>20.32</v>
      </c>
      <c r="I8637" s="97" t="b">
        <f>NOT(ISERROR(_xlfn.XLOOKUP(tblStocks2022[[#This Row],[Ticker]],tblTickers[Ticker],tblTickers[Ticker],NA(),0,1)))</f>
        <v>0</v>
      </c>
    </row>
    <row r="8638" spans="4:9" x14ac:dyDescent="0.25">
      <c r="D8638" t="s">
        <v>6742</v>
      </c>
      <c r="E8638" t="s">
        <v>2118</v>
      </c>
      <c r="F8638" t="s">
        <v>15375</v>
      </c>
      <c r="G8638" s="59">
        <v>525000</v>
      </c>
      <c r="H8638" s="122">
        <v>24.06</v>
      </c>
      <c r="I8638" s="97" t="b">
        <f>NOT(ISERROR(_xlfn.XLOOKUP(tblStocks2022[[#This Row],[Ticker]],tblTickers[Ticker],tblTickers[Ticker],NA(),0,1)))</f>
        <v>0</v>
      </c>
    </row>
    <row r="8639" spans="4:9" x14ac:dyDescent="0.25">
      <c r="D8639" t="s">
        <v>9854</v>
      </c>
      <c r="E8639" t="s">
        <v>9855</v>
      </c>
      <c r="F8639" t="s">
        <v>15377</v>
      </c>
      <c r="G8639" s="59">
        <v>549578000</v>
      </c>
      <c r="H8639" s="122">
        <v>70.11</v>
      </c>
      <c r="I8639" s="97" t="b">
        <f>NOT(ISERROR(_xlfn.XLOOKUP(tblStocks2022[[#This Row],[Ticker]],tblTickers[Ticker],tblTickers[Ticker],NA(),0,1)))</f>
        <v>1</v>
      </c>
    </row>
    <row r="8640" spans="4:9" x14ac:dyDescent="0.25">
      <c r="D8640" t="s">
        <v>2076</v>
      </c>
      <c r="E8640" t="s">
        <v>2077</v>
      </c>
      <c r="F8640" t="s">
        <v>14201</v>
      </c>
      <c r="G8640" s="59">
        <v>278655000</v>
      </c>
      <c r="H8640" s="122">
        <v>16.399999999999999</v>
      </c>
      <c r="I8640" s="97" t="b">
        <f>NOT(ISERROR(_xlfn.XLOOKUP(tblStocks2022[[#This Row],[Ticker]],tblTickers[Ticker],tblTickers[Ticker],NA(),0,1)))</f>
        <v>0</v>
      </c>
    </row>
    <row r="8641" spans="4:9" x14ac:dyDescent="0.25">
      <c r="D8641" t="s">
        <v>2293</v>
      </c>
      <c r="E8641" t="s">
        <v>2294</v>
      </c>
      <c r="F8641" t="s">
        <v>15371</v>
      </c>
      <c r="G8641" s="59">
        <v>19625000</v>
      </c>
      <c r="H8641" s="122">
        <v>0.7</v>
      </c>
      <c r="I8641" s="97" t="b">
        <f>NOT(ISERROR(_xlfn.XLOOKUP(tblStocks2022[[#This Row],[Ticker]],tblTickers[Ticker],tblTickers[Ticker],NA(),0,1)))</f>
        <v>0</v>
      </c>
    </row>
    <row r="8642" spans="4:9" x14ac:dyDescent="0.25">
      <c r="D8642" t="s">
        <v>1963</v>
      </c>
      <c r="E8642" t="s">
        <v>1964</v>
      </c>
      <c r="F8642" t="s">
        <v>96</v>
      </c>
      <c r="G8642" s="59">
        <v>62588000</v>
      </c>
      <c r="H8642" s="122">
        <v>39.43</v>
      </c>
      <c r="I8642" s="97" t="b">
        <f>NOT(ISERROR(_xlfn.XLOOKUP(tblStocks2022[[#This Row],[Ticker]],tblTickers[Ticker],tblTickers[Ticker],NA(),0,1)))</f>
        <v>0</v>
      </c>
    </row>
    <row r="8643" spans="4:9" x14ac:dyDescent="0.25">
      <c r="D8643" t="s">
        <v>3916</v>
      </c>
      <c r="E8643" t="s">
        <v>3917</v>
      </c>
      <c r="F8643" t="s">
        <v>15375</v>
      </c>
      <c r="G8643" s="59">
        <v>136273000</v>
      </c>
      <c r="H8643" s="122">
        <v>1.33</v>
      </c>
      <c r="I8643" s="97" t="b">
        <f>NOT(ISERROR(_xlfn.XLOOKUP(tblStocks2022[[#This Row],[Ticker]],tblTickers[Ticker],tblTickers[Ticker],NA(),0,1)))</f>
        <v>0</v>
      </c>
    </row>
    <row r="8644" spans="4:9" x14ac:dyDescent="0.25">
      <c r="D8644" t="s">
        <v>14301</v>
      </c>
      <c r="E8644" t="s">
        <v>449</v>
      </c>
      <c r="F8644" t="s">
        <v>14252</v>
      </c>
      <c r="G8644" s="59">
        <v>3915000</v>
      </c>
      <c r="H8644" s="122">
        <v>79.75</v>
      </c>
      <c r="I8644" s="97" t="b">
        <f>NOT(ISERROR(_xlfn.XLOOKUP(tblStocks2022[[#This Row],[Ticker]],tblTickers[Ticker],tblTickers[Ticker],NA(),0,1)))</f>
        <v>0</v>
      </c>
    </row>
    <row r="8645" spans="4:9" x14ac:dyDescent="0.25">
      <c r="D8645" t="s">
        <v>8689</v>
      </c>
      <c r="E8645" t="s">
        <v>8690</v>
      </c>
      <c r="F8645" t="s">
        <v>15382</v>
      </c>
      <c r="G8645" s="59">
        <v>23000000</v>
      </c>
      <c r="H8645" s="122">
        <v>10.210000000000001</v>
      </c>
      <c r="I8645" s="97" t="b">
        <f>NOT(ISERROR(_xlfn.XLOOKUP(tblStocks2022[[#This Row],[Ticker]],tblTickers[Ticker],tblTickers[Ticker],NA(),0,1)))</f>
        <v>0</v>
      </c>
    </row>
    <row r="8646" spans="4:9" x14ac:dyDescent="0.25">
      <c r="D8646" t="s">
        <v>3287</v>
      </c>
      <c r="E8646" t="s">
        <v>3288</v>
      </c>
      <c r="F8646" t="s">
        <v>15375</v>
      </c>
      <c r="G8646" s="59">
        <v>34767000</v>
      </c>
      <c r="H8646" s="122">
        <v>6.32</v>
      </c>
      <c r="I8646" s="97" t="b">
        <f>NOT(ISERROR(_xlfn.XLOOKUP(tblStocks2022[[#This Row],[Ticker]],tblTickers[Ticker],tblTickers[Ticker],NA(),0,1)))</f>
        <v>0</v>
      </c>
    </row>
    <row r="8647" spans="4:9" x14ac:dyDescent="0.25">
      <c r="D8647" t="s">
        <v>3362</v>
      </c>
      <c r="E8647" t="s">
        <v>3363</v>
      </c>
      <c r="F8647" t="s">
        <v>14252</v>
      </c>
      <c r="G8647" s="59">
        <v>121667000</v>
      </c>
      <c r="H8647" s="122">
        <v>0.99</v>
      </c>
      <c r="I8647" s="97" t="b">
        <f>NOT(ISERROR(_xlfn.XLOOKUP(tblStocks2022[[#This Row],[Ticker]],tblTickers[Ticker],tblTickers[Ticker],NA(),0,1)))</f>
        <v>0</v>
      </c>
    </row>
    <row r="8648" spans="4:9" x14ac:dyDescent="0.25">
      <c r="D8648" t="s">
        <v>4815</v>
      </c>
      <c r="E8648" t="s">
        <v>4816</v>
      </c>
      <c r="F8648" t="s">
        <v>15368</v>
      </c>
      <c r="G8648" s="59">
        <v>16550000</v>
      </c>
      <c r="H8648" s="122">
        <v>2.4</v>
      </c>
      <c r="I8648" s="97" t="b">
        <f>NOT(ISERROR(_xlfn.XLOOKUP(tblStocks2022[[#This Row],[Ticker]],tblTickers[Ticker],tblTickers[Ticker],NA(),0,1)))</f>
        <v>0</v>
      </c>
    </row>
    <row r="8649" spans="4:9" x14ac:dyDescent="0.25">
      <c r="D8649" t="s">
        <v>14199</v>
      </c>
      <c r="E8649" t="s">
        <v>449</v>
      </c>
      <c r="F8649" t="s">
        <v>14252</v>
      </c>
      <c r="G8649" s="59">
        <v>12700000</v>
      </c>
      <c r="H8649" s="122">
        <v>60.32</v>
      </c>
      <c r="I8649" s="97" t="b">
        <f>NOT(ISERROR(_xlfn.XLOOKUP(tblStocks2022[[#This Row],[Ticker]],tblTickers[Ticker],tblTickers[Ticker],NA(),0,1)))</f>
        <v>0</v>
      </c>
    </row>
    <row r="8650" spans="4:9" x14ac:dyDescent="0.25">
      <c r="D8650" t="s">
        <v>450</v>
      </c>
      <c r="E8650" t="s">
        <v>449</v>
      </c>
      <c r="F8650" t="s">
        <v>14252</v>
      </c>
      <c r="G8650" s="59">
        <v>4300000</v>
      </c>
      <c r="H8650" s="122">
        <v>89.89</v>
      </c>
      <c r="I8650" s="97" t="b">
        <f>NOT(ISERROR(_xlfn.XLOOKUP(tblStocks2022[[#This Row],[Ticker]],tblTickers[Ticker],tblTickers[Ticker],NA(),0,1)))</f>
        <v>0</v>
      </c>
    </row>
    <row r="8651" spans="4:9" x14ac:dyDescent="0.25">
      <c r="D8651" t="s">
        <v>2047</v>
      </c>
      <c r="E8651" t="s">
        <v>2048</v>
      </c>
      <c r="F8651" t="s">
        <v>2235</v>
      </c>
      <c r="G8651" s="59">
        <v>113848000</v>
      </c>
      <c r="H8651" s="122">
        <v>13.18</v>
      </c>
      <c r="I8651" s="97" t="b">
        <f>NOT(ISERROR(_xlfn.XLOOKUP(tblStocks2022[[#This Row],[Ticker]],tblTickers[Ticker],tblTickers[Ticker],NA(),0,1)))</f>
        <v>0</v>
      </c>
    </row>
    <row r="8652" spans="4:9" x14ac:dyDescent="0.25">
      <c r="D8652" t="s">
        <v>628</v>
      </c>
      <c r="E8652" t="s">
        <v>449</v>
      </c>
      <c r="F8652" t="s">
        <v>14252</v>
      </c>
      <c r="G8652" s="59">
        <v>1320000</v>
      </c>
      <c r="H8652" s="122">
        <v>84.79</v>
      </c>
      <c r="I8652" s="97" t="b">
        <f>NOT(ISERROR(_xlfn.XLOOKUP(tblStocks2022[[#This Row],[Ticker]],tblTickers[Ticker],tblTickers[Ticker],NA(),0,1)))</f>
        <v>0</v>
      </c>
    </row>
    <row r="8653" spans="4:9" x14ac:dyDescent="0.25">
      <c r="D8653" t="s">
        <v>14876</v>
      </c>
      <c r="E8653" t="s">
        <v>14877</v>
      </c>
      <c r="F8653" t="s">
        <v>15382</v>
      </c>
      <c r="G8653" s="59">
        <v>4594000</v>
      </c>
      <c r="H8653" s="122">
        <v>4.01</v>
      </c>
      <c r="I8653" s="97" t="b">
        <f>NOT(ISERROR(_xlfn.XLOOKUP(tblStocks2022[[#This Row],[Ticker]],tblTickers[Ticker],tblTickers[Ticker],NA(),0,1)))</f>
        <v>0</v>
      </c>
    </row>
    <row r="8654" spans="4:9" x14ac:dyDescent="0.25">
      <c r="D8654" t="s">
        <v>2497</v>
      </c>
      <c r="E8654" t="s">
        <v>449</v>
      </c>
      <c r="F8654" t="s">
        <v>14252</v>
      </c>
      <c r="G8654" s="59">
        <v>990000</v>
      </c>
      <c r="H8654" s="122">
        <v>100.23</v>
      </c>
      <c r="I8654" s="97" t="b">
        <f>NOT(ISERROR(_xlfn.XLOOKUP(tblStocks2022[[#This Row],[Ticker]],tblTickers[Ticker],tblTickers[Ticker],NA(),0,1)))</f>
        <v>0</v>
      </c>
    </row>
    <row r="8655" spans="4:9" x14ac:dyDescent="0.25">
      <c r="D8655" t="s">
        <v>5574</v>
      </c>
      <c r="E8655" t="s">
        <v>283</v>
      </c>
      <c r="F8655" t="s">
        <v>15368</v>
      </c>
      <c r="G8655" s="59">
        <v>2850000</v>
      </c>
      <c r="H8655" s="122">
        <v>32.799999999999997</v>
      </c>
      <c r="I8655" s="97" t="b">
        <f>NOT(ISERROR(_xlfn.XLOOKUP(tblStocks2022[[#This Row],[Ticker]],tblTickers[Ticker],tblTickers[Ticker],NA(),0,1)))</f>
        <v>0</v>
      </c>
    </row>
    <row r="8656" spans="4:9" x14ac:dyDescent="0.25">
      <c r="D8656" t="s">
        <v>5573</v>
      </c>
      <c r="E8656" t="s">
        <v>283</v>
      </c>
      <c r="F8656" t="s">
        <v>15368</v>
      </c>
      <c r="G8656" s="59">
        <v>1100000</v>
      </c>
      <c r="H8656" s="122">
        <v>33.22</v>
      </c>
      <c r="I8656" s="97" t="b">
        <f>NOT(ISERROR(_xlfn.XLOOKUP(tblStocks2022[[#This Row],[Ticker]],tblTickers[Ticker],tblTickers[Ticker],NA(),0,1)))</f>
        <v>0</v>
      </c>
    </row>
    <row r="8657" spans="4:9" x14ac:dyDescent="0.25">
      <c r="D8657" t="s">
        <v>7445</v>
      </c>
      <c r="E8657" t="s">
        <v>2719</v>
      </c>
      <c r="F8657" t="s">
        <v>15375</v>
      </c>
      <c r="G8657" s="59">
        <v>5150000</v>
      </c>
      <c r="H8657" s="122">
        <v>30.65</v>
      </c>
      <c r="I8657" s="97" t="b">
        <f>NOT(ISERROR(_xlfn.XLOOKUP(tblStocks2022[[#This Row],[Ticker]],tblTickers[Ticker],tblTickers[Ticker],NA(),0,1)))</f>
        <v>0</v>
      </c>
    </row>
    <row r="8658" spans="4:9" x14ac:dyDescent="0.25">
      <c r="D8658" t="s">
        <v>12654</v>
      </c>
      <c r="E8658" t="s">
        <v>2396</v>
      </c>
      <c r="F8658" t="s">
        <v>14252</v>
      </c>
      <c r="G8658" s="59">
        <v>68024000</v>
      </c>
      <c r="H8658" s="122">
        <v>77.680000000000007</v>
      </c>
      <c r="I8658" s="97" t="b">
        <f>NOT(ISERROR(_xlfn.XLOOKUP(tblStocks2022[[#This Row],[Ticker]],tblTickers[Ticker],tblTickers[Ticker],NA(),0,1)))</f>
        <v>0</v>
      </c>
    </row>
    <row r="8659" spans="4:9" x14ac:dyDescent="0.25">
      <c r="D8659" t="s">
        <v>3940</v>
      </c>
      <c r="E8659" t="s">
        <v>2396</v>
      </c>
      <c r="F8659" t="s">
        <v>14252</v>
      </c>
      <c r="G8659" s="59">
        <v>164300000</v>
      </c>
      <c r="H8659" s="122">
        <v>47.99</v>
      </c>
      <c r="I8659" s="97" t="b">
        <f>NOT(ISERROR(_xlfn.XLOOKUP(tblStocks2022[[#This Row],[Ticker]],tblTickers[Ticker],tblTickers[Ticker],NA(),0,1)))</f>
        <v>0</v>
      </c>
    </row>
    <row r="8660" spans="4:9" x14ac:dyDescent="0.25">
      <c r="D8660" t="s">
        <v>12658</v>
      </c>
      <c r="E8660" t="s">
        <v>2396</v>
      </c>
      <c r="F8660" t="s">
        <v>14252</v>
      </c>
      <c r="G8660" s="59">
        <v>467074000</v>
      </c>
      <c r="H8660" s="122">
        <v>87.47</v>
      </c>
      <c r="I8660" s="97" t="b">
        <f>NOT(ISERROR(_xlfn.XLOOKUP(tblStocks2022[[#This Row],[Ticker]],tblTickers[Ticker],tblTickers[Ticker],NA(),0,1)))</f>
        <v>0</v>
      </c>
    </row>
    <row r="8661" spans="4:9" x14ac:dyDescent="0.25">
      <c r="D8661" t="s">
        <v>12659</v>
      </c>
      <c r="E8661" t="s">
        <v>2396</v>
      </c>
      <c r="F8661" t="s">
        <v>14252</v>
      </c>
      <c r="G8661" s="59">
        <v>916945000</v>
      </c>
      <c r="H8661" s="122">
        <v>34.200000000000003</v>
      </c>
      <c r="I8661" s="97" t="b">
        <f>NOT(ISERROR(_xlfn.XLOOKUP(tblStocks2022[[#This Row],[Ticker]],tblTickers[Ticker],tblTickers[Ticker],NA(),0,1)))</f>
        <v>0</v>
      </c>
    </row>
    <row r="8662" spans="4:9" x14ac:dyDescent="0.25">
      <c r="D8662" t="s">
        <v>3763</v>
      </c>
      <c r="E8662" t="s">
        <v>583</v>
      </c>
      <c r="F8662" t="s">
        <v>15375</v>
      </c>
      <c r="G8662" s="59">
        <v>6591000</v>
      </c>
      <c r="H8662" s="122">
        <v>27.6</v>
      </c>
      <c r="I8662" s="97" t="b">
        <f>NOT(ISERROR(_xlfn.XLOOKUP(tblStocks2022[[#This Row],[Ticker]],tblTickers[Ticker],tblTickers[Ticker],NA(),0,1)))</f>
        <v>0</v>
      </c>
    </row>
    <row r="8663" spans="4:9" x14ac:dyDescent="0.25">
      <c r="D8663" t="s">
        <v>12660</v>
      </c>
      <c r="E8663" t="s">
        <v>2396</v>
      </c>
      <c r="F8663" t="s">
        <v>14252</v>
      </c>
      <c r="G8663" s="59">
        <v>137076000</v>
      </c>
      <c r="H8663" s="122">
        <v>98.21</v>
      </c>
      <c r="I8663" s="97" t="b">
        <f>NOT(ISERROR(_xlfn.XLOOKUP(tblStocks2022[[#This Row],[Ticker]],tblTickers[Ticker],tblTickers[Ticker],NA(),0,1)))</f>
        <v>0</v>
      </c>
    </row>
    <row r="8664" spans="4:9" x14ac:dyDescent="0.25">
      <c r="D8664" t="s">
        <v>12661</v>
      </c>
      <c r="E8664" t="s">
        <v>2396</v>
      </c>
      <c r="F8664" t="s">
        <v>14252</v>
      </c>
      <c r="G8664" s="59">
        <v>306006000</v>
      </c>
      <c r="H8664" s="122">
        <v>124.44</v>
      </c>
      <c r="I8664" s="97" t="b">
        <f>NOT(ISERROR(_xlfn.XLOOKUP(tblStocks2022[[#This Row],[Ticker]],tblTickers[Ticker],tblTickers[Ticker],NA(),0,1)))</f>
        <v>0</v>
      </c>
    </row>
    <row r="8665" spans="4:9" x14ac:dyDescent="0.25">
      <c r="D8665" t="s">
        <v>8220</v>
      </c>
      <c r="E8665" t="s">
        <v>8221</v>
      </c>
      <c r="F8665" t="s">
        <v>14252</v>
      </c>
      <c r="G8665" s="59">
        <v>27425000</v>
      </c>
      <c r="H8665" s="122">
        <v>2.69</v>
      </c>
      <c r="I8665" s="97" t="b">
        <f>NOT(ISERROR(_xlfn.XLOOKUP(tblStocks2022[[#This Row],[Ticker]],tblTickers[Ticker],tblTickers[Ticker],NA(),0,1)))</f>
        <v>0</v>
      </c>
    </row>
    <row r="8666" spans="4:9" x14ac:dyDescent="0.25">
      <c r="D8666" t="s">
        <v>12656</v>
      </c>
      <c r="E8666" t="s">
        <v>2396</v>
      </c>
      <c r="F8666" t="s">
        <v>14252</v>
      </c>
      <c r="G8666" s="59">
        <v>233272000</v>
      </c>
      <c r="H8666" s="122">
        <v>74.55</v>
      </c>
      <c r="I8666" s="97" t="b">
        <f>NOT(ISERROR(_xlfn.XLOOKUP(tblStocks2022[[#This Row],[Ticker]],tblTickers[Ticker],tblTickers[Ticker],NA(),0,1)))</f>
        <v>0</v>
      </c>
    </row>
    <row r="8667" spans="4:9" x14ac:dyDescent="0.25">
      <c r="D8667" t="s">
        <v>2395</v>
      </c>
      <c r="E8667" t="s">
        <v>2396</v>
      </c>
      <c r="F8667" t="s">
        <v>14252</v>
      </c>
      <c r="G8667" s="59">
        <v>133100000</v>
      </c>
      <c r="H8667" s="122">
        <v>36.93</v>
      </c>
      <c r="I8667" s="97" t="b">
        <f>NOT(ISERROR(_xlfn.XLOOKUP(tblStocks2022[[#This Row],[Ticker]],tblTickers[Ticker],tblTickers[Ticker],NA(),0,1)))</f>
        <v>0</v>
      </c>
    </row>
    <row r="8668" spans="4:9" x14ac:dyDescent="0.25">
      <c r="D8668" t="s">
        <v>4446</v>
      </c>
      <c r="E8668" t="s">
        <v>792</v>
      </c>
      <c r="F8668" t="s">
        <v>14252</v>
      </c>
      <c r="G8668" s="59">
        <v>5780000</v>
      </c>
      <c r="H8668" s="122">
        <v>38.909999999999997</v>
      </c>
      <c r="I8668" s="97" t="b">
        <f>NOT(ISERROR(_xlfn.XLOOKUP(tblStocks2022[[#This Row],[Ticker]],tblTickers[Ticker],tblTickers[Ticker],NA(),0,1)))</f>
        <v>0</v>
      </c>
    </row>
    <row r="8669" spans="4:9" x14ac:dyDescent="0.25">
      <c r="D8669" t="s">
        <v>12662</v>
      </c>
      <c r="E8669" t="s">
        <v>2396</v>
      </c>
      <c r="F8669" t="s">
        <v>14252</v>
      </c>
      <c r="G8669" s="59">
        <v>231474000</v>
      </c>
      <c r="H8669" s="122">
        <v>70.5</v>
      </c>
      <c r="I8669" s="97" t="b">
        <f>NOT(ISERROR(_xlfn.XLOOKUP(tblStocks2022[[#This Row],[Ticker]],tblTickers[Ticker],tblTickers[Ticker],NA(),0,1)))</f>
        <v>0</v>
      </c>
    </row>
    <row r="8670" spans="4:9" x14ac:dyDescent="0.25">
      <c r="D8670" t="s">
        <v>12655</v>
      </c>
      <c r="E8670" t="s">
        <v>2396</v>
      </c>
      <c r="F8670" t="s">
        <v>14252</v>
      </c>
      <c r="G8670" s="59">
        <v>311065000</v>
      </c>
      <c r="H8670" s="122">
        <v>135.85</v>
      </c>
      <c r="I8670" s="97" t="b">
        <f>NOT(ISERROR(_xlfn.XLOOKUP(tblStocks2022[[#This Row],[Ticker]],tblTickers[Ticker],tblTickers[Ticker],NA(),0,1)))</f>
        <v>0</v>
      </c>
    </row>
    <row r="8671" spans="4:9" x14ac:dyDescent="0.25">
      <c r="D8671" t="s">
        <v>12657</v>
      </c>
      <c r="E8671" t="s">
        <v>2396</v>
      </c>
      <c r="F8671" t="s">
        <v>14252</v>
      </c>
      <c r="G8671" s="59">
        <v>97453000</v>
      </c>
      <c r="H8671" s="122">
        <v>129.16</v>
      </c>
      <c r="I8671" s="97" t="b">
        <f>NOT(ISERROR(_xlfn.XLOOKUP(tblStocks2022[[#This Row],[Ticker]],tblTickers[Ticker],tblTickers[Ticker],NA(),0,1)))</f>
        <v>0</v>
      </c>
    </row>
    <row r="8672" spans="4:9" x14ac:dyDescent="0.25">
      <c r="D8672" t="s">
        <v>6106</v>
      </c>
      <c r="E8672" t="s">
        <v>6107</v>
      </c>
      <c r="F8672" t="s">
        <v>15374</v>
      </c>
      <c r="G8672" s="59">
        <v>170687000</v>
      </c>
      <c r="H8672" s="122">
        <v>10.38</v>
      </c>
      <c r="I8672" s="97" t="b">
        <f>NOT(ISERROR(_xlfn.XLOOKUP(tblStocks2022[[#This Row],[Ticker]],tblTickers[Ticker],tblTickers[Ticker],NA(),0,1)))</f>
        <v>0</v>
      </c>
    </row>
    <row r="8673" spans="4:9" x14ac:dyDescent="0.25">
      <c r="D8673" t="s">
        <v>14302</v>
      </c>
      <c r="E8673" t="s">
        <v>449</v>
      </c>
      <c r="F8673" t="s">
        <v>14252</v>
      </c>
      <c r="G8673" s="59">
        <v>39600000</v>
      </c>
      <c r="H8673" s="122">
        <v>49.81</v>
      </c>
      <c r="I8673" s="97" t="b">
        <f>NOT(ISERROR(_xlfn.XLOOKUP(tblStocks2022[[#This Row],[Ticker]],tblTickers[Ticker],tblTickers[Ticker],NA(),0,1)))</f>
        <v>0</v>
      </c>
    </row>
    <row r="8674" spans="4:9" x14ac:dyDescent="0.25">
      <c r="D8674" t="s">
        <v>14474</v>
      </c>
      <c r="E8674" t="s">
        <v>583</v>
      </c>
      <c r="F8674" t="s">
        <v>15375</v>
      </c>
      <c r="G8674" s="59">
        <v>5150000</v>
      </c>
      <c r="H8674" s="122">
        <v>69.069999999999993</v>
      </c>
      <c r="I8674" s="97" t="b">
        <f>NOT(ISERROR(_xlfn.XLOOKUP(tblStocks2022[[#This Row],[Ticker]],tblTickers[Ticker],tblTickers[Ticker],NA(),0,1)))</f>
        <v>0</v>
      </c>
    </row>
    <row r="8675" spans="4:9" x14ac:dyDescent="0.25">
      <c r="D8675" t="s">
        <v>1036</v>
      </c>
      <c r="E8675" t="s">
        <v>399</v>
      </c>
      <c r="F8675" t="s">
        <v>15375</v>
      </c>
      <c r="G8675" s="59">
        <v>21630000</v>
      </c>
      <c r="H8675" s="122">
        <v>53.49</v>
      </c>
      <c r="I8675" s="97" t="b">
        <f>NOT(ISERROR(_xlfn.XLOOKUP(tblStocks2022[[#This Row],[Ticker]],tblTickers[Ticker],tblTickers[Ticker],NA(),0,1)))</f>
        <v>0</v>
      </c>
    </row>
    <row r="8676" spans="4:9" x14ac:dyDescent="0.25">
      <c r="D8676" t="s">
        <v>13962</v>
      </c>
      <c r="E8676" t="s">
        <v>583</v>
      </c>
      <c r="F8676" t="s">
        <v>15375</v>
      </c>
      <c r="G8676" s="59">
        <v>13550000</v>
      </c>
      <c r="H8676" s="122">
        <v>75.3</v>
      </c>
      <c r="I8676" s="97" t="b">
        <f>NOT(ISERROR(_xlfn.XLOOKUP(tblStocks2022[[#This Row],[Ticker]],tblTickers[Ticker],tblTickers[Ticker],NA(),0,1)))</f>
        <v>0</v>
      </c>
    </row>
    <row r="8677" spans="4:9" x14ac:dyDescent="0.25">
      <c r="D8677" t="s">
        <v>7386</v>
      </c>
      <c r="E8677" t="s">
        <v>7387</v>
      </c>
      <c r="F8677" t="s">
        <v>11941</v>
      </c>
      <c r="G8677" s="59">
        <v>44822000</v>
      </c>
      <c r="H8677" s="122">
        <v>32.229999999999997</v>
      </c>
      <c r="I8677" s="97" t="b">
        <f>NOT(ISERROR(_xlfn.XLOOKUP(tblStocks2022[[#This Row],[Ticker]],tblTickers[Ticker],tblTickers[Ticker],NA(),0,1)))</f>
        <v>0</v>
      </c>
    </row>
    <row r="8678" spans="4:9" x14ac:dyDescent="0.25">
      <c r="D8678" t="s">
        <v>13965</v>
      </c>
      <c r="E8678" t="s">
        <v>583</v>
      </c>
      <c r="F8678" t="s">
        <v>15375</v>
      </c>
      <c r="G8678" s="59">
        <v>4690000</v>
      </c>
      <c r="H8678" s="122">
        <v>44.04</v>
      </c>
      <c r="I8678" s="97" t="b">
        <f>NOT(ISERROR(_xlfn.XLOOKUP(tblStocks2022[[#This Row],[Ticker]],tblTickers[Ticker],tblTickers[Ticker],NA(),0,1)))</f>
        <v>0</v>
      </c>
    </row>
    <row r="8679" spans="4:9" x14ac:dyDescent="0.25">
      <c r="D8679" t="s">
        <v>9683</v>
      </c>
      <c r="E8679" t="s">
        <v>9682</v>
      </c>
      <c r="F8679" t="s">
        <v>15368</v>
      </c>
      <c r="G8679" s="59">
        <v>539000</v>
      </c>
      <c r="H8679" s="122">
        <v>49.78</v>
      </c>
      <c r="I8679" s="97" t="b">
        <f>NOT(ISERROR(_xlfn.XLOOKUP(tblStocks2022[[#This Row],[Ticker]],tblTickers[Ticker],tblTickers[Ticker],NA(),0,1)))</f>
        <v>0</v>
      </c>
    </row>
    <row r="8680" spans="4:9" x14ac:dyDescent="0.25">
      <c r="D8680" t="s">
        <v>1436</v>
      </c>
      <c r="E8680" t="s">
        <v>1437</v>
      </c>
      <c r="F8680" t="s">
        <v>15368</v>
      </c>
      <c r="G8680" s="59">
        <v>59998000</v>
      </c>
      <c r="H8680" s="122">
        <v>26.04</v>
      </c>
      <c r="I8680" s="97" t="b">
        <f>NOT(ISERROR(_xlfn.XLOOKUP(tblStocks2022[[#This Row],[Ticker]],tblTickers[Ticker],tblTickers[Ticker],NA(),0,1)))</f>
        <v>0</v>
      </c>
    </row>
    <row r="8681" spans="4:9" x14ac:dyDescent="0.25">
      <c r="D8681" t="s">
        <v>1697</v>
      </c>
      <c r="E8681" t="s">
        <v>1698</v>
      </c>
      <c r="F8681" t="s">
        <v>15382</v>
      </c>
      <c r="G8681" s="59">
        <v>52733000</v>
      </c>
      <c r="H8681" s="122">
        <v>1.82</v>
      </c>
      <c r="I8681" s="97" t="b">
        <f>NOT(ISERROR(_xlfn.XLOOKUP(tblStocks2022[[#This Row],[Ticker]],tblTickers[Ticker],tblTickers[Ticker],NA(),0,1)))</f>
        <v>0</v>
      </c>
    </row>
    <row r="8682" spans="4:9" x14ac:dyDescent="0.25">
      <c r="D8682" t="s">
        <v>13091</v>
      </c>
      <c r="E8682" t="s">
        <v>449</v>
      </c>
      <c r="F8682" t="s">
        <v>14252</v>
      </c>
      <c r="G8682" s="59">
        <v>3750000</v>
      </c>
      <c r="H8682" s="122">
        <v>96.87</v>
      </c>
      <c r="I8682" s="97" t="b">
        <f>NOT(ISERROR(_xlfn.XLOOKUP(tblStocks2022[[#This Row],[Ticker]],tblTickers[Ticker],tblTickers[Ticker],NA(),0,1)))</f>
        <v>0</v>
      </c>
    </row>
    <row r="8683" spans="4:9" x14ac:dyDescent="0.25">
      <c r="D8683" t="s">
        <v>224</v>
      </c>
      <c r="E8683" t="s">
        <v>225</v>
      </c>
      <c r="F8683" t="s">
        <v>14201</v>
      </c>
      <c r="G8683" s="59">
        <v>4118293000</v>
      </c>
      <c r="H8683" s="122">
        <v>110.3</v>
      </c>
      <c r="I8683" s="97" t="b">
        <f>NOT(ISERROR(_xlfn.XLOOKUP(tblStocks2022[[#This Row],[Ticker]],tblTickers[Ticker],tblTickers[Ticker],NA(),0,1)))</f>
        <v>1</v>
      </c>
    </row>
    <row r="8684" spans="4:9" x14ac:dyDescent="0.25">
      <c r="D8684" t="s">
        <v>42</v>
      </c>
      <c r="E8684" t="s">
        <v>43</v>
      </c>
      <c r="F8684" t="s">
        <v>15368</v>
      </c>
      <c r="G8684" s="59">
        <v>11454000</v>
      </c>
      <c r="H8684" s="122">
        <v>18.399999999999999</v>
      </c>
      <c r="I8684" s="97" t="b">
        <f>NOT(ISERROR(_xlfn.XLOOKUP(tblStocks2022[[#This Row],[Ticker]],tblTickers[Ticker],tblTickers[Ticker],NA(),0,1)))</f>
        <v>0</v>
      </c>
    </row>
    <row r="8685" spans="4:9" x14ac:dyDescent="0.25">
      <c r="D8685" t="s">
        <v>14300</v>
      </c>
      <c r="E8685" t="s">
        <v>449</v>
      </c>
      <c r="F8685" t="s">
        <v>14252</v>
      </c>
      <c r="G8685" s="59">
        <v>34850000</v>
      </c>
      <c r="H8685" s="122">
        <v>135.88</v>
      </c>
      <c r="I8685" s="97" t="b">
        <f>NOT(ISERROR(_xlfn.XLOOKUP(tblStocks2022[[#This Row],[Ticker]],tblTickers[Ticker],tblTickers[Ticker],NA(),0,1)))</f>
        <v>0</v>
      </c>
    </row>
    <row r="8686" spans="4:9" x14ac:dyDescent="0.25">
      <c r="D8686" t="s">
        <v>6062</v>
      </c>
      <c r="E8686" t="s">
        <v>6063</v>
      </c>
      <c r="F8686" t="s">
        <v>15368</v>
      </c>
      <c r="G8686" s="59">
        <v>168817000</v>
      </c>
      <c r="H8686" s="122">
        <v>13.29</v>
      </c>
      <c r="I8686" s="97" t="b">
        <f>NOT(ISERROR(_xlfn.XLOOKUP(tblStocks2022[[#This Row],[Ticker]],tblTickers[Ticker],tblTickers[Ticker],NA(),0,1)))</f>
        <v>0</v>
      </c>
    </row>
    <row r="8687" spans="4:9" x14ac:dyDescent="0.25">
      <c r="D8687" t="s">
        <v>4828</v>
      </c>
      <c r="E8687" t="s">
        <v>3055</v>
      </c>
      <c r="F8687" t="s">
        <v>15371</v>
      </c>
      <c r="G8687" s="59">
        <v>2300000</v>
      </c>
      <c r="H8687" s="122">
        <v>32.4</v>
      </c>
      <c r="I8687" s="97" t="b">
        <f>NOT(ISERROR(_xlfn.XLOOKUP(tblStocks2022[[#This Row],[Ticker]],tblTickers[Ticker],tblTickers[Ticker],NA(),0,1)))</f>
        <v>0</v>
      </c>
    </row>
    <row r="8688" spans="4:9" x14ac:dyDescent="0.25">
      <c r="D8688" t="s">
        <v>5000</v>
      </c>
      <c r="E8688" t="s">
        <v>5001</v>
      </c>
      <c r="F8688" t="s">
        <v>15382</v>
      </c>
      <c r="G8688" s="59">
        <v>447301000</v>
      </c>
      <c r="H8688" s="122">
        <v>15.34</v>
      </c>
      <c r="I8688" s="97" t="b">
        <f>NOT(ISERROR(_xlfn.XLOOKUP(tblStocks2022[[#This Row],[Ticker]],tblTickers[Ticker],tblTickers[Ticker],NA(),0,1)))</f>
        <v>0</v>
      </c>
    </row>
    <row r="8689" spans="4:9" x14ac:dyDescent="0.25">
      <c r="D8689" t="s">
        <v>7912</v>
      </c>
      <c r="E8689" t="s">
        <v>7913</v>
      </c>
      <c r="F8689" t="s">
        <v>15382</v>
      </c>
      <c r="G8689" s="59">
        <v>21961000</v>
      </c>
      <c r="H8689" s="122">
        <v>10</v>
      </c>
      <c r="I8689" s="97" t="b">
        <f>NOT(ISERROR(_xlfn.XLOOKUP(tblStocks2022[[#This Row],[Ticker]],tblTickers[Ticker],tblTickers[Ticker],NA(),0,1)))</f>
        <v>0</v>
      </c>
    </row>
    <row r="8690" spans="4:9" x14ac:dyDescent="0.25">
      <c r="D8690" t="s">
        <v>8811</v>
      </c>
      <c r="E8690" t="s">
        <v>8812</v>
      </c>
      <c r="F8690" t="s">
        <v>15382</v>
      </c>
      <c r="G8690" s="59">
        <v>28750000</v>
      </c>
      <c r="H8690" s="122">
        <v>10.07</v>
      </c>
      <c r="I8690" s="97" t="b">
        <f>NOT(ISERROR(_xlfn.XLOOKUP(tblStocks2022[[#This Row],[Ticker]],tblTickers[Ticker],tblTickers[Ticker],NA(),0,1)))</f>
        <v>0</v>
      </c>
    </row>
    <row r="8691" spans="4:9" x14ac:dyDescent="0.25">
      <c r="D8691" t="s">
        <v>4727</v>
      </c>
      <c r="E8691" t="s">
        <v>4728</v>
      </c>
      <c r="F8691" t="s">
        <v>14201</v>
      </c>
      <c r="G8691" s="59">
        <v>27616000</v>
      </c>
      <c r="H8691" s="122">
        <v>60.06</v>
      </c>
      <c r="I8691" s="97" t="b">
        <f>NOT(ISERROR(_xlfn.XLOOKUP(tblStocks2022[[#This Row],[Ticker]],tblTickers[Ticker],tblTickers[Ticker],NA(),0,1)))</f>
        <v>0</v>
      </c>
    </row>
    <row r="8692" spans="4:9" x14ac:dyDescent="0.25">
      <c r="D8692" t="s">
        <v>9550</v>
      </c>
      <c r="E8692" t="s">
        <v>9551</v>
      </c>
      <c r="F8692" t="s">
        <v>15368</v>
      </c>
      <c r="G8692" s="59">
        <v>42024000</v>
      </c>
      <c r="H8692" s="122">
        <v>8.61</v>
      </c>
      <c r="I8692" s="97" t="b">
        <f>NOT(ISERROR(_xlfn.XLOOKUP(tblStocks2022[[#This Row],[Ticker]],tblTickers[Ticker],tblTickers[Ticker],NA(),0,1)))</f>
        <v>0</v>
      </c>
    </row>
    <row r="8693" spans="4:9" x14ac:dyDescent="0.25">
      <c r="D8693" t="s">
        <v>5470</v>
      </c>
      <c r="E8693" t="s">
        <v>5471</v>
      </c>
      <c r="F8693" t="s">
        <v>15382</v>
      </c>
      <c r="G8693" s="59">
        <v>99733000</v>
      </c>
      <c r="H8693" s="122">
        <v>9.94</v>
      </c>
      <c r="I8693" s="97" t="b">
        <f>NOT(ISERROR(_xlfn.XLOOKUP(tblStocks2022[[#This Row],[Ticker]],tblTickers[Ticker],tblTickers[Ticker],NA(),0,1)))</f>
        <v>0</v>
      </c>
    </row>
    <row r="8694" spans="4:9" x14ac:dyDescent="0.25">
      <c r="D8694" t="s">
        <v>14299</v>
      </c>
      <c r="E8694" t="s">
        <v>449</v>
      </c>
      <c r="F8694" t="s">
        <v>14252</v>
      </c>
      <c r="G8694" s="59">
        <v>5000000</v>
      </c>
      <c r="H8694" s="122">
        <v>40.950000000000003</v>
      </c>
      <c r="I8694" s="97" t="b">
        <f>NOT(ISERROR(_xlfn.XLOOKUP(tblStocks2022[[#This Row],[Ticker]],tblTickers[Ticker],tblTickers[Ticker],NA(),0,1)))</f>
        <v>0</v>
      </c>
    </row>
    <row r="8695" spans="4:9" x14ac:dyDescent="0.25">
      <c r="D8695" t="s">
        <v>14361</v>
      </c>
      <c r="E8695" t="s">
        <v>14362</v>
      </c>
      <c r="F8695" t="s">
        <v>15367</v>
      </c>
      <c r="G8695" s="59">
        <v>64769000</v>
      </c>
      <c r="H8695" s="122">
        <v>0.62</v>
      </c>
      <c r="I8695" s="97" t="b">
        <f>NOT(ISERROR(_xlfn.XLOOKUP(tblStocks2022[[#This Row],[Ticker]],tblTickers[Ticker],tblTickers[Ticker],NA(),0,1)))</f>
        <v>0</v>
      </c>
    </row>
    <row r="8696" spans="4:9" x14ac:dyDescent="0.25">
      <c r="D8696" t="s">
        <v>7236</v>
      </c>
      <c r="E8696" t="s">
        <v>2719</v>
      </c>
      <c r="F8696" t="s">
        <v>15375</v>
      </c>
      <c r="G8696" s="59">
        <v>1000000</v>
      </c>
      <c r="H8696" s="122">
        <v>16.11</v>
      </c>
      <c r="I8696" s="97" t="b">
        <f>NOT(ISERROR(_xlfn.XLOOKUP(tblStocks2022[[#This Row],[Ticker]],tblTickers[Ticker],tblTickers[Ticker],NA(),0,1)))</f>
        <v>0</v>
      </c>
    </row>
    <row r="8697" spans="4:9" x14ac:dyDescent="0.25">
      <c r="D8697" t="s">
        <v>13741</v>
      </c>
      <c r="E8697" t="s">
        <v>13742</v>
      </c>
      <c r="F8697" t="s">
        <v>15381</v>
      </c>
      <c r="G8697" s="59">
        <v>115163000</v>
      </c>
      <c r="H8697" s="122">
        <v>33.29</v>
      </c>
      <c r="I8697" s="97" t="b">
        <f>NOT(ISERROR(_xlfn.XLOOKUP(tblStocks2022[[#This Row],[Ticker]],tblTickers[Ticker],tblTickers[Ticker],NA(),0,1)))</f>
        <v>0</v>
      </c>
    </row>
    <row r="8698" spans="4:9" x14ac:dyDescent="0.25">
      <c r="D8698" t="s">
        <v>7488</v>
      </c>
      <c r="E8698" t="s">
        <v>7489</v>
      </c>
      <c r="F8698" t="s">
        <v>15368</v>
      </c>
      <c r="G8698" s="59">
        <v>27566000</v>
      </c>
      <c r="H8698" s="122">
        <v>22.93</v>
      </c>
      <c r="I8698" s="97" t="b">
        <f>NOT(ISERROR(_xlfn.XLOOKUP(tblStocks2022[[#This Row],[Ticker]],tblTickers[Ticker],tblTickers[Ticker],NA(),0,1)))</f>
        <v>0</v>
      </c>
    </row>
    <row r="8699" spans="4:9" x14ac:dyDescent="0.25">
      <c r="D8699" t="s">
        <v>9255</v>
      </c>
      <c r="E8699" t="s">
        <v>9256</v>
      </c>
      <c r="F8699" t="s">
        <v>2662</v>
      </c>
      <c r="G8699" s="59">
        <v>6802000</v>
      </c>
      <c r="H8699" s="122">
        <v>2.2999999999999998</v>
      </c>
      <c r="I8699" s="97" t="b">
        <f>NOT(ISERROR(_xlfn.XLOOKUP(tblStocks2022[[#This Row],[Ticker]],tblTickers[Ticker],tblTickers[Ticker],NA(),0,1)))</f>
        <v>0</v>
      </c>
    </row>
    <row r="8700" spans="4:9" x14ac:dyDescent="0.25">
      <c r="D8700" t="s">
        <v>15091</v>
      </c>
      <c r="E8700" t="s">
        <v>498</v>
      </c>
      <c r="F8700" t="s">
        <v>11941</v>
      </c>
      <c r="G8700" s="59">
        <v>575000</v>
      </c>
      <c r="H8700" s="122">
        <v>21.58</v>
      </c>
      <c r="I8700" s="97" t="b">
        <f>NOT(ISERROR(_xlfn.XLOOKUP(tblStocks2022[[#This Row],[Ticker]],tblTickers[Ticker],tblTickers[Ticker],NA(),0,1)))</f>
        <v>0</v>
      </c>
    </row>
    <row r="8701" spans="4:9" x14ac:dyDescent="0.25">
      <c r="D8701" t="s">
        <v>1237</v>
      </c>
      <c r="E8701" t="s">
        <v>1238</v>
      </c>
      <c r="F8701" t="s">
        <v>14201</v>
      </c>
      <c r="G8701" s="59">
        <v>108742000</v>
      </c>
      <c r="H8701" s="122">
        <v>18.13</v>
      </c>
      <c r="I8701" s="97" t="b">
        <f>NOT(ISERROR(_xlfn.XLOOKUP(tblStocks2022[[#This Row],[Ticker]],tblTickers[Ticker],tblTickers[Ticker],NA(),0,1)))</f>
        <v>0</v>
      </c>
    </row>
    <row r="8702" spans="4:9" x14ac:dyDescent="0.25">
      <c r="D8702" t="s">
        <v>182</v>
      </c>
      <c r="E8702" t="s">
        <v>183</v>
      </c>
      <c r="F8702" t="s">
        <v>9954</v>
      </c>
      <c r="G8702" s="59">
        <v>215200000</v>
      </c>
      <c r="H8702" s="122">
        <v>31.84</v>
      </c>
      <c r="I8702" s="97" t="b">
        <f>NOT(ISERROR(_xlfn.XLOOKUP(tblStocks2022[[#This Row],[Ticker]],tblTickers[Ticker],tblTickers[Ticker],NA(),0,1)))</f>
        <v>1</v>
      </c>
    </row>
    <row r="8703" spans="4:9" x14ac:dyDescent="0.25">
      <c r="D8703" t="s">
        <v>2137</v>
      </c>
      <c r="E8703" t="s">
        <v>399</v>
      </c>
      <c r="F8703" t="s">
        <v>15375</v>
      </c>
      <c r="G8703" s="59">
        <v>1220000</v>
      </c>
      <c r="H8703" s="122">
        <v>48.61</v>
      </c>
      <c r="I8703" s="97" t="b">
        <f>NOT(ISERROR(_xlfn.XLOOKUP(tblStocks2022[[#This Row],[Ticker]],tblTickers[Ticker],tblTickers[Ticker],NA(),0,1)))</f>
        <v>0</v>
      </c>
    </row>
    <row r="8704" spans="4:9" x14ac:dyDescent="0.25">
      <c r="D8704" t="s">
        <v>7659</v>
      </c>
      <c r="E8704" t="s">
        <v>161</v>
      </c>
      <c r="F8704" t="s">
        <v>15371</v>
      </c>
      <c r="G8704" s="59">
        <v>1090000</v>
      </c>
      <c r="H8704" s="122">
        <v>20.440000000000001</v>
      </c>
      <c r="I8704" s="97" t="b">
        <f>NOT(ISERROR(_xlfn.XLOOKUP(tblStocks2022[[#This Row],[Ticker]],tblTickers[Ticker],tblTickers[Ticker],NA(),0,1)))</f>
        <v>0</v>
      </c>
    </row>
    <row r="8705" spans="4:9" x14ac:dyDescent="0.25">
      <c r="D8705" t="s">
        <v>14298</v>
      </c>
      <c r="E8705" t="s">
        <v>449</v>
      </c>
      <c r="F8705" t="s">
        <v>14252</v>
      </c>
      <c r="G8705" s="59">
        <v>4700000</v>
      </c>
      <c r="H8705" s="122">
        <v>60.45</v>
      </c>
      <c r="I8705" s="97" t="b">
        <f>NOT(ISERROR(_xlfn.XLOOKUP(tblStocks2022[[#This Row],[Ticker]],tblTickers[Ticker],tblTickers[Ticker],NA(),0,1)))</f>
        <v>0</v>
      </c>
    </row>
    <row r="8706" spans="4:9" x14ac:dyDescent="0.25">
      <c r="D8706" t="s">
        <v>8222</v>
      </c>
      <c r="E8706" t="s">
        <v>8223</v>
      </c>
      <c r="F8706" t="s">
        <v>10860</v>
      </c>
      <c r="G8706" s="59">
        <v>15031000</v>
      </c>
      <c r="H8706" s="122">
        <v>7.27</v>
      </c>
      <c r="I8706" s="97" t="b">
        <f>NOT(ISERROR(_xlfn.XLOOKUP(tblStocks2022[[#This Row],[Ticker]],tblTickers[Ticker],tblTickers[Ticker],NA(),0,1)))</f>
        <v>0</v>
      </c>
    </row>
    <row r="8707" spans="4:9" x14ac:dyDescent="0.25">
      <c r="D8707" t="s">
        <v>9950</v>
      </c>
      <c r="E8707" t="s">
        <v>9951</v>
      </c>
      <c r="F8707" t="s">
        <v>15381</v>
      </c>
      <c r="G8707" s="59">
        <v>155781000</v>
      </c>
      <c r="H8707" s="122">
        <v>14.6</v>
      </c>
      <c r="I8707" s="97" t="b">
        <f>NOT(ISERROR(_xlfn.XLOOKUP(tblStocks2022[[#This Row],[Ticker]],tblTickers[Ticker],tblTickers[Ticker],NA(),0,1)))</f>
        <v>0</v>
      </c>
    </row>
    <row r="8708" spans="4:9" x14ac:dyDescent="0.25">
      <c r="D8708" t="s">
        <v>14198</v>
      </c>
      <c r="E8708" t="s">
        <v>449</v>
      </c>
      <c r="F8708" t="s">
        <v>14252</v>
      </c>
      <c r="G8708" s="59">
        <v>6250000</v>
      </c>
      <c r="H8708" s="122">
        <v>167.23</v>
      </c>
      <c r="I8708" s="97" t="b">
        <f>NOT(ISERROR(_xlfn.XLOOKUP(tblStocks2022[[#This Row],[Ticker]],tblTickers[Ticker],tblTickers[Ticker],NA(),0,1)))</f>
        <v>0</v>
      </c>
    </row>
    <row r="8709" spans="4:9" x14ac:dyDescent="0.25">
      <c r="D8709" t="s">
        <v>9570</v>
      </c>
      <c r="E8709" t="s">
        <v>2719</v>
      </c>
      <c r="F8709" t="s">
        <v>15375</v>
      </c>
      <c r="G8709" s="59">
        <v>5975000</v>
      </c>
      <c r="H8709" s="122">
        <v>30.92</v>
      </c>
      <c r="I8709" s="97" t="b">
        <f>NOT(ISERROR(_xlfn.XLOOKUP(tblStocks2022[[#This Row],[Ticker]],tblTickers[Ticker],tblTickers[Ticker],NA(),0,1)))</f>
        <v>0</v>
      </c>
    </row>
    <row r="8710" spans="4:9" x14ac:dyDescent="0.25">
      <c r="D8710" t="s">
        <v>3675</v>
      </c>
      <c r="E8710" t="s">
        <v>399</v>
      </c>
      <c r="F8710" t="s">
        <v>15375</v>
      </c>
      <c r="G8710" s="59">
        <v>1080000</v>
      </c>
      <c r="H8710" s="122">
        <v>17.28</v>
      </c>
      <c r="I8710" s="97" t="b">
        <f>NOT(ISERROR(_xlfn.XLOOKUP(tblStocks2022[[#This Row],[Ticker]],tblTickers[Ticker],tblTickers[Ticker],NA(),0,1)))</f>
        <v>0</v>
      </c>
    </row>
    <row r="8711" spans="4:9" x14ac:dyDescent="0.25">
      <c r="D8711" t="s">
        <v>3673</v>
      </c>
      <c r="E8711" t="s">
        <v>399</v>
      </c>
      <c r="F8711" t="s">
        <v>15375</v>
      </c>
      <c r="G8711" s="59">
        <v>820000</v>
      </c>
      <c r="H8711" s="122">
        <v>32.61</v>
      </c>
      <c r="I8711" s="97" t="b">
        <f>NOT(ISERROR(_xlfn.XLOOKUP(tblStocks2022[[#This Row],[Ticker]],tblTickers[Ticker],tblTickers[Ticker],NA(),0,1)))</f>
        <v>0</v>
      </c>
    </row>
    <row r="8712" spans="4:9" x14ac:dyDescent="0.25">
      <c r="D8712" t="s">
        <v>1035</v>
      </c>
      <c r="E8712" t="s">
        <v>399</v>
      </c>
      <c r="F8712" t="s">
        <v>15375</v>
      </c>
      <c r="G8712" s="59">
        <v>15800000</v>
      </c>
      <c r="H8712" s="122">
        <v>44.65</v>
      </c>
      <c r="I8712" s="97" t="b">
        <f>NOT(ISERROR(_xlfn.XLOOKUP(tblStocks2022[[#This Row],[Ticker]],tblTickers[Ticker],tblTickers[Ticker],NA(),0,1)))</f>
        <v>0</v>
      </c>
    </row>
    <row r="8713" spans="4:9" x14ac:dyDescent="0.25">
      <c r="D8713" t="s">
        <v>13964</v>
      </c>
      <c r="E8713" t="s">
        <v>583</v>
      </c>
      <c r="F8713" t="s">
        <v>15375</v>
      </c>
      <c r="G8713" s="59">
        <v>3410000</v>
      </c>
      <c r="H8713" s="122">
        <v>47.15</v>
      </c>
      <c r="I8713" s="97" t="b">
        <f>NOT(ISERROR(_xlfn.XLOOKUP(tblStocks2022[[#This Row],[Ticker]],tblTickers[Ticker],tblTickers[Ticker],NA(),0,1)))</f>
        <v>0</v>
      </c>
    </row>
    <row r="8714" spans="4:9" x14ac:dyDescent="0.25">
      <c r="D8714" t="s">
        <v>1978</v>
      </c>
      <c r="E8714" t="s">
        <v>269</v>
      </c>
      <c r="F8714" t="s">
        <v>15371</v>
      </c>
      <c r="G8714" s="59">
        <v>78100000</v>
      </c>
      <c r="H8714" s="122">
        <v>26.68</v>
      </c>
      <c r="I8714" s="97" t="b">
        <f>NOT(ISERROR(_xlfn.XLOOKUP(tblStocks2022[[#This Row],[Ticker]],tblTickers[Ticker],tblTickers[Ticker],NA(),0,1)))</f>
        <v>0</v>
      </c>
    </row>
    <row r="8715" spans="4:9" x14ac:dyDescent="0.25">
      <c r="D8715" t="s">
        <v>13963</v>
      </c>
      <c r="E8715" t="s">
        <v>583</v>
      </c>
      <c r="F8715" t="s">
        <v>15375</v>
      </c>
      <c r="G8715" s="59">
        <v>14910000</v>
      </c>
      <c r="H8715" s="122">
        <v>45.74</v>
      </c>
      <c r="I8715" s="97" t="b">
        <f>NOT(ISERROR(_xlfn.XLOOKUP(tblStocks2022[[#This Row],[Ticker]],tblTickers[Ticker],tblTickers[Ticker],NA(),0,1)))</f>
        <v>0</v>
      </c>
    </row>
    <row r="8716" spans="4:9" x14ac:dyDescent="0.25">
      <c r="D8716" t="s">
        <v>629</v>
      </c>
      <c r="E8716" t="s">
        <v>449</v>
      </c>
      <c r="F8716" t="s">
        <v>14252</v>
      </c>
      <c r="G8716" s="59">
        <v>1850000</v>
      </c>
      <c r="H8716" s="122">
        <v>108.72</v>
      </c>
      <c r="I8716" s="97" t="b">
        <f>NOT(ISERROR(_xlfn.XLOOKUP(tblStocks2022[[#This Row],[Ticker]],tblTickers[Ticker],tblTickers[Ticker],NA(),0,1)))</f>
        <v>0</v>
      </c>
    </row>
    <row r="8717" spans="4:9" x14ac:dyDescent="0.25">
      <c r="D8717" t="s">
        <v>2065</v>
      </c>
      <c r="E8717" t="s">
        <v>283</v>
      </c>
      <c r="F8717" t="s">
        <v>15368</v>
      </c>
      <c r="G8717" s="59">
        <v>60550000</v>
      </c>
      <c r="H8717" s="122">
        <v>47.34</v>
      </c>
      <c r="I8717" s="97" t="b">
        <f>NOT(ISERROR(_xlfn.XLOOKUP(tblStocks2022[[#This Row],[Ticker]],tblTickers[Ticker],tblTickers[Ticker],NA(),0,1)))</f>
        <v>0</v>
      </c>
    </row>
    <row r="8718" spans="4:9" x14ac:dyDescent="0.25">
      <c r="D8718" t="s">
        <v>6745</v>
      </c>
      <c r="E8718" t="s">
        <v>2118</v>
      </c>
      <c r="F8718" t="s">
        <v>15375</v>
      </c>
      <c r="G8718" s="59">
        <v>125000</v>
      </c>
      <c r="H8718" s="122">
        <v>24.53</v>
      </c>
      <c r="I8718" s="97" t="b">
        <f>NOT(ISERROR(_xlfn.XLOOKUP(tblStocks2022[[#This Row],[Ticker]],tblTickers[Ticker],tblTickers[Ticker],NA(),0,1)))</f>
        <v>0</v>
      </c>
    </row>
    <row r="8719" spans="4:9" x14ac:dyDescent="0.25">
      <c r="D8719" t="s">
        <v>8839</v>
      </c>
      <c r="E8719" t="s">
        <v>2118</v>
      </c>
      <c r="F8719" t="s">
        <v>15375</v>
      </c>
      <c r="G8719" s="59">
        <v>250000</v>
      </c>
      <c r="H8719" s="122">
        <v>19.7</v>
      </c>
      <c r="I8719" s="97" t="b">
        <f>NOT(ISERROR(_xlfn.XLOOKUP(tblStocks2022[[#This Row],[Ticker]],tblTickers[Ticker],tblTickers[Ticker],NA(),0,1)))</f>
        <v>0</v>
      </c>
    </row>
    <row r="8720" spans="4:9" x14ac:dyDescent="0.25">
      <c r="D8720" t="s">
        <v>7454</v>
      </c>
      <c r="E8720" t="s">
        <v>2118</v>
      </c>
      <c r="F8720" t="s">
        <v>15375</v>
      </c>
      <c r="G8720" s="59">
        <v>550000</v>
      </c>
      <c r="H8720" s="122">
        <v>23.42</v>
      </c>
      <c r="I8720" s="97" t="b">
        <f>NOT(ISERROR(_xlfn.XLOOKUP(tblStocks2022[[#This Row],[Ticker]],tblTickers[Ticker],tblTickers[Ticker],NA(),0,1)))</f>
        <v>0</v>
      </c>
    </row>
    <row r="8721" spans="4:9" x14ac:dyDescent="0.25">
      <c r="D8721" t="s">
        <v>448</v>
      </c>
      <c r="E8721" t="s">
        <v>449</v>
      </c>
      <c r="F8721" t="s">
        <v>14252</v>
      </c>
      <c r="G8721" s="59">
        <v>875000</v>
      </c>
      <c r="H8721" s="122">
        <v>81.61</v>
      </c>
      <c r="I8721" s="97" t="b">
        <f>NOT(ISERROR(_xlfn.XLOOKUP(tblStocks2022[[#This Row],[Ticker]],tblTickers[Ticker],tblTickers[Ticker],NA(),0,1)))</f>
        <v>0</v>
      </c>
    </row>
    <row r="8722" spans="4:9" x14ac:dyDescent="0.25">
      <c r="D8722" t="s">
        <v>14098</v>
      </c>
      <c r="E8722" t="s">
        <v>14099</v>
      </c>
      <c r="F8722" t="s">
        <v>15382</v>
      </c>
      <c r="G8722" s="59">
        <v>2900000</v>
      </c>
      <c r="H8722" s="122">
        <v>1.21</v>
      </c>
      <c r="I8722" s="97" t="b">
        <f>NOT(ISERROR(_xlfn.XLOOKUP(tblStocks2022[[#This Row],[Ticker]],tblTickers[Ticker],tblTickers[Ticker],NA(),0,1)))</f>
        <v>0</v>
      </c>
    </row>
    <row r="8723" spans="4:9" x14ac:dyDescent="0.25">
      <c r="D8723" t="s">
        <v>535</v>
      </c>
      <c r="E8723" t="s">
        <v>449</v>
      </c>
      <c r="F8723" t="s">
        <v>14252</v>
      </c>
      <c r="G8723" s="59">
        <v>5900000</v>
      </c>
      <c r="H8723" s="122">
        <v>67.209999999999994</v>
      </c>
      <c r="I8723" s="97" t="b">
        <f>NOT(ISERROR(_xlfn.XLOOKUP(tblStocks2022[[#This Row],[Ticker]],tblTickers[Ticker],tblTickers[Ticker],NA(),0,1)))</f>
        <v>0</v>
      </c>
    </row>
    <row r="8724" spans="4:9" x14ac:dyDescent="0.25">
      <c r="D8724" t="s">
        <v>481</v>
      </c>
      <c r="E8724" t="s">
        <v>482</v>
      </c>
      <c r="F8724" t="s">
        <v>12382</v>
      </c>
      <c r="G8724" s="59">
        <v>108659000</v>
      </c>
      <c r="H8724" s="122">
        <v>0.66</v>
      </c>
      <c r="I8724" s="97" t="b">
        <f>NOT(ISERROR(_xlfn.XLOOKUP(tblStocks2022[[#This Row],[Ticker]],tblTickers[Ticker],tblTickers[Ticker],NA(),0,1)))</f>
        <v>0</v>
      </c>
    </row>
    <row r="8725" spans="4:9" x14ac:dyDescent="0.25">
      <c r="D8725" t="s">
        <v>8038</v>
      </c>
      <c r="E8725" t="s">
        <v>2118</v>
      </c>
      <c r="F8725" t="s">
        <v>15375</v>
      </c>
      <c r="G8725" s="59">
        <v>875000</v>
      </c>
      <c r="H8725" s="122">
        <v>21.22</v>
      </c>
      <c r="I8725" s="97" t="b">
        <f>NOT(ISERROR(_xlfn.XLOOKUP(tblStocks2022[[#This Row],[Ticker]],tblTickers[Ticker],tblTickers[Ticker],NA(),0,1)))</f>
        <v>0</v>
      </c>
    </row>
    <row r="8726" spans="4:9" x14ac:dyDescent="0.25">
      <c r="D8726" t="s">
        <v>7658</v>
      </c>
      <c r="E8726" t="s">
        <v>161</v>
      </c>
      <c r="F8726" t="s">
        <v>15371</v>
      </c>
      <c r="G8726" s="59">
        <v>130000</v>
      </c>
      <c r="H8726" s="122">
        <v>22.63</v>
      </c>
      <c r="I8726" s="97" t="b">
        <f>NOT(ISERROR(_xlfn.XLOOKUP(tblStocks2022[[#This Row],[Ticker]],tblTickers[Ticker],tblTickers[Ticker],NA(),0,1)))</f>
        <v>0</v>
      </c>
    </row>
    <row r="8727" spans="4:9" x14ac:dyDescent="0.25">
      <c r="D8727" t="s">
        <v>9503</v>
      </c>
      <c r="E8727" t="s">
        <v>2118</v>
      </c>
      <c r="F8727" t="s">
        <v>15375</v>
      </c>
      <c r="G8727" s="59">
        <v>300000</v>
      </c>
      <c r="H8727" s="122">
        <v>24.32</v>
      </c>
      <c r="I8727" s="97" t="b">
        <f>NOT(ISERROR(_xlfn.XLOOKUP(tblStocks2022[[#This Row],[Ticker]],tblTickers[Ticker],tblTickers[Ticker],NA(),0,1)))</f>
        <v>0</v>
      </c>
    </row>
    <row r="8728" spans="4:9" x14ac:dyDescent="0.25">
      <c r="D8728" t="s">
        <v>6773</v>
      </c>
      <c r="E8728" t="s">
        <v>4448</v>
      </c>
      <c r="F8728" t="s">
        <v>15366</v>
      </c>
      <c r="G8728" s="59">
        <v>700000</v>
      </c>
      <c r="H8728" s="122">
        <v>17.25</v>
      </c>
      <c r="I8728" s="97" t="b">
        <f>NOT(ISERROR(_xlfn.XLOOKUP(tblStocks2022[[#This Row],[Ticker]],tblTickers[Ticker],tblTickers[Ticker],NA(),0,1)))</f>
        <v>0</v>
      </c>
    </row>
    <row r="8729" spans="4:9" x14ac:dyDescent="0.25">
      <c r="D8729" t="s">
        <v>5575</v>
      </c>
      <c r="E8729" t="s">
        <v>283</v>
      </c>
      <c r="F8729" t="s">
        <v>15368</v>
      </c>
      <c r="G8729" s="59">
        <v>7800000</v>
      </c>
      <c r="H8729" s="122">
        <v>28.43</v>
      </c>
      <c r="I8729" s="97" t="b">
        <f>NOT(ISERROR(_xlfn.XLOOKUP(tblStocks2022[[#This Row],[Ticker]],tblTickers[Ticker],tblTickers[Ticker],NA(),0,1)))</f>
        <v>0</v>
      </c>
    </row>
    <row r="8730" spans="4:9" x14ac:dyDescent="0.25">
      <c r="D8730" t="s">
        <v>2653</v>
      </c>
      <c r="E8730" t="s">
        <v>449</v>
      </c>
      <c r="F8730" t="s">
        <v>14252</v>
      </c>
      <c r="G8730" s="59">
        <v>330000</v>
      </c>
      <c r="H8730" s="122">
        <v>62.25</v>
      </c>
      <c r="I8730" s="97" t="b">
        <f>NOT(ISERROR(_xlfn.XLOOKUP(tblStocks2022[[#This Row],[Ticker]],tblTickers[Ticker],tblTickers[Ticker],NA(),0,1)))</f>
        <v>0</v>
      </c>
    </row>
    <row r="8731" spans="4:9" x14ac:dyDescent="0.25">
      <c r="D8731" t="s">
        <v>242</v>
      </c>
      <c r="E8731" t="s">
        <v>243</v>
      </c>
      <c r="F8731" t="s">
        <v>15371</v>
      </c>
      <c r="G8731" s="59">
        <v>83419000</v>
      </c>
      <c r="H8731" s="122">
        <v>7.26</v>
      </c>
      <c r="I8731" s="97" t="b">
        <f>NOT(ISERROR(_xlfn.XLOOKUP(tblStocks2022[[#This Row],[Ticker]],tblTickers[Ticker],tblTickers[Ticker],NA(),0,1)))</f>
        <v>0</v>
      </c>
    </row>
    <row r="8732" spans="4:9" x14ac:dyDescent="0.25">
      <c r="D8732" t="s">
        <v>1527</v>
      </c>
      <c r="E8732" t="s">
        <v>1528</v>
      </c>
      <c r="F8732" t="s">
        <v>15371</v>
      </c>
      <c r="G8732" s="59">
        <v>215238000</v>
      </c>
      <c r="H8732" s="122">
        <v>13.81</v>
      </c>
      <c r="I8732" s="97" t="b">
        <f>NOT(ISERROR(_xlfn.XLOOKUP(tblStocks2022[[#This Row],[Ticker]],tblTickers[Ticker],tblTickers[Ticker],NA(),0,1)))</f>
        <v>0</v>
      </c>
    </row>
    <row r="8733" spans="4:9" x14ac:dyDescent="0.25">
      <c r="D8733" t="s">
        <v>4090</v>
      </c>
      <c r="E8733" t="s">
        <v>4091</v>
      </c>
      <c r="F8733" t="s">
        <v>15382</v>
      </c>
      <c r="G8733" s="59">
        <v>3667000</v>
      </c>
      <c r="H8733" s="122">
        <v>3.02</v>
      </c>
      <c r="I8733" s="97" t="b">
        <f>NOT(ISERROR(_xlfn.XLOOKUP(tblStocks2022[[#This Row],[Ticker]],tblTickers[Ticker],tblTickers[Ticker],NA(),0,1)))</f>
        <v>0</v>
      </c>
    </row>
    <row r="8734" spans="4:9" x14ac:dyDescent="0.25">
      <c r="D8734" t="s">
        <v>654</v>
      </c>
      <c r="E8734" t="s">
        <v>655</v>
      </c>
      <c r="F8734" t="s">
        <v>9163</v>
      </c>
      <c r="G8734" s="59">
        <v>180222000</v>
      </c>
      <c r="H8734" s="122">
        <v>110.57</v>
      </c>
      <c r="I8734" s="97" t="b">
        <f>NOT(ISERROR(_xlfn.XLOOKUP(tblStocks2022[[#This Row],[Ticker]],tblTickers[Ticker],tblTickers[Ticker],NA(),0,1)))</f>
        <v>1</v>
      </c>
    </row>
    <row r="8735" spans="4:9" x14ac:dyDescent="0.25">
      <c r="D8735" t="s">
        <v>4255</v>
      </c>
      <c r="E8735" t="s">
        <v>161</v>
      </c>
      <c r="F8735" t="s">
        <v>15382</v>
      </c>
      <c r="G8735" s="59">
        <v>54190000</v>
      </c>
      <c r="H8735" s="122">
        <v>39.369999999999997</v>
      </c>
      <c r="I8735" s="97" t="b">
        <f>NOT(ISERROR(_xlfn.XLOOKUP(tblStocks2022[[#This Row],[Ticker]],tblTickers[Ticker],tblTickers[Ticker],NA(),0,1)))</f>
        <v>0</v>
      </c>
    </row>
    <row r="8736" spans="4:9" x14ac:dyDescent="0.25">
      <c r="D8736" t="s">
        <v>5571</v>
      </c>
      <c r="E8736" t="s">
        <v>161</v>
      </c>
      <c r="F8736" t="s">
        <v>15371</v>
      </c>
      <c r="G8736" s="59">
        <v>1590000</v>
      </c>
      <c r="H8736" s="122">
        <v>25.19</v>
      </c>
      <c r="I8736" s="97" t="b">
        <f>NOT(ISERROR(_xlfn.XLOOKUP(tblStocks2022[[#This Row],[Ticker]],tblTickers[Ticker],tblTickers[Ticker],NA(),0,1)))</f>
        <v>0</v>
      </c>
    </row>
    <row r="8737" spans="4:9" x14ac:dyDescent="0.25">
      <c r="D8737" t="s">
        <v>5546</v>
      </c>
      <c r="E8737" t="s">
        <v>5547</v>
      </c>
      <c r="F8737" t="s">
        <v>15382</v>
      </c>
      <c r="G8737" s="59">
        <v>18600000</v>
      </c>
      <c r="H8737" s="122">
        <v>3.5</v>
      </c>
      <c r="I8737" s="97" t="b">
        <f>NOT(ISERROR(_xlfn.XLOOKUP(tblStocks2022[[#This Row],[Ticker]],tblTickers[Ticker],tblTickers[Ticker],NA(),0,1)))</f>
        <v>0</v>
      </c>
    </row>
    <row r="8738" spans="4:9" x14ac:dyDescent="0.25">
      <c r="D8738" t="s">
        <v>9696</v>
      </c>
      <c r="E8738" t="s">
        <v>4448</v>
      </c>
      <c r="F8738" t="s">
        <v>15366</v>
      </c>
      <c r="G8738" s="59">
        <v>1250000</v>
      </c>
      <c r="H8738" s="122">
        <v>21.61</v>
      </c>
      <c r="I8738" s="97" t="b">
        <f>NOT(ISERROR(_xlfn.XLOOKUP(tblStocks2022[[#This Row],[Ticker]],tblTickers[Ticker],tblTickers[Ticker],NA(),0,1)))</f>
        <v>0</v>
      </c>
    </row>
    <row r="8739" spans="4:9" x14ac:dyDescent="0.25">
      <c r="D8739" t="s">
        <v>15192</v>
      </c>
      <c r="E8739" t="s">
        <v>131</v>
      </c>
      <c r="F8739" t="s">
        <v>15371</v>
      </c>
      <c r="G8739" s="59">
        <v>13827000</v>
      </c>
      <c r="H8739" s="122">
        <v>11.89</v>
      </c>
      <c r="I8739" s="97" t="b">
        <f>NOT(ISERROR(_xlfn.XLOOKUP(tblStocks2022[[#This Row],[Ticker]],tblTickers[Ticker],tblTickers[Ticker],NA(),0,1)))</f>
        <v>0</v>
      </c>
    </row>
    <row r="8740" spans="4:9" x14ac:dyDescent="0.25">
      <c r="D8740" t="s">
        <v>3346</v>
      </c>
      <c r="E8740" t="s">
        <v>3347</v>
      </c>
      <c r="F8740" t="s">
        <v>9954</v>
      </c>
      <c r="G8740" s="59">
        <v>60682000</v>
      </c>
      <c r="H8740" s="122">
        <v>10.220000000000001</v>
      </c>
      <c r="I8740" s="97" t="b">
        <f>NOT(ISERROR(_xlfn.XLOOKUP(tblStocks2022[[#This Row],[Ticker]],tblTickers[Ticker],tblTickers[Ticker],NA(),0,1)))</f>
        <v>0</v>
      </c>
    </row>
    <row r="8741" spans="4:9" x14ac:dyDescent="0.25">
      <c r="D8741" t="s">
        <v>15031</v>
      </c>
      <c r="E8741" t="s">
        <v>446</v>
      </c>
      <c r="F8741" t="s">
        <v>11941</v>
      </c>
      <c r="G8741" s="59">
        <v>400000</v>
      </c>
      <c r="H8741" s="122">
        <v>34.56</v>
      </c>
      <c r="I8741" s="97" t="b">
        <f>NOT(ISERROR(_xlfn.XLOOKUP(tblStocks2022[[#This Row],[Ticker]],tblTickers[Ticker],tblTickers[Ticker],NA(),0,1)))</f>
        <v>0</v>
      </c>
    </row>
    <row r="8742" spans="4:9" x14ac:dyDescent="0.25">
      <c r="D8742" t="s">
        <v>15030</v>
      </c>
      <c r="E8742" t="s">
        <v>446</v>
      </c>
      <c r="F8742" t="s">
        <v>11941</v>
      </c>
      <c r="G8742" s="59">
        <v>399000</v>
      </c>
      <c r="H8742" s="122">
        <v>53.57</v>
      </c>
      <c r="I8742" s="97" t="b">
        <f>NOT(ISERROR(_xlfn.XLOOKUP(tblStocks2022[[#This Row],[Ticker]],tblTickers[Ticker],tblTickers[Ticker],NA(),0,1)))</f>
        <v>0</v>
      </c>
    </row>
    <row r="8743" spans="4:9" x14ac:dyDescent="0.25">
      <c r="D8743" t="s">
        <v>5972</v>
      </c>
      <c r="E8743" t="s">
        <v>2719</v>
      </c>
      <c r="F8743" t="s">
        <v>15375</v>
      </c>
      <c r="G8743" s="59">
        <v>1250000</v>
      </c>
      <c r="H8743" s="122">
        <v>19.899999999999999</v>
      </c>
      <c r="I8743" s="97" t="b">
        <f>NOT(ISERROR(_xlfn.XLOOKUP(tblStocks2022[[#This Row],[Ticker]],tblTickers[Ticker],tblTickers[Ticker],NA(),0,1)))</f>
        <v>0</v>
      </c>
    </row>
    <row r="8744" spans="4:9" x14ac:dyDescent="0.25">
      <c r="D8744" t="s">
        <v>10491</v>
      </c>
      <c r="E8744" t="s">
        <v>10492</v>
      </c>
      <c r="F8744" t="s">
        <v>15373</v>
      </c>
      <c r="G8744" s="59">
        <v>51601000</v>
      </c>
      <c r="H8744" s="122">
        <v>2.5099999999999998</v>
      </c>
      <c r="I8744" s="97" t="b">
        <f>NOT(ISERROR(_xlfn.XLOOKUP(tblStocks2022[[#This Row],[Ticker]],tblTickers[Ticker],tblTickers[Ticker],NA(),0,1)))</f>
        <v>0</v>
      </c>
    </row>
    <row r="8745" spans="4:9" x14ac:dyDescent="0.25">
      <c r="D8745" t="s">
        <v>762</v>
      </c>
      <c r="E8745" t="s">
        <v>763</v>
      </c>
      <c r="F8745" t="s">
        <v>15368</v>
      </c>
      <c r="G8745" s="59">
        <v>69702000</v>
      </c>
      <c r="H8745" s="122">
        <v>27.34</v>
      </c>
      <c r="I8745" s="97" t="b">
        <f>NOT(ISERROR(_xlfn.XLOOKUP(tblStocks2022[[#This Row],[Ticker]],tblTickers[Ticker],tblTickers[Ticker],NA(),0,1)))</f>
        <v>0</v>
      </c>
    </row>
    <row r="8746" spans="4:9" x14ac:dyDescent="0.25">
      <c r="D8746" t="s">
        <v>4150</v>
      </c>
      <c r="E8746" t="s">
        <v>4151</v>
      </c>
      <c r="F8746" t="s">
        <v>14201</v>
      </c>
      <c r="G8746" s="59">
        <v>86248000</v>
      </c>
      <c r="H8746" s="122">
        <v>41.31</v>
      </c>
      <c r="I8746" s="97" t="b">
        <f>NOT(ISERROR(_xlfn.XLOOKUP(tblStocks2022[[#This Row],[Ticker]],tblTickers[Ticker],tblTickers[Ticker],NA(),0,1)))</f>
        <v>0</v>
      </c>
    </row>
    <row r="8747" spans="4:9" x14ac:dyDescent="0.25">
      <c r="D8747" t="s">
        <v>2971</v>
      </c>
      <c r="E8747" t="s">
        <v>2972</v>
      </c>
      <c r="F8747" t="s">
        <v>15371</v>
      </c>
      <c r="G8747" s="59">
        <v>122098000</v>
      </c>
      <c r="H8747" s="122">
        <v>6.53</v>
      </c>
      <c r="I8747" s="97" t="b">
        <f>NOT(ISERROR(_xlfn.XLOOKUP(tblStocks2022[[#This Row],[Ticker]],tblTickers[Ticker],tblTickers[Ticker],NA(),0,1)))</f>
        <v>0</v>
      </c>
    </row>
    <row r="8748" spans="4:9" x14ac:dyDescent="0.25">
      <c r="D8748" t="s">
        <v>5811</v>
      </c>
      <c r="E8748" t="s">
        <v>5812</v>
      </c>
      <c r="F8748" t="s">
        <v>15382</v>
      </c>
      <c r="G8748" s="59">
        <v>22960000</v>
      </c>
      <c r="H8748" s="122">
        <v>0.84</v>
      </c>
      <c r="I8748" s="97" t="b">
        <f>NOT(ISERROR(_xlfn.XLOOKUP(tblStocks2022[[#This Row],[Ticker]],tblTickers[Ticker],tblTickers[Ticker],NA(),0,1)))</f>
        <v>0</v>
      </c>
    </row>
    <row r="8749" spans="4:9" x14ac:dyDescent="0.25">
      <c r="D8749" t="s">
        <v>4130</v>
      </c>
      <c r="E8749" t="s">
        <v>4131</v>
      </c>
      <c r="F8749" t="s">
        <v>15382</v>
      </c>
      <c r="G8749" s="59">
        <v>48294000</v>
      </c>
      <c r="H8749" s="122">
        <v>3.02</v>
      </c>
      <c r="I8749" s="97" t="b">
        <f>NOT(ISERROR(_xlfn.XLOOKUP(tblStocks2022[[#This Row],[Ticker]],tblTickers[Ticker],tblTickers[Ticker],NA(),0,1)))</f>
        <v>0</v>
      </c>
    </row>
    <row r="8750" spans="4:9" x14ac:dyDescent="0.25">
      <c r="D8750" t="s">
        <v>15193</v>
      </c>
      <c r="E8750" t="s">
        <v>131</v>
      </c>
      <c r="F8750" t="s">
        <v>15371</v>
      </c>
      <c r="G8750" s="59">
        <v>11043000</v>
      </c>
      <c r="H8750" s="122">
        <v>46.18</v>
      </c>
      <c r="I8750" s="97" t="b">
        <f>NOT(ISERROR(_xlfn.XLOOKUP(tblStocks2022[[#This Row],[Ticker]],tblTickers[Ticker],tblTickers[Ticker],NA(),0,1)))</f>
        <v>0</v>
      </c>
    </row>
    <row r="8751" spans="4:9" x14ac:dyDescent="0.25">
      <c r="D8751" t="s">
        <v>4558</v>
      </c>
      <c r="E8751" t="s">
        <v>4559</v>
      </c>
      <c r="F8751" t="s">
        <v>15382</v>
      </c>
      <c r="G8751" s="59">
        <v>62516000</v>
      </c>
      <c r="H8751" s="122">
        <v>8.17</v>
      </c>
      <c r="I8751" s="97" t="b">
        <f>NOT(ISERROR(_xlfn.XLOOKUP(tblStocks2022[[#This Row],[Ticker]],tblTickers[Ticker],tblTickers[Ticker],NA(),0,1)))</f>
        <v>0</v>
      </c>
    </row>
    <row r="8752" spans="4:9" x14ac:dyDescent="0.25">
      <c r="D8752" t="s">
        <v>7237</v>
      </c>
      <c r="E8752" t="s">
        <v>2719</v>
      </c>
      <c r="F8752" t="s">
        <v>15370</v>
      </c>
      <c r="G8752" s="59">
        <v>4050000</v>
      </c>
      <c r="H8752" s="122">
        <v>18.5</v>
      </c>
      <c r="I8752" s="97" t="b">
        <f>NOT(ISERROR(_xlfn.XLOOKUP(tblStocks2022[[#This Row],[Ticker]],tblTickers[Ticker],tblTickers[Ticker],NA(),0,1)))</f>
        <v>0</v>
      </c>
    </row>
    <row r="8753" spans="4:9" x14ac:dyDescent="0.25">
      <c r="D8753" t="s">
        <v>3038</v>
      </c>
      <c r="E8753" t="s">
        <v>2484</v>
      </c>
      <c r="F8753" t="s">
        <v>15371</v>
      </c>
      <c r="G8753" s="59">
        <v>750000</v>
      </c>
      <c r="H8753" s="122">
        <v>39.04</v>
      </c>
      <c r="I8753" s="97" t="b">
        <f>NOT(ISERROR(_xlfn.XLOOKUP(tblStocks2022[[#This Row],[Ticker]],tblTickers[Ticker],tblTickers[Ticker],NA(),0,1)))</f>
        <v>0</v>
      </c>
    </row>
    <row r="8754" spans="4:9" x14ac:dyDescent="0.25">
      <c r="D8754" t="s">
        <v>4132</v>
      </c>
      <c r="E8754" t="s">
        <v>4133</v>
      </c>
      <c r="F8754" t="s">
        <v>15371</v>
      </c>
      <c r="G8754" s="59">
        <v>43670000</v>
      </c>
      <c r="H8754" s="122">
        <v>4.88</v>
      </c>
      <c r="I8754" s="97" t="b">
        <f>NOT(ISERROR(_xlfn.XLOOKUP(tblStocks2022[[#This Row],[Ticker]],tblTickers[Ticker],tblTickers[Ticker],NA(),0,1)))</f>
        <v>0</v>
      </c>
    </row>
    <row r="8755" spans="4:9" x14ac:dyDescent="0.25">
      <c r="D8755" t="s">
        <v>6470</v>
      </c>
      <c r="E8755" t="s">
        <v>2719</v>
      </c>
      <c r="F8755" t="s">
        <v>15375</v>
      </c>
      <c r="G8755" s="59">
        <v>850000</v>
      </c>
      <c r="H8755" s="122">
        <v>19</v>
      </c>
      <c r="I8755" s="97" t="b">
        <f>NOT(ISERROR(_xlfn.XLOOKUP(tblStocks2022[[#This Row],[Ticker]],tblTickers[Ticker],tblTickers[Ticker],NA(),0,1)))</f>
        <v>0</v>
      </c>
    </row>
    <row r="8756" spans="4:9" x14ac:dyDescent="0.25">
      <c r="D8756" t="s">
        <v>7238</v>
      </c>
      <c r="E8756" t="s">
        <v>7239</v>
      </c>
      <c r="F8756" t="s">
        <v>15382</v>
      </c>
      <c r="G8756" s="59">
        <v>82500000</v>
      </c>
      <c r="H8756" s="122">
        <v>8</v>
      </c>
      <c r="I8756" s="97" t="b">
        <f>NOT(ISERROR(_xlfn.XLOOKUP(tblStocks2022[[#This Row],[Ticker]],tblTickers[Ticker],tblTickers[Ticker],NA(),0,1)))</f>
        <v>0</v>
      </c>
    </row>
    <row r="8757" spans="4:9" x14ac:dyDescent="0.25">
      <c r="D8757" t="s">
        <v>4434</v>
      </c>
      <c r="E8757" t="s">
        <v>17</v>
      </c>
      <c r="F8757" t="s">
        <v>11941</v>
      </c>
      <c r="G8757" s="59">
        <v>13685000</v>
      </c>
      <c r="H8757" s="122">
        <v>3.6</v>
      </c>
      <c r="I8757" s="97" t="b">
        <f>NOT(ISERROR(_xlfn.XLOOKUP(tblStocks2022[[#This Row],[Ticker]],tblTickers[Ticker],tblTickers[Ticker],NA(),0,1)))</f>
        <v>0</v>
      </c>
    </row>
    <row r="8758" spans="4:9" x14ac:dyDescent="0.25">
      <c r="D8758" t="s">
        <v>13134</v>
      </c>
      <c r="E8758" t="s">
        <v>13135</v>
      </c>
      <c r="F8758" t="s">
        <v>15378</v>
      </c>
      <c r="G8758" s="59">
        <v>14286000</v>
      </c>
      <c r="H8758" s="122">
        <v>44.98</v>
      </c>
      <c r="I8758" s="97" t="b">
        <f>NOT(ISERROR(_xlfn.XLOOKUP(tblStocks2022[[#This Row],[Ticker]],tblTickers[Ticker],tblTickers[Ticker],NA(),0,1)))</f>
        <v>0</v>
      </c>
    </row>
    <row r="8759" spans="4:9" x14ac:dyDescent="0.25">
      <c r="D8759" t="s">
        <v>9641</v>
      </c>
      <c r="E8759" t="s">
        <v>9642</v>
      </c>
      <c r="F8759" t="s">
        <v>15368</v>
      </c>
      <c r="G8759" s="59">
        <v>11940000</v>
      </c>
      <c r="H8759" s="122">
        <v>13.7</v>
      </c>
      <c r="I8759" s="97" t="b">
        <f>NOT(ISERROR(_xlfn.XLOOKUP(tblStocks2022[[#This Row],[Ticker]],tblTickers[Ticker],tblTickers[Ticker],NA(),0,1)))</f>
        <v>0</v>
      </c>
    </row>
    <row r="8760" spans="4:9" x14ac:dyDescent="0.25">
      <c r="D8760" t="s">
        <v>9400</v>
      </c>
      <c r="E8760" t="s">
        <v>9401</v>
      </c>
      <c r="F8760" t="s">
        <v>15382</v>
      </c>
      <c r="G8760" s="59">
        <v>14718000</v>
      </c>
      <c r="H8760" s="122">
        <v>10.039999999999999</v>
      </c>
      <c r="I8760" s="97" t="b">
        <f>NOT(ISERROR(_xlfn.XLOOKUP(tblStocks2022[[#This Row],[Ticker]],tblTickers[Ticker],tblTickers[Ticker],NA(),0,1)))</f>
        <v>0</v>
      </c>
    </row>
    <row r="8761" spans="4:9" x14ac:dyDescent="0.25">
      <c r="D8761" t="s">
        <v>7214</v>
      </c>
      <c r="E8761" t="s">
        <v>7215</v>
      </c>
      <c r="F8761" t="s">
        <v>15371</v>
      </c>
      <c r="G8761" s="59">
        <v>85622000</v>
      </c>
      <c r="H8761" s="122">
        <v>27.43</v>
      </c>
      <c r="I8761" s="97" t="b">
        <f>NOT(ISERROR(_xlfn.XLOOKUP(tblStocks2022[[#This Row],[Ticker]],tblTickers[Ticker],tblTickers[Ticker],NA(),0,1)))</f>
        <v>0</v>
      </c>
    </row>
    <row r="8762" spans="4:9" x14ac:dyDescent="0.25">
      <c r="D8762" t="s">
        <v>11515</v>
      </c>
      <c r="E8762" t="s">
        <v>11516</v>
      </c>
      <c r="F8762" t="s">
        <v>15382</v>
      </c>
      <c r="G8762" s="59">
        <v>171676000</v>
      </c>
      <c r="H8762" s="122">
        <v>9.19</v>
      </c>
      <c r="I8762" s="97" t="b">
        <f>NOT(ISERROR(_xlfn.XLOOKUP(tblStocks2022[[#This Row],[Ticker]],tblTickers[Ticker],tblTickers[Ticker],NA(),0,1)))</f>
        <v>0</v>
      </c>
    </row>
    <row r="8763" spans="4:9" x14ac:dyDescent="0.25">
      <c r="D8763" t="s">
        <v>6992</v>
      </c>
      <c r="E8763" t="s">
        <v>3414</v>
      </c>
      <c r="F8763" t="s">
        <v>11941</v>
      </c>
      <c r="G8763" s="59">
        <v>1200000</v>
      </c>
      <c r="H8763" s="122">
        <v>20.78</v>
      </c>
      <c r="I8763" s="97" t="b">
        <f>NOT(ISERROR(_xlfn.XLOOKUP(tblStocks2022[[#This Row],[Ticker]],tblTickers[Ticker],tblTickers[Ticker],NA(),0,1)))</f>
        <v>0</v>
      </c>
    </row>
    <row r="8764" spans="4:9" x14ac:dyDescent="0.25">
      <c r="D8764" t="s">
        <v>6092</v>
      </c>
      <c r="E8764" t="s">
        <v>6093</v>
      </c>
      <c r="F8764" t="s">
        <v>15382</v>
      </c>
      <c r="G8764" s="59">
        <v>35407000</v>
      </c>
      <c r="H8764" s="122">
        <v>10.199999999999999</v>
      </c>
      <c r="I8764" s="97" t="b">
        <f>NOT(ISERROR(_xlfn.XLOOKUP(tblStocks2022[[#This Row],[Ticker]],tblTickers[Ticker],tblTickers[Ticker],NA(),0,1)))</f>
        <v>0</v>
      </c>
    </row>
    <row r="8765" spans="4:9" x14ac:dyDescent="0.25">
      <c r="D8765" t="s">
        <v>2479</v>
      </c>
      <c r="E8765" t="s">
        <v>2480</v>
      </c>
      <c r="F8765" t="s">
        <v>15382</v>
      </c>
      <c r="G8765" s="59">
        <v>11602000</v>
      </c>
      <c r="H8765" s="122">
        <v>1.37</v>
      </c>
      <c r="I8765" s="97" t="b">
        <f>NOT(ISERROR(_xlfn.XLOOKUP(tblStocks2022[[#This Row],[Ticker]],tblTickers[Ticker],tblTickers[Ticker],NA(),0,1)))</f>
        <v>0</v>
      </c>
    </row>
    <row r="8766" spans="4:9" x14ac:dyDescent="0.25">
      <c r="D8766" t="s">
        <v>7937</v>
      </c>
      <c r="E8766" t="s">
        <v>2719</v>
      </c>
      <c r="F8766" t="s">
        <v>15375</v>
      </c>
      <c r="G8766" s="59">
        <v>1700000</v>
      </c>
      <c r="H8766" s="122">
        <v>17.96</v>
      </c>
      <c r="I8766" s="97" t="b">
        <f>NOT(ISERROR(_xlfn.XLOOKUP(tblStocks2022[[#This Row],[Ticker]],tblTickers[Ticker],tblTickers[Ticker],NA(),0,1)))</f>
        <v>0</v>
      </c>
    </row>
    <row r="8767" spans="4:9" x14ac:dyDescent="0.25">
      <c r="D8767" t="s">
        <v>5860</v>
      </c>
      <c r="E8767" t="s">
        <v>5861</v>
      </c>
      <c r="F8767" t="s">
        <v>15382</v>
      </c>
      <c r="G8767" s="59">
        <v>58750000</v>
      </c>
      <c r="H8767" s="122">
        <v>1.46</v>
      </c>
      <c r="I8767" s="97" t="b">
        <f>NOT(ISERROR(_xlfn.XLOOKUP(tblStocks2022[[#This Row],[Ticker]],tblTickers[Ticker],tblTickers[Ticker],NA(),0,1)))</f>
        <v>0</v>
      </c>
    </row>
    <row r="8768" spans="4:9" x14ac:dyDescent="0.25">
      <c r="D8768" t="s">
        <v>14459</v>
      </c>
      <c r="E8768" t="s">
        <v>14460</v>
      </c>
      <c r="F8768" t="s">
        <v>14252</v>
      </c>
      <c r="G8768" s="59">
        <v>4944000</v>
      </c>
      <c r="H8768" s="122">
        <v>1.67</v>
      </c>
      <c r="I8768" s="97" t="b">
        <f>NOT(ISERROR(_xlfn.XLOOKUP(tblStocks2022[[#This Row],[Ticker]],tblTickers[Ticker],tblTickers[Ticker],NA(),0,1)))</f>
        <v>0</v>
      </c>
    </row>
    <row r="8769" spans="4:9" x14ac:dyDescent="0.25">
      <c r="D8769" t="s">
        <v>6810</v>
      </c>
      <c r="E8769" t="s">
        <v>6811</v>
      </c>
      <c r="F8769" t="s">
        <v>15382</v>
      </c>
      <c r="G8769" s="59">
        <v>41000000</v>
      </c>
      <c r="H8769" s="122">
        <v>9.82</v>
      </c>
      <c r="I8769" s="97" t="b">
        <f>NOT(ISERROR(_xlfn.XLOOKUP(tblStocks2022[[#This Row],[Ticker]],tblTickers[Ticker],tblTickers[Ticker],NA(),0,1)))</f>
        <v>0</v>
      </c>
    </row>
    <row r="8770" spans="4:9" x14ac:dyDescent="0.25">
      <c r="D8770" t="s">
        <v>2874</v>
      </c>
      <c r="E8770" t="s">
        <v>2875</v>
      </c>
      <c r="F8770" t="s">
        <v>15382</v>
      </c>
      <c r="G8770" s="59">
        <v>63505000</v>
      </c>
      <c r="H8770" s="122">
        <v>2.41</v>
      </c>
      <c r="I8770" s="97" t="b">
        <f>NOT(ISERROR(_xlfn.XLOOKUP(tblStocks2022[[#This Row],[Ticker]],tblTickers[Ticker],tblTickers[Ticker],NA(),0,1)))</f>
        <v>0</v>
      </c>
    </row>
    <row r="8771" spans="4:9" x14ac:dyDescent="0.25">
      <c r="D8771" t="s">
        <v>12402</v>
      </c>
      <c r="E8771" t="s">
        <v>12403</v>
      </c>
      <c r="F8771" t="s">
        <v>15387</v>
      </c>
      <c r="G8771" s="59">
        <v>281688000</v>
      </c>
      <c r="H8771" s="122">
        <v>128.08000000000001</v>
      </c>
      <c r="I8771" s="97" t="b">
        <f>NOT(ISERROR(_xlfn.XLOOKUP(tblStocks2022[[#This Row],[Ticker]],tblTickers[Ticker],tblTickers[Ticker],NA(),0,1)))</f>
        <v>1</v>
      </c>
    </row>
    <row r="8772" spans="4:9" x14ac:dyDescent="0.25">
      <c r="D8772" t="s">
        <v>2766</v>
      </c>
      <c r="E8772" t="s">
        <v>2767</v>
      </c>
      <c r="F8772" t="s">
        <v>15382</v>
      </c>
      <c r="G8772" s="59">
        <v>418427000</v>
      </c>
      <c r="H8772" s="122">
        <v>54.65</v>
      </c>
      <c r="I8772" s="97" t="b">
        <f>NOT(ISERROR(_xlfn.XLOOKUP(tblStocks2022[[#This Row],[Ticker]],tblTickers[Ticker],tblTickers[Ticker],NA(),0,1)))</f>
        <v>0</v>
      </c>
    </row>
    <row r="8773" spans="4:9" x14ac:dyDescent="0.25">
      <c r="D8773" t="s">
        <v>8504</v>
      </c>
      <c r="E8773" t="s">
        <v>257</v>
      </c>
      <c r="F8773" t="s">
        <v>15371</v>
      </c>
      <c r="G8773" s="59">
        <v>150000</v>
      </c>
      <c r="H8773" s="122">
        <v>18.02</v>
      </c>
      <c r="I8773" s="97" t="b">
        <f>NOT(ISERROR(_xlfn.XLOOKUP(tblStocks2022[[#This Row],[Ticker]],tblTickers[Ticker],tblTickers[Ticker],NA(),0,1)))</f>
        <v>0</v>
      </c>
    </row>
    <row r="8774" spans="4:9" x14ac:dyDescent="0.25">
      <c r="D8774" t="s">
        <v>11529</v>
      </c>
      <c r="E8774" t="s">
        <v>11530</v>
      </c>
      <c r="F8774" t="s">
        <v>15382</v>
      </c>
      <c r="G8774" s="59">
        <v>19313000</v>
      </c>
      <c r="H8774" s="122">
        <v>0.7</v>
      </c>
      <c r="I8774" s="97" t="b">
        <f>NOT(ISERROR(_xlfn.XLOOKUP(tblStocks2022[[#This Row],[Ticker]],tblTickers[Ticker],tblTickers[Ticker],NA(),0,1)))</f>
        <v>0</v>
      </c>
    </row>
    <row r="8775" spans="4:9" x14ac:dyDescent="0.25">
      <c r="D8775" t="s">
        <v>15262</v>
      </c>
      <c r="E8775" t="s">
        <v>498</v>
      </c>
      <c r="F8775" t="s">
        <v>11941</v>
      </c>
      <c r="G8775" s="59">
        <v>600000</v>
      </c>
      <c r="H8775" s="122">
        <v>17.43</v>
      </c>
      <c r="I8775" s="97" t="b">
        <f>NOT(ISERROR(_xlfn.XLOOKUP(tblStocks2022[[#This Row],[Ticker]],tblTickers[Ticker],tblTickers[Ticker],NA(),0,1)))</f>
        <v>0</v>
      </c>
    </row>
    <row r="8776" spans="4:9" x14ac:dyDescent="0.25">
      <c r="D8776" t="s">
        <v>969</v>
      </c>
      <c r="E8776" t="s">
        <v>970</v>
      </c>
      <c r="F8776" t="s">
        <v>15382</v>
      </c>
      <c r="G8776" s="59">
        <v>57991000</v>
      </c>
      <c r="H8776" s="122">
        <v>31.59</v>
      </c>
      <c r="I8776" s="97" t="b">
        <f>NOT(ISERROR(_xlfn.XLOOKUP(tblStocks2022[[#This Row],[Ticker]],tblTickers[Ticker],tblTickers[Ticker],NA(),0,1)))</f>
        <v>0</v>
      </c>
    </row>
    <row r="8777" spans="4:9" x14ac:dyDescent="0.25">
      <c r="D8777" t="s">
        <v>4825</v>
      </c>
      <c r="E8777" t="s">
        <v>2555</v>
      </c>
      <c r="F8777" t="s">
        <v>15368</v>
      </c>
      <c r="G8777" s="59">
        <v>28000000</v>
      </c>
      <c r="H8777" s="122">
        <v>11.65</v>
      </c>
      <c r="I8777" s="97" t="b">
        <f>NOT(ISERROR(_xlfn.XLOOKUP(tblStocks2022[[#This Row],[Ticker]],tblTickers[Ticker],tblTickers[Ticker],NA(),0,1)))</f>
        <v>0</v>
      </c>
    </row>
    <row r="8778" spans="4:9" x14ac:dyDescent="0.25">
      <c r="D8778" t="s">
        <v>2295</v>
      </c>
      <c r="E8778" t="s">
        <v>608</v>
      </c>
      <c r="F8778" t="s">
        <v>15369</v>
      </c>
      <c r="G8778" s="59">
        <v>170556000</v>
      </c>
      <c r="H8778" s="122">
        <v>32.21</v>
      </c>
      <c r="I8778" s="97" t="b">
        <f>NOT(ISERROR(_xlfn.XLOOKUP(tblStocks2022[[#This Row],[Ticker]],tblTickers[Ticker],tblTickers[Ticker],NA(),0,1)))</f>
        <v>0</v>
      </c>
    </row>
    <row r="8779" spans="4:9" x14ac:dyDescent="0.25">
      <c r="D8779" t="s">
        <v>13229</v>
      </c>
      <c r="E8779" t="s">
        <v>13230</v>
      </c>
      <c r="F8779" t="s">
        <v>15385</v>
      </c>
      <c r="G8779" s="59">
        <v>209852000</v>
      </c>
      <c r="H8779" s="122">
        <v>127.5</v>
      </c>
      <c r="I8779" s="97" t="b">
        <f>NOT(ISERROR(_xlfn.XLOOKUP(tblStocks2022[[#This Row],[Ticker]],tblTickers[Ticker],tblTickers[Ticker],NA(),0,1)))</f>
        <v>0</v>
      </c>
    </row>
    <row r="8780" spans="4:9" x14ac:dyDescent="0.25">
      <c r="D8780" t="s">
        <v>11091</v>
      </c>
      <c r="E8780" t="s">
        <v>11092</v>
      </c>
      <c r="F8780" t="s">
        <v>15375</v>
      </c>
      <c r="G8780" s="59">
        <v>51452000</v>
      </c>
      <c r="H8780" s="122">
        <v>256.41000000000003</v>
      </c>
      <c r="I8780" s="97" t="b">
        <f>NOT(ISERROR(_xlfn.XLOOKUP(tblStocks2022[[#This Row],[Ticker]],tblTickers[Ticker],tblTickers[Ticker],NA(),0,1)))</f>
        <v>1</v>
      </c>
    </row>
    <row r="8781" spans="4:9" x14ac:dyDescent="0.25">
      <c r="D8781" t="s">
        <v>5110</v>
      </c>
      <c r="E8781" t="s">
        <v>5111</v>
      </c>
      <c r="F8781" t="s">
        <v>15382</v>
      </c>
      <c r="G8781" s="59">
        <v>19181000</v>
      </c>
      <c r="H8781" s="122">
        <v>1.1499999999999999</v>
      </c>
      <c r="I8781" s="97" t="b">
        <f>NOT(ISERROR(_xlfn.XLOOKUP(tblStocks2022[[#This Row],[Ticker]],tblTickers[Ticker],tblTickers[Ticker],NA(),0,1)))</f>
        <v>0</v>
      </c>
    </row>
    <row r="8782" spans="4:9" x14ac:dyDescent="0.25">
      <c r="D8782" t="s">
        <v>12789</v>
      </c>
      <c r="E8782" t="s">
        <v>12790</v>
      </c>
      <c r="F8782" t="s">
        <v>15371</v>
      </c>
      <c r="G8782" s="59">
        <v>47269000</v>
      </c>
      <c r="H8782" s="122">
        <v>79.099999999999994</v>
      </c>
      <c r="I8782" s="97" t="b">
        <f>NOT(ISERROR(_xlfn.XLOOKUP(tblStocks2022[[#This Row],[Ticker]],tblTickers[Ticker],tblTickers[Ticker],NA(),0,1)))</f>
        <v>0</v>
      </c>
    </row>
    <row r="8783" spans="4:9" x14ac:dyDescent="0.25">
      <c r="D8783" t="s">
        <v>2575</v>
      </c>
      <c r="E8783" t="s">
        <v>2576</v>
      </c>
      <c r="F8783" t="s">
        <v>15371</v>
      </c>
      <c r="G8783" s="59">
        <v>14250000</v>
      </c>
      <c r="H8783" s="122">
        <v>1.76</v>
      </c>
      <c r="I8783" s="97" t="b">
        <f>NOT(ISERROR(_xlfn.XLOOKUP(tblStocks2022[[#This Row],[Ticker]],tblTickers[Ticker],tblTickers[Ticker],NA(),0,1)))</f>
        <v>0</v>
      </c>
    </row>
    <row r="8784" spans="4:9" x14ac:dyDescent="0.25">
      <c r="D8784" t="s">
        <v>7676</v>
      </c>
      <c r="E8784" t="s">
        <v>7677</v>
      </c>
      <c r="F8784" t="s">
        <v>15375</v>
      </c>
      <c r="G8784" s="59">
        <v>779000</v>
      </c>
      <c r="H8784" s="122">
        <v>23.11</v>
      </c>
      <c r="I8784" s="97" t="b">
        <f>NOT(ISERROR(_xlfn.XLOOKUP(tblStocks2022[[#This Row],[Ticker]],tblTickers[Ticker],tblTickers[Ticker],NA(),0,1)))</f>
        <v>0</v>
      </c>
    </row>
    <row r="8785" spans="4:9" x14ac:dyDescent="0.25">
      <c r="D8785" t="s">
        <v>7640</v>
      </c>
      <c r="E8785" t="s">
        <v>7641</v>
      </c>
      <c r="F8785" t="s">
        <v>15382</v>
      </c>
      <c r="G8785" s="59">
        <v>18075000</v>
      </c>
      <c r="H8785" s="122">
        <v>1.1499999999999999</v>
      </c>
      <c r="I8785" s="97" t="b">
        <f>NOT(ISERROR(_xlfn.XLOOKUP(tblStocks2022[[#This Row],[Ticker]],tblTickers[Ticker],tblTickers[Ticker],NA(),0,1)))</f>
        <v>0</v>
      </c>
    </row>
    <row r="8786" spans="4:9" x14ac:dyDescent="0.25">
      <c r="D8786" t="s">
        <v>3508</v>
      </c>
      <c r="E8786" t="s">
        <v>3509</v>
      </c>
      <c r="F8786" t="s">
        <v>15382</v>
      </c>
      <c r="G8786" s="59">
        <v>10000000</v>
      </c>
      <c r="H8786" s="122">
        <v>1.45</v>
      </c>
      <c r="I8786" s="97" t="b">
        <f>NOT(ISERROR(_xlfn.XLOOKUP(tblStocks2022[[#This Row],[Ticker]],tblTickers[Ticker],tblTickers[Ticker],NA(),0,1)))</f>
        <v>0</v>
      </c>
    </row>
    <row r="8787" spans="4:9" x14ac:dyDescent="0.25">
      <c r="D8787" t="s">
        <v>7775</v>
      </c>
      <c r="E8787" t="s">
        <v>7776</v>
      </c>
      <c r="F8787" t="s">
        <v>14201</v>
      </c>
      <c r="G8787" s="59">
        <v>29456000</v>
      </c>
      <c r="H8787" s="122">
        <v>6.89</v>
      </c>
      <c r="I8787" s="97" t="b">
        <f>NOT(ISERROR(_xlfn.XLOOKUP(tblStocks2022[[#This Row],[Ticker]],tblTickers[Ticker],tblTickers[Ticker],NA(),0,1)))</f>
        <v>0</v>
      </c>
    </row>
    <row r="8788" spans="4:9" x14ac:dyDescent="0.25">
      <c r="D8788" t="s">
        <v>7181</v>
      </c>
      <c r="E8788" t="s">
        <v>7182</v>
      </c>
      <c r="F8788" t="s">
        <v>15371</v>
      </c>
      <c r="G8788" s="59">
        <v>174157000</v>
      </c>
      <c r="H8788" s="122">
        <v>8.17</v>
      </c>
      <c r="I8788" s="97" t="b">
        <f>NOT(ISERROR(_xlfn.XLOOKUP(tblStocks2022[[#This Row],[Ticker]],tblTickers[Ticker],tblTickers[Ticker],NA(),0,1)))</f>
        <v>0</v>
      </c>
    </row>
    <row r="8789" spans="4:9" x14ac:dyDescent="0.25">
      <c r="D8789" t="s">
        <v>11703</v>
      </c>
      <c r="E8789" t="s">
        <v>11704</v>
      </c>
      <c r="F8789" t="s">
        <v>15376</v>
      </c>
      <c r="G8789" s="59">
        <v>11130000</v>
      </c>
      <c r="H8789" s="122">
        <v>33.58</v>
      </c>
      <c r="I8789" s="97" t="b">
        <f>NOT(ISERROR(_xlfn.XLOOKUP(tblStocks2022[[#This Row],[Ticker]],tblTickers[Ticker],tblTickers[Ticker],NA(),0,1)))</f>
        <v>0</v>
      </c>
    </row>
    <row r="8790" spans="4:9" x14ac:dyDescent="0.25">
      <c r="D8790" t="s">
        <v>5356</v>
      </c>
      <c r="E8790" t="s">
        <v>5357</v>
      </c>
      <c r="F8790" t="s">
        <v>15367</v>
      </c>
      <c r="G8790" s="59">
        <v>76061000</v>
      </c>
      <c r="H8790" s="122">
        <v>7.33</v>
      </c>
      <c r="I8790" s="97" t="b">
        <f>NOT(ISERROR(_xlfn.XLOOKUP(tblStocks2022[[#This Row],[Ticker]],tblTickers[Ticker],tblTickers[Ticker],NA(),0,1)))</f>
        <v>0</v>
      </c>
    </row>
    <row r="8791" spans="4:9" x14ac:dyDescent="0.25">
      <c r="D8791" t="s">
        <v>6163</v>
      </c>
      <c r="E8791" t="s">
        <v>6164</v>
      </c>
      <c r="F8791" t="s">
        <v>11941</v>
      </c>
      <c r="G8791" s="59">
        <v>118178000</v>
      </c>
      <c r="H8791" s="122">
        <v>4.9800000000000004</v>
      </c>
      <c r="I8791" s="97" t="b">
        <f>NOT(ISERROR(_xlfn.XLOOKUP(tblStocks2022[[#This Row],[Ticker]],tblTickers[Ticker],tblTickers[Ticker],NA(),0,1)))</f>
        <v>0</v>
      </c>
    </row>
    <row r="8792" spans="4:9" x14ac:dyDescent="0.25">
      <c r="D8792" t="s">
        <v>607</v>
      </c>
      <c r="E8792" t="s">
        <v>608</v>
      </c>
      <c r="F8792" t="s">
        <v>15382</v>
      </c>
      <c r="G8792" s="59">
        <v>57495000</v>
      </c>
      <c r="H8792" s="122">
        <v>31.21</v>
      </c>
      <c r="I8792" s="97" t="b">
        <f>NOT(ISERROR(_xlfn.XLOOKUP(tblStocks2022[[#This Row],[Ticker]],tblTickers[Ticker],tblTickers[Ticker],NA(),0,1)))</f>
        <v>0</v>
      </c>
    </row>
    <row r="8793" spans="4:9" x14ac:dyDescent="0.25">
      <c r="D8793" t="s">
        <v>8691</v>
      </c>
      <c r="E8793" t="s">
        <v>3610</v>
      </c>
      <c r="F8793" t="s">
        <v>15378</v>
      </c>
      <c r="G8793" s="59">
        <v>110000</v>
      </c>
      <c r="H8793" s="122">
        <v>10.35</v>
      </c>
      <c r="I8793" s="97" t="b">
        <f>NOT(ISERROR(_xlfn.XLOOKUP(tblStocks2022[[#This Row],[Ticker]],tblTickers[Ticker],tblTickers[Ticker],NA(),0,1)))</f>
        <v>0</v>
      </c>
    </row>
    <row r="8794" spans="4:9" x14ac:dyDescent="0.25">
      <c r="D8794" t="s">
        <v>8533</v>
      </c>
      <c r="E8794" t="s">
        <v>8534</v>
      </c>
      <c r="F8794" t="s">
        <v>15382</v>
      </c>
      <c r="G8794" s="59">
        <v>242803000</v>
      </c>
      <c r="H8794" s="122">
        <v>10.47</v>
      </c>
      <c r="I8794" s="97" t="b">
        <f>NOT(ISERROR(_xlfn.XLOOKUP(tblStocks2022[[#This Row],[Ticker]],tblTickers[Ticker],tblTickers[Ticker],NA(),0,1)))</f>
        <v>0</v>
      </c>
    </row>
    <row r="8795" spans="4:9" x14ac:dyDescent="0.25">
      <c r="D8795" t="s">
        <v>6507</v>
      </c>
      <c r="E8795" t="s">
        <v>6508</v>
      </c>
      <c r="F8795" t="s">
        <v>15382</v>
      </c>
      <c r="G8795" s="59">
        <v>55000000</v>
      </c>
      <c r="H8795" s="122">
        <v>1.3</v>
      </c>
      <c r="I8795" s="97" t="b">
        <f>NOT(ISERROR(_xlfn.XLOOKUP(tblStocks2022[[#This Row],[Ticker]],tblTickers[Ticker],tblTickers[Ticker],NA(),0,1)))</f>
        <v>0</v>
      </c>
    </row>
    <row r="8796" spans="4:9" x14ac:dyDescent="0.25">
      <c r="D8796" t="s">
        <v>7480</v>
      </c>
      <c r="E8796" t="s">
        <v>4448</v>
      </c>
      <c r="F8796" t="s">
        <v>15366</v>
      </c>
      <c r="G8796" s="59">
        <v>3525000</v>
      </c>
      <c r="H8796" s="122">
        <v>15.83</v>
      </c>
      <c r="I8796" s="97" t="b">
        <f>NOT(ISERROR(_xlfn.XLOOKUP(tblStocks2022[[#This Row],[Ticker]],tblTickers[Ticker],tblTickers[Ticker],NA(),0,1)))</f>
        <v>0</v>
      </c>
    </row>
    <row r="8797" spans="4:9" x14ac:dyDescent="0.25">
      <c r="D8797" t="s">
        <v>5231</v>
      </c>
      <c r="E8797" t="s">
        <v>5232</v>
      </c>
      <c r="F8797" t="s">
        <v>15369</v>
      </c>
      <c r="G8797" s="59">
        <v>404067000</v>
      </c>
      <c r="H8797" s="122">
        <v>30.11</v>
      </c>
      <c r="I8797" s="97" t="b">
        <f>NOT(ISERROR(_xlfn.XLOOKUP(tblStocks2022[[#This Row],[Ticker]],tblTickers[Ticker],tblTickers[Ticker],NA(),0,1)))</f>
        <v>0</v>
      </c>
    </row>
    <row r="8798" spans="4:9" x14ac:dyDescent="0.25">
      <c r="D8798" t="s">
        <v>4562</v>
      </c>
      <c r="E8798" t="s">
        <v>1369</v>
      </c>
      <c r="F8798" t="s">
        <v>15368</v>
      </c>
      <c r="G8798" s="59">
        <v>1550000</v>
      </c>
      <c r="H8798" s="122">
        <v>25.76</v>
      </c>
      <c r="I8798" s="97" t="b">
        <f>NOT(ISERROR(_xlfn.XLOOKUP(tblStocks2022[[#This Row],[Ticker]],tblTickers[Ticker],tblTickers[Ticker],NA(),0,1)))</f>
        <v>0</v>
      </c>
    </row>
    <row r="8799" spans="4:9" x14ac:dyDescent="0.25">
      <c r="D8799" t="s">
        <v>6169</v>
      </c>
      <c r="E8799" t="s">
        <v>6170</v>
      </c>
      <c r="F8799" t="s">
        <v>15382</v>
      </c>
      <c r="G8799" s="59">
        <v>120047000</v>
      </c>
      <c r="H8799" s="122">
        <v>17.190000000000001</v>
      </c>
      <c r="I8799" s="97" t="b">
        <f>NOT(ISERROR(_xlfn.XLOOKUP(tblStocks2022[[#This Row],[Ticker]],tblTickers[Ticker],tblTickers[Ticker],NA(),0,1)))</f>
        <v>0</v>
      </c>
    </row>
    <row r="8800" spans="4:9" x14ac:dyDescent="0.25">
      <c r="D8800" t="s">
        <v>8882</v>
      </c>
      <c r="E8800" t="s">
        <v>8883</v>
      </c>
      <c r="F8800" t="s">
        <v>15367</v>
      </c>
      <c r="G8800" s="59">
        <v>26222000</v>
      </c>
      <c r="H8800" s="122">
        <v>9.34</v>
      </c>
      <c r="I8800" s="97" t="b">
        <f>NOT(ISERROR(_xlfn.XLOOKUP(tblStocks2022[[#This Row],[Ticker]],tblTickers[Ticker],tblTickers[Ticker],NA(),0,1)))</f>
        <v>0</v>
      </c>
    </row>
    <row r="8801" spans="4:9" x14ac:dyDescent="0.25">
      <c r="D8801" t="s">
        <v>8813</v>
      </c>
      <c r="E8801" t="s">
        <v>8814</v>
      </c>
      <c r="F8801" t="s">
        <v>15382</v>
      </c>
      <c r="G8801" s="59">
        <v>42029000</v>
      </c>
      <c r="H8801" s="122">
        <v>10.08</v>
      </c>
      <c r="I8801" s="97" t="b">
        <f>NOT(ISERROR(_xlfn.XLOOKUP(tblStocks2022[[#This Row],[Ticker]],tblTickers[Ticker],tblTickers[Ticker],NA(),0,1)))</f>
        <v>0</v>
      </c>
    </row>
    <row r="8802" spans="4:9" x14ac:dyDescent="0.25">
      <c r="D8802" t="s">
        <v>12206</v>
      </c>
      <c r="E8802" t="s">
        <v>12207</v>
      </c>
      <c r="F8802" t="s">
        <v>15374</v>
      </c>
      <c r="G8802" s="59">
        <v>148664000</v>
      </c>
      <c r="H8802" s="122">
        <v>49.16</v>
      </c>
      <c r="I8802" s="97" t="b">
        <f>NOT(ISERROR(_xlfn.XLOOKUP(tblStocks2022[[#This Row],[Ticker]],tblTickers[Ticker],tblTickers[Ticker],NA(),0,1)))</f>
        <v>1</v>
      </c>
    </row>
    <row r="8803" spans="4:9" x14ac:dyDescent="0.25">
      <c r="D8803" t="s">
        <v>6982</v>
      </c>
      <c r="E8803" t="s">
        <v>6983</v>
      </c>
      <c r="F8803" t="s">
        <v>15368</v>
      </c>
      <c r="G8803" s="59">
        <v>79824000</v>
      </c>
      <c r="H8803" s="122">
        <v>16.420000000000002</v>
      </c>
      <c r="I8803" s="97" t="b">
        <f>NOT(ISERROR(_xlfn.XLOOKUP(tblStocks2022[[#This Row],[Ticker]],tblTickers[Ticker],tblTickers[Ticker],NA(),0,1)))</f>
        <v>0</v>
      </c>
    </row>
    <row r="8804" spans="4:9" x14ac:dyDescent="0.25">
      <c r="D8804" t="s">
        <v>7175</v>
      </c>
      <c r="E8804" t="s">
        <v>7176</v>
      </c>
      <c r="F8804" t="s">
        <v>15386</v>
      </c>
      <c r="G8804" s="59">
        <v>9420000</v>
      </c>
      <c r="H8804" s="122">
        <v>15</v>
      </c>
      <c r="I8804" s="97" t="b">
        <f>NOT(ISERROR(_xlfn.XLOOKUP(tblStocks2022[[#This Row],[Ticker]],tblTickers[Ticker],tblTickers[Ticker],NA(),0,1)))</f>
        <v>0</v>
      </c>
    </row>
    <row r="8805" spans="4:9" x14ac:dyDescent="0.25">
      <c r="D8805" t="s">
        <v>3214</v>
      </c>
      <c r="E8805" t="s">
        <v>3215</v>
      </c>
      <c r="F8805" t="s">
        <v>15382</v>
      </c>
      <c r="G8805" s="59">
        <v>30393000</v>
      </c>
      <c r="H8805" s="122">
        <v>0.41</v>
      </c>
      <c r="I8805" s="97" t="b">
        <f>NOT(ISERROR(_xlfn.XLOOKUP(tblStocks2022[[#This Row],[Ticker]],tblTickers[Ticker],tblTickers[Ticker],NA(),0,1)))</f>
        <v>0</v>
      </c>
    </row>
    <row r="8806" spans="4:9" x14ac:dyDescent="0.25">
      <c r="D8806" t="s">
        <v>3216</v>
      </c>
      <c r="E8806" t="s">
        <v>3217</v>
      </c>
      <c r="F8806" t="s">
        <v>15382</v>
      </c>
      <c r="G8806" s="59">
        <v>69746000</v>
      </c>
      <c r="H8806" s="122">
        <v>30.7</v>
      </c>
      <c r="I8806" s="97" t="b">
        <f>NOT(ISERROR(_xlfn.XLOOKUP(tblStocks2022[[#This Row],[Ticker]],tblTickers[Ticker],tblTickers[Ticker],NA(),0,1)))</f>
        <v>0</v>
      </c>
    </row>
    <row r="8807" spans="4:9" x14ac:dyDescent="0.25">
      <c r="D8807" t="s">
        <v>4430</v>
      </c>
      <c r="E8807" t="s">
        <v>4431</v>
      </c>
      <c r="F8807" t="s">
        <v>15368</v>
      </c>
      <c r="G8807" s="59">
        <v>245652000</v>
      </c>
      <c r="H8807" s="122">
        <v>67.739999999999995</v>
      </c>
      <c r="I8807" s="97" t="b">
        <f>NOT(ISERROR(_xlfn.XLOOKUP(tblStocks2022[[#This Row],[Ticker]],tblTickers[Ticker],tblTickers[Ticker],NA(),0,1)))</f>
        <v>0</v>
      </c>
    </row>
    <row r="8808" spans="4:9" x14ac:dyDescent="0.25">
      <c r="D8808" t="s">
        <v>12372</v>
      </c>
      <c r="E8808" t="s">
        <v>12373</v>
      </c>
      <c r="F8808" t="s">
        <v>15382</v>
      </c>
      <c r="G8808" s="59">
        <v>5681000</v>
      </c>
      <c r="H8808" s="122">
        <v>32.4</v>
      </c>
      <c r="I8808" s="97" t="b">
        <f>NOT(ISERROR(_xlfn.XLOOKUP(tblStocks2022[[#This Row],[Ticker]],tblTickers[Ticker],tblTickers[Ticker],NA(),0,1)))</f>
        <v>0</v>
      </c>
    </row>
    <row r="8809" spans="4:9" x14ac:dyDescent="0.25">
      <c r="D8809" t="s">
        <v>5180</v>
      </c>
      <c r="E8809" t="s">
        <v>5181</v>
      </c>
      <c r="F8809" t="s">
        <v>15371</v>
      </c>
      <c r="G8809" s="59">
        <v>59280000</v>
      </c>
      <c r="H8809" s="122">
        <v>20.14</v>
      </c>
      <c r="I8809" s="97" t="b">
        <f>NOT(ISERROR(_xlfn.XLOOKUP(tblStocks2022[[#This Row],[Ticker]],tblTickers[Ticker],tblTickers[Ticker],NA(),0,1)))</f>
        <v>0</v>
      </c>
    </row>
    <row r="8810" spans="4:9" x14ac:dyDescent="0.25">
      <c r="D8810" t="s">
        <v>3358</v>
      </c>
      <c r="E8810" t="s">
        <v>3359</v>
      </c>
      <c r="F8810" t="s">
        <v>15386</v>
      </c>
      <c r="G8810" s="59">
        <v>979950000</v>
      </c>
      <c r="H8810" s="122">
        <v>0.16</v>
      </c>
      <c r="I8810" s="97" t="b">
        <f>NOT(ISERROR(_xlfn.XLOOKUP(tblStocks2022[[#This Row],[Ticker]],tblTickers[Ticker],tblTickers[Ticker],NA(),0,1)))</f>
        <v>0</v>
      </c>
    </row>
    <row r="8811" spans="4:9" x14ac:dyDescent="0.25">
      <c r="D8811" t="s">
        <v>15167</v>
      </c>
      <c r="E8811" t="s">
        <v>15168</v>
      </c>
      <c r="F8811" t="s">
        <v>15368</v>
      </c>
      <c r="G8811" s="59">
        <v>8570000</v>
      </c>
      <c r="H8811" s="122">
        <v>87.32</v>
      </c>
      <c r="I8811" s="97" t="b">
        <f>NOT(ISERROR(_xlfn.XLOOKUP(tblStocks2022[[#This Row],[Ticker]],tblTickers[Ticker],tblTickers[Ticker],NA(),0,1)))</f>
        <v>0</v>
      </c>
    </row>
    <row r="8812" spans="4:9" x14ac:dyDescent="0.25">
      <c r="D8812" t="s">
        <v>3542</v>
      </c>
      <c r="E8812" t="s">
        <v>3543</v>
      </c>
      <c r="F8812" t="s">
        <v>15368</v>
      </c>
      <c r="G8812" s="59">
        <v>144212000</v>
      </c>
      <c r="H8812" s="122">
        <v>111.9</v>
      </c>
      <c r="I8812" s="97" t="b">
        <f>NOT(ISERROR(_xlfn.XLOOKUP(tblStocks2022[[#This Row],[Ticker]],tblTickers[Ticker],tblTickers[Ticker],NA(),0,1)))</f>
        <v>0</v>
      </c>
    </row>
    <row r="8813" spans="4:9" x14ac:dyDescent="0.25">
      <c r="D8813" t="s">
        <v>15044</v>
      </c>
      <c r="E8813" t="s">
        <v>446</v>
      </c>
      <c r="F8813" t="s">
        <v>11941</v>
      </c>
      <c r="G8813" s="59">
        <v>1591000</v>
      </c>
      <c r="H8813" s="122">
        <v>19.3</v>
      </c>
      <c r="I8813" s="97" t="b">
        <f>NOT(ISERROR(_xlfn.XLOOKUP(tblStocks2022[[#This Row],[Ticker]],tblTickers[Ticker],tblTickers[Ticker],NA(),0,1)))</f>
        <v>0</v>
      </c>
    </row>
    <row r="8814" spans="4:9" x14ac:dyDescent="0.25">
      <c r="D8814" t="s">
        <v>7777</v>
      </c>
      <c r="E8814" t="s">
        <v>7778</v>
      </c>
      <c r="F8814" t="s">
        <v>15382</v>
      </c>
      <c r="G8814" s="59">
        <v>34500000</v>
      </c>
      <c r="H8814" s="122">
        <v>9.9499999999999993</v>
      </c>
      <c r="I8814" s="97" t="b">
        <f>NOT(ISERROR(_xlfn.XLOOKUP(tblStocks2022[[#This Row],[Ticker]],tblTickers[Ticker],tblTickers[Ticker],NA(),0,1)))</f>
        <v>0</v>
      </c>
    </row>
    <row r="8815" spans="4:9" x14ac:dyDescent="0.25">
      <c r="D8815" t="s">
        <v>9087</v>
      </c>
      <c r="E8815" t="s">
        <v>9088</v>
      </c>
      <c r="F8815" t="s">
        <v>12944</v>
      </c>
      <c r="G8815" s="59">
        <v>99534000</v>
      </c>
      <c r="H8815" s="122">
        <v>1.55</v>
      </c>
      <c r="I8815" s="97" t="b">
        <f>NOT(ISERROR(_xlfn.XLOOKUP(tblStocks2022[[#This Row],[Ticker]],tblTickers[Ticker],tblTickers[Ticker],NA(),0,1)))</f>
        <v>0</v>
      </c>
    </row>
    <row r="8816" spans="4:9" x14ac:dyDescent="0.25">
      <c r="D8816" t="s">
        <v>2812</v>
      </c>
      <c r="E8816" t="s">
        <v>2813</v>
      </c>
      <c r="F8816" t="s">
        <v>15382</v>
      </c>
      <c r="G8816" s="59">
        <v>525306000</v>
      </c>
      <c r="H8816" s="122">
        <v>26.87</v>
      </c>
      <c r="I8816" s="97" t="b">
        <f>NOT(ISERROR(_xlfn.XLOOKUP(tblStocks2022[[#This Row],[Ticker]],tblTickers[Ticker],tblTickers[Ticker],NA(),0,1)))</f>
        <v>0</v>
      </c>
    </row>
    <row r="8817" spans="4:9" x14ac:dyDescent="0.25">
      <c r="D8817" t="s">
        <v>10876</v>
      </c>
      <c r="E8817" t="s">
        <v>10877</v>
      </c>
      <c r="F8817" t="s">
        <v>15381</v>
      </c>
      <c r="G8817" s="59">
        <v>48205000</v>
      </c>
      <c r="H8817" s="122">
        <v>6.55</v>
      </c>
      <c r="I8817" s="97" t="b">
        <f>NOT(ISERROR(_xlfn.XLOOKUP(tblStocks2022[[#This Row],[Ticker]],tblTickers[Ticker],tblTickers[Ticker],NA(),0,1)))</f>
        <v>0</v>
      </c>
    </row>
    <row r="8818" spans="4:9" x14ac:dyDescent="0.25">
      <c r="D8818" t="s">
        <v>1045</v>
      </c>
      <c r="E8818" t="s">
        <v>1046</v>
      </c>
      <c r="F8818" t="s">
        <v>15365</v>
      </c>
      <c r="G8818" s="59">
        <v>466072000</v>
      </c>
      <c r="H8818" s="122">
        <v>146.55000000000001</v>
      </c>
      <c r="I8818" s="97" t="b">
        <f>NOT(ISERROR(_xlfn.XLOOKUP(tblStocks2022[[#This Row],[Ticker]],tblTickers[Ticker],tblTickers[Ticker],NA(),0,1)))</f>
        <v>1</v>
      </c>
    </row>
    <row r="8819" spans="4:9" x14ac:dyDescent="0.25">
      <c r="D8819" t="s">
        <v>14002</v>
      </c>
      <c r="E8819" t="s">
        <v>14003</v>
      </c>
      <c r="F8819" t="s">
        <v>15369</v>
      </c>
      <c r="G8819" s="59">
        <v>19491000</v>
      </c>
      <c r="H8819" s="122">
        <v>21.74</v>
      </c>
      <c r="I8819" s="97" t="b">
        <f>NOT(ISERROR(_xlfn.XLOOKUP(tblStocks2022[[#This Row],[Ticker]],tblTickers[Ticker],tblTickers[Ticker],NA(),0,1)))</f>
        <v>0</v>
      </c>
    </row>
    <row r="8820" spans="4:9" x14ac:dyDescent="0.25">
      <c r="D8820" t="s">
        <v>3604</v>
      </c>
      <c r="E8820" t="s">
        <v>3605</v>
      </c>
      <c r="F8820" t="s">
        <v>15368</v>
      </c>
      <c r="G8820" s="59">
        <v>125500000</v>
      </c>
      <c r="H8820" s="122">
        <v>6.36</v>
      </c>
      <c r="I8820" s="97" t="b">
        <f>NOT(ISERROR(_xlfn.XLOOKUP(tblStocks2022[[#This Row],[Ticker]],tblTickers[Ticker],tblTickers[Ticker],NA(),0,1)))</f>
        <v>0</v>
      </c>
    </row>
    <row r="8821" spans="4:9" x14ac:dyDescent="0.25">
      <c r="D8821" t="s">
        <v>7490</v>
      </c>
      <c r="E8821" t="s">
        <v>7491</v>
      </c>
      <c r="F8821" t="s">
        <v>15368</v>
      </c>
      <c r="G8821" s="59">
        <v>44866000</v>
      </c>
      <c r="H8821" s="122">
        <v>4.09</v>
      </c>
      <c r="I8821" s="97" t="b">
        <f>NOT(ISERROR(_xlfn.XLOOKUP(tblStocks2022[[#This Row],[Ticker]],tblTickers[Ticker],tblTickers[Ticker],NA(),0,1)))</f>
        <v>0</v>
      </c>
    </row>
    <row r="8822" spans="4:9" x14ac:dyDescent="0.25">
      <c r="D8822" t="s">
        <v>8926</v>
      </c>
      <c r="E8822" t="s">
        <v>8927</v>
      </c>
      <c r="F8822" t="s">
        <v>2235</v>
      </c>
      <c r="G8822" s="59">
        <v>9016000</v>
      </c>
      <c r="H8822" s="122">
        <v>54.95</v>
      </c>
      <c r="I8822" s="97" t="b">
        <f>NOT(ISERROR(_xlfn.XLOOKUP(tblStocks2022[[#This Row],[Ticker]],tblTickers[Ticker],tblTickers[Ticker],NA(),0,1)))</f>
        <v>0</v>
      </c>
    </row>
    <row r="8823" spans="4:9" x14ac:dyDescent="0.25">
      <c r="D8823" t="s">
        <v>757</v>
      </c>
      <c r="E8823" t="s">
        <v>758</v>
      </c>
      <c r="F8823" t="s">
        <v>15366</v>
      </c>
      <c r="G8823" s="59">
        <v>177795000</v>
      </c>
      <c r="H8823" s="122">
        <v>21.15</v>
      </c>
      <c r="I8823" s="97" t="b">
        <f>NOT(ISERROR(_xlfn.XLOOKUP(tblStocks2022[[#This Row],[Ticker]],tblTickers[Ticker],tblTickers[Ticker],NA(),0,1)))</f>
        <v>0</v>
      </c>
    </row>
    <row r="8824" spans="4:9" x14ac:dyDescent="0.25">
      <c r="D8824" t="s">
        <v>2988</v>
      </c>
      <c r="E8824" t="s">
        <v>2989</v>
      </c>
      <c r="F8824" t="s">
        <v>5172</v>
      </c>
      <c r="G8824" s="59">
        <v>64137000</v>
      </c>
      <c r="H8824" s="122">
        <v>7.86</v>
      </c>
      <c r="I8824" s="97" t="b">
        <f>NOT(ISERROR(_xlfn.XLOOKUP(tblStocks2022[[#This Row],[Ticker]],tblTickers[Ticker],tblTickers[Ticker],NA(),0,1)))</f>
        <v>0</v>
      </c>
    </row>
    <row r="8825" spans="4:9" x14ac:dyDescent="0.25">
      <c r="D8825" t="s">
        <v>2338</v>
      </c>
      <c r="E8825" t="s">
        <v>2339</v>
      </c>
      <c r="F8825" t="s">
        <v>15378</v>
      </c>
      <c r="G8825" s="59">
        <v>47896000</v>
      </c>
      <c r="H8825" s="122">
        <v>0.53</v>
      </c>
      <c r="I8825" s="97" t="b">
        <f>NOT(ISERROR(_xlfn.XLOOKUP(tblStocks2022[[#This Row],[Ticker]],tblTickers[Ticker],tblTickers[Ticker],NA(),0,1)))</f>
        <v>0</v>
      </c>
    </row>
    <row r="8826" spans="4:9" x14ac:dyDescent="0.25">
      <c r="D8826" t="s">
        <v>4368</v>
      </c>
      <c r="E8826" t="s">
        <v>4369</v>
      </c>
      <c r="F8826" t="s">
        <v>15367</v>
      </c>
      <c r="G8826" s="59">
        <v>36825000</v>
      </c>
      <c r="H8826" s="122">
        <v>13.91</v>
      </c>
      <c r="I8826" s="97" t="b">
        <f>NOT(ISERROR(_xlfn.XLOOKUP(tblStocks2022[[#This Row],[Ticker]],tblTickers[Ticker],tblTickers[Ticker],NA(),0,1)))</f>
        <v>0</v>
      </c>
    </row>
  </sheetData>
  <sortState xmlns:xlrd2="http://schemas.microsoft.com/office/spreadsheetml/2017/richdata2" ref="A3:A436">
    <sortCondition ref="A3:A436"/>
  </sortState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36B77-4413-4069-8199-AF3C95A40184}">
  <dimension ref="A1:AE166"/>
  <sheetViews>
    <sheetView showGridLines="0" zoomScale="85" zoomScaleNormal="85" workbookViewId="0"/>
  </sheetViews>
  <sheetFormatPr defaultColWidth="8.42578125" defaultRowHeight="23.1" customHeight="1" x14ac:dyDescent="0.25"/>
  <cols>
    <col min="1" max="1" width="3.140625" style="2" customWidth="1"/>
    <col min="2" max="2" width="12.42578125" style="7" customWidth="1"/>
    <col min="3" max="3" width="54.42578125" style="115" customWidth="1"/>
    <col min="4" max="4" width="9.42578125" style="2" customWidth="1"/>
    <col min="5" max="31" width="5.42578125" style="2" customWidth="1"/>
    <col min="32" max="55" width="8.140625" style="5" customWidth="1"/>
    <col min="56" max="81" width="6.140625" style="5" customWidth="1"/>
    <col min="82" max="16384" width="8.42578125" style="5"/>
  </cols>
  <sheetData>
    <row r="1" spans="2:31" ht="23.1" customHeight="1" thickBot="1" x14ac:dyDescent="0.3">
      <c r="B1" s="2"/>
      <c r="C1" s="47"/>
      <c r="K1" s="3"/>
      <c r="L1" s="3"/>
      <c r="M1" s="3"/>
      <c r="N1" s="3"/>
      <c r="O1" s="3"/>
      <c r="P1" s="3"/>
      <c r="Q1" s="3"/>
      <c r="R1" s="3"/>
      <c r="S1" s="3"/>
      <c r="T1" s="4"/>
      <c r="U1" s="4"/>
      <c r="V1" s="5"/>
      <c r="W1" s="5"/>
      <c r="X1" s="5"/>
      <c r="Y1" s="5"/>
      <c r="Z1" s="5"/>
      <c r="AA1" s="5"/>
      <c r="AB1" s="5"/>
      <c r="AC1" s="5"/>
      <c r="AD1" s="5"/>
      <c r="AE1" s="5"/>
    </row>
    <row r="2" spans="2:31" ht="23.1" customHeight="1" thickBot="1" x14ac:dyDescent="0.3">
      <c r="B2" s="30" t="s">
        <v>15565</v>
      </c>
      <c r="C2" s="111" t="s">
        <v>15402</v>
      </c>
      <c r="D2" s="30" t="s">
        <v>15401</v>
      </c>
      <c r="AB2" s="5"/>
      <c r="AC2" s="5"/>
      <c r="AD2" s="5"/>
      <c r="AE2" s="5"/>
    </row>
    <row r="3" spans="2:31" ht="23.1" customHeight="1" x14ac:dyDescent="0.25">
      <c r="B3" s="112" t="s">
        <v>15405</v>
      </c>
      <c r="C3" s="113" cm="1">
        <f t="array" ref="C3">IF(ISBLANK(INDEX(Case!E:E,_xlfn.XMATCH('Graded Answers'!B3,Case!B:B))),"",INDEX(Case!E:E,_xlfn.XMATCH('Graded Answers'!B3,Case!B:B)))</f>
        <v>434</v>
      </c>
      <c r="D3" s="112" cm="1">
        <f t="array" ref="D3">INDEX(Case!D:D,_xlfn.XMATCH('Graded Answers'!B3,Case!B:B))</f>
        <v>40</v>
      </c>
      <c r="F3" s="114"/>
      <c r="AB3" s="5"/>
      <c r="AC3" s="5"/>
      <c r="AD3" s="5"/>
      <c r="AE3" s="5"/>
    </row>
    <row r="4" spans="2:31" ht="23.1" customHeight="1" x14ac:dyDescent="0.25">
      <c r="B4" s="32" t="s">
        <v>15407</v>
      </c>
      <c r="C4" s="113" cm="1">
        <f t="array" ref="C4">IF(ISBLANK(INDEX(Case!E:E,_xlfn.XMATCH('Graded Answers'!B4,Case!B:B))),"",INDEX(Case!E:E,_xlfn.XMATCH('Graded Answers'!B4,Case!B:B)))</f>
        <v>0.1889400921658986</v>
      </c>
      <c r="D4" s="112" cm="1">
        <f t="array" ref="D4">INDEX(Case!D:D,_xlfn.XMATCH('Graded Answers'!B4,Case!B:B))</f>
        <v>50</v>
      </c>
      <c r="F4" s="114"/>
      <c r="AB4" s="5"/>
      <c r="AC4" s="5"/>
      <c r="AD4" s="5"/>
      <c r="AE4" s="5"/>
    </row>
    <row r="5" spans="2:31" ht="23.1" customHeight="1" x14ac:dyDescent="0.25">
      <c r="B5" s="32" t="s">
        <v>15408</v>
      </c>
      <c r="C5" s="113" cm="1">
        <f t="array" ref="C5">IF(ISBLANK(INDEX(Case!E:E,_xlfn.XMATCH('Graded Answers'!B5,Case!B:B))),"",INDEX(Case!E:E,_xlfn.XMATCH('Graded Answers'!B5,Case!B:B)))</f>
        <v>7789782952670</v>
      </c>
      <c r="D5" s="112" cm="1">
        <f t="array" ref="D5">INDEX(Case!D:D,_xlfn.XMATCH('Graded Answers'!B5,Case!B:B))</f>
        <v>80</v>
      </c>
      <c r="F5" s="114"/>
      <c r="AB5" s="5"/>
      <c r="AC5" s="5"/>
      <c r="AD5" s="5"/>
      <c r="AE5" s="5"/>
    </row>
    <row r="6" spans="2:31" ht="23.1" customHeight="1" x14ac:dyDescent="0.25">
      <c r="B6" s="32" t="s">
        <v>15409</v>
      </c>
      <c r="C6" s="113" cm="1">
        <f t="array" ref="C6">IF(ISBLANK(INDEX(Case!E:E,_xlfn.XMATCH('Graded Answers'!B6,Case!B:B))),"",INDEX(Case!E:E,_xlfn.XMATCH('Graded Answers'!B6,Case!B:B)))</f>
        <v>0.11395229323718696</v>
      </c>
      <c r="D6" s="112" cm="1">
        <f t="array" ref="D6">INDEX(Case!D:D,_xlfn.XMATCH('Graded Answers'!B6,Case!B:B))</f>
        <v>80</v>
      </c>
      <c r="F6" s="114"/>
      <c r="AB6" s="5"/>
      <c r="AC6" s="5"/>
      <c r="AD6" s="5"/>
      <c r="AE6" s="5"/>
    </row>
    <row r="7" spans="2:31" ht="23.1" customHeight="1" x14ac:dyDescent="0.25">
      <c r="B7" s="35">
        <v>1</v>
      </c>
      <c r="C7" s="113" cm="1">
        <f t="array" ref="C7">IF(ISBLANK(INDEX(Case!E:E,_xlfn.XMATCH('Graded Answers'!B7,Case!B:B))),"",INDEX(Case!E:E,_xlfn.XMATCH('Graded Answers'!B7,Case!B:B)))</f>
        <v>0.32844574780058655</v>
      </c>
      <c r="D7" s="112" cm="1">
        <f t="array" ref="D7">INDEX(Case!D:D,_xlfn.XMATCH('Graded Answers'!B7,Case!B:B))</f>
        <v>2</v>
      </c>
      <c r="E7" s="5"/>
      <c r="F7" s="114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</row>
    <row r="8" spans="2:31" ht="23.1" customHeight="1" x14ac:dyDescent="0.25">
      <c r="B8" s="35">
        <f>B7+1</f>
        <v>2</v>
      </c>
      <c r="C8" s="113" cm="1">
        <f t="array" ref="C8">IF(ISBLANK(INDEX(Case!E:E,_xlfn.XMATCH('Graded Answers'!B8,Case!B:B))),"",INDEX(Case!E:E,_xlfn.XMATCH('Graded Answers'!B8,Case!B:B)))</f>
        <v>7.4783683559950603E-2</v>
      </c>
      <c r="D8" s="112" cm="1">
        <f t="array" ref="D8">INDEX(Case!D:D,_xlfn.XMATCH('Graded Answers'!B8,Case!B:B))</f>
        <v>2</v>
      </c>
      <c r="E8" s="5"/>
      <c r="F8" s="114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</row>
    <row r="9" spans="2:31" ht="23.1" customHeight="1" x14ac:dyDescent="0.25">
      <c r="B9" s="35">
        <f t="shared" ref="B9:B26" si="0">B8+1</f>
        <v>3</v>
      </c>
      <c r="C9" s="113" cm="1">
        <f t="array" ref="C9">IF(ISBLANK(INDEX(Case!E:E,_xlfn.XMATCH('Graded Answers'!B9,Case!B:B))),"",INDEX(Case!E:E,_xlfn.XMATCH('Graded Answers'!B9,Case!B:B)))</f>
        <v>-0.18951028687337002</v>
      </c>
      <c r="D9" s="112" cm="1">
        <f t="array" ref="D9">INDEX(Case!D:D,_xlfn.XMATCH('Graded Answers'!B9,Case!B:B))</f>
        <v>2</v>
      </c>
      <c r="E9" s="5"/>
      <c r="F9" s="114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</row>
    <row r="10" spans="2:31" ht="23.1" customHeight="1" x14ac:dyDescent="0.25">
      <c r="B10" s="35">
        <f t="shared" si="0"/>
        <v>4</v>
      </c>
      <c r="C10" s="113" cm="1">
        <f t="array" ref="C10">IF(ISBLANK(INDEX(Case!E:E,_xlfn.XMATCH('Graded Answers'!B10,Case!B:B))),"",INDEX(Case!E:E,_xlfn.XMATCH('Graded Answers'!B10,Case!B:B)))</f>
        <v>-6.9435637285985979E-2</v>
      </c>
      <c r="D10" s="112" cm="1">
        <f t="array" ref="D10">INDEX(Case!D:D,_xlfn.XMATCH('Graded Answers'!B10,Case!B:B))</f>
        <v>2</v>
      </c>
      <c r="E10" s="5"/>
      <c r="F10" s="114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</row>
    <row r="11" spans="2:31" ht="23.1" customHeight="1" x14ac:dyDescent="0.25">
      <c r="B11" s="35">
        <f t="shared" si="0"/>
        <v>5</v>
      </c>
      <c r="C11" s="113" cm="1">
        <f t="array" ref="C11">IF(ISBLANK(INDEX(Case!E:E,_xlfn.XMATCH('Graded Answers'!B11,Case!B:B))),"",INDEX(Case!E:E,_xlfn.XMATCH('Graded Answers'!B11,Case!B:B)))</f>
        <v>1.7714484195901409E-2</v>
      </c>
      <c r="D11" s="112" cm="1">
        <f t="array" ref="D11">INDEX(Case!D:D,_xlfn.XMATCH('Graded Answers'!B11,Case!B:B))</f>
        <v>2</v>
      </c>
      <c r="E11" s="5"/>
      <c r="F11" s="114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</row>
    <row r="12" spans="2:31" ht="23.1" customHeight="1" x14ac:dyDescent="0.25">
      <c r="B12" s="35">
        <f t="shared" si="0"/>
        <v>6</v>
      </c>
      <c r="C12" s="113" cm="1">
        <f t="array" ref="C12">IF(ISBLANK(INDEX(Case!E:E,_xlfn.XMATCH('Graded Answers'!B12,Case!B:B))),"",INDEX(Case!E:E,_xlfn.XMATCH('Graded Answers'!B12,Case!B:B)))</f>
        <v>0.36834208552138048</v>
      </c>
      <c r="D12" s="112" cm="1">
        <f t="array" ref="D12">INDEX(Case!D:D,_xlfn.XMATCH('Graded Answers'!B12,Case!B:B))</f>
        <v>2</v>
      </c>
      <c r="E12" s="5"/>
      <c r="F12" s="114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</row>
    <row r="13" spans="2:31" ht="23.1" customHeight="1" x14ac:dyDescent="0.25">
      <c r="B13" s="35">
        <f t="shared" si="0"/>
        <v>7</v>
      </c>
      <c r="C13" s="113" cm="1">
        <f t="array" ref="C13">IF(ISBLANK(INDEX(Case!E:E,_xlfn.XMATCH('Graded Answers'!B13,Case!B:B))),"",INDEX(Case!E:E,_xlfn.XMATCH('Graded Answers'!B13,Case!B:B)))</f>
        <v>7.2094468614046003E-2</v>
      </c>
      <c r="D13" s="112" cm="1">
        <f t="array" ref="D13">INDEX(Case!D:D,_xlfn.XMATCH('Graded Answers'!B13,Case!B:B))</f>
        <v>2</v>
      </c>
      <c r="E13" s="5"/>
      <c r="F13" s="114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</row>
    <row r="14" spans="2:31" ht="23.1" customHeight="1" x14ac:dyDescent="0.25">
      <c r="B14" s="35">
        <f t="shared" si="0"/>
        <v>8</v>
      </c>
      <c r="C14" s="113" cm="1">
        <f t="array" ref="C14">IF(ISBLANK(INDEX(Case!E:E,_xlfn.XMATCH('Graded Answers'!B14,Case!B:B))),"",INDEX(Case!E:E,_xlfn.XMATCH('Graded Answers'!B14,Case!B:B)))</f>
        <v>-0.11790808240887488</v>
      </c>
      <c r="D14" s="112" cm="1">
        <f t="array" ref="D14">INDEX(Case!D:D,_xlfn.XMATCH('Graded Answers'!B14,Case!B:B))</f>
        <v>2</v>
      </c>
      <c r="E14" s="5"/>
      <c r="F14" s="114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</row>
    <row r="15" spans="2:31" ht="23.1" customHeight="1" x14ac:dyDescent="0.25">
      <c r="B15" s="35">
        <f t="shared" si="0"/>
        <v>9</v>
      </c>
      <c r="C15" s="113" cm="1">
        <f t="array" ref="C15">IF(ISBLANK(INDEX(Case!E:E,_xlfn.XMATCH('Graded Answers'!B15,Case!B:B))),"",INDEX(Case!E:E,_xlfn.XMATCH('Graded Answers'!B15,Case!B:B)))</f>
        <v>0.1503680336487907</v>
      </c>
      <c r="D15" s="112" cm="1">
        <f t="array" ref="D15">INDEX(Case!D:D,_xlfn.XMATCH('Graded Answers'!B15,Case!B:B))</f>
        <v>2</v>
      </c>
      <c r="E15" s="5"/>
      <c r="F15" s="114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</row>
    <row r="16" spans="2:31" ht="23.1" customHeight="1" x14ac:dyDescent="0.25">
      <c r="B16" s="35">
        <f t="shared" si="0"/>
        <v>10</v>
      </c>
      <c r="C16" s="113" cm="1">
        <f t="array" ref="C16">IF(ISBLANK(INDEX(Case!E:E,_xlfn.XMATCH('Graded Answers'!B16,Case!B:B))),"",INDEX(Case!E:E,_xlfn.XMATCH('Graded Answers'!B16,Case!B:B)))</f>
        <v>7.73602778654877E-2</v>
      </c>
      <c r="D16" s="112" cm="1">
        <f t="array" ref="D16">INDEX(Case!D:D,_xlfn.XMATCH('Graded Answers'!B16,Case!B:B))</f>
        <v>2</v>
      </c>
      <c r="E16" s="5"/>
      <c r="F16" s="114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</row>
    <row r="17" spans="2:31" ht="23.1" customHeight="1" x14ac:dyDescent="0.25">
      <c r="B17" s="35">
        <f t="shared" si="0"/>
        <v>11</v>
      </c>
      <c r="C17" s="113" cm="1">
        <f t="array" ref="C17">IF(ISBLANK(INDEX(Case!E:E,_xlfn.XMATCH('Graded Answers'!B17,Case!B:B))),"",INDEX(Case!E:E,_xlfn.XMATCH('Graded Answers'!B17,Case!B:B)))</f>
        <v>1.712439418416805E-2</v>
      </c>
      <c r="D17" s="112" cm="1">
        <f t="array" ref="D17">INDEX(Case!D:D,_xlfn.XMATCH('Graded Answers'!B17,Case!B:B))</f>
        <v>2</v>
      </c>
      <c r="E17" s="5"/>
      <c r="F17" s="114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</row>
    <row r="18" spans="2:31" ht="23.1" customHeight="1" x14ac:dyDescent="0.25">
      <c r="B18" s="35">
        <f t="shared" si="0"/>
        <v>12</v>
      </c>
      <c r="C18" s="113" cm="1">
        <f t="array" ref="C18">IF(ISBLANK(INDEX(Case!E:E,_xlfn.XMATCH('Graded Answers'!B18,Case!B:B))),"",INDEX(Case!E:E,_xlfn.XMATCH('Graded Answers'!B18,Case!B:B)))</f>
        <v>0.10150496317643286</v>
      </c>
      <c r="D18" s="112" cm="1">
        <f t="array" ref="D18">INDEX(Case!D:D,_xlfn.XMATCH('Graded Answers'!B18,Case!B:B))</f>
        <v>2</v>
      </c>
      <c r="E18" s="5"/>
      <c r="F18" s="114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</row>
    <row r="19" spans="2:31" ht="23.1" customHeight="1" x14ac:dyDescent="0.25">
      <c r="B19" s="35">
        <f t="shared" si="0"/>
        <v>13</v>
      </c>
      <c r="C19" s="113" cm="1">
        <f t="array" ref="C19">IF(ISBLANK(INDEX(Case!E:E,_xlfn.XMATCH('Graded Answers'!B19,Case!B:B))),"",INDEX(Case!E:E,_xlfn.XMATCH('Graded Answers'!B19,Case!B:B)))</f>
        <v>-9.5649285951511093E-2</v>
      </c>
      <c r="D19" s="112" cm="1">
        <f t="array" ref="D19">INDEX(Case!D:D,_xlfn.XMATCH('Graded Answers'!B19,Case!B:B))</f>
        <v>2</v>
      </c>
      <c r="E19" s="5"/>
      <c r="F19" s="114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</row>
    <row r="20" spans="2:31" ht="23.1" customHeight="1" x14ac:dyDescent="0.25">
      <c r="B20" s="35">
        <f t="shared" si="0"/>
        <v>14</v>
      </c>
      <c r="C20" s="113" cm="1">
        <f t="array" ref="C20">IF(ISBLANK(INDEX(Case!E:E,_xlfn.XMATCH('Graded Answers'!B20,Case!B:B))),"",INDEX(Case!E:E,_xlfn.XMATCH('Graded Answers'!B20,Case!B:B)))</f>
        <v>-7.1809344622138574E-2</v>
      </c>
      <c r="D20" s="112" cm="1">
        <f t="array" ref="D20">INDEX(Case!D:D,_xlfn.XMATCH('Graded Answers'!B20,Case!B:B))</f>
        <v>2</v>
      </c>
      <c r="E20" s="5"/>
      <c r="F20" s="114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</row>
    <row r="21" spans="2:31" ht="23.1" customHeight="1" x14ac:dyDescent="0.25">
      <c r="B21" s="35">
        <f t="shared" si="0"/>
        <v>15</v>
      </c>
      <c r="C21" s="113" cm="1">
        <f t="array" ref="C21">IF(ISBLANK(INDEX(Case!E:E,_xlfn.XMATCH('Graded Answers'!B21,Case!B:B))),"",INDEX(Case!E:E,_xlfn.XMATCH('Graded Answers'!B21,Case!B:B)))</f>
        <v>-0.14038686987104337</v>
      </c>
      <c r="D21" s="112" cm="1">
        <f t="array" ref="D21">INDEX(Case!D:D,_xlfn.XMATCH('Graded Answers'!B21,Case!B:B))</f>
        <v>2</v>
      </c>
      <c r="E21" s="5"/>
      <c r="F21" s="114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</row>
    <row r="22" spans="2:31" ht="23.1" customHeight="1" x14ac:dyDescent="0.25">
      <c r="B22" s="35">
        <f t="shared" si="0"/>
        <v>16</v>
      </c>
      <c r="C22" s="113" cm="1">
        <f t="array" ref="C22">IF(ISBLANK(INDEX(Case!E:E,_xlfn.XMATCH('Graded Answers'!B22,Case!B:B))),"",INDEX(Case!E:E,_xlfn.XMATCH('Graded Answers'!B22,Case!B:B)))</f>
        <v>0.15105644906969407</v>
      </c>
      <c r="D22" s="112" cm="1">
        <f t="array" ref="D22">INDEX(Case!D:D,_xlfn.XMATCH('Graded Answers'!B22,Case!B:B))</f>
        <v>2</v>
      </c>
      <c r="E22" s="5"/>
      <c r="F22" s="114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</row>
    <row r="23" spans="2:31" ht="23.1" customHeight="1" x14ac:dyDescent="0.25">
      <c r="B23" s="35">
        <f t="shared" si="0"/>
        <v>17</v>
      </c>
      <c r="C23" s="113" cm="1">
        <f t="array" ref="C23">IF(ISBLANK(INDEX(Case!E:E,_xlfn.XMATCH('Graded Answers'!B23,Case!B:B))),"",INDEX(Case!E:E,_xlfn.XMATCH('Graded Answers'!B23,Case!B:B)))</f>
        <v>-6.3782759709504352E-2</v>
      </c>
      <c r="D23" s="112" cm="1">
        <f t="array" ref="D23">INDEX(Case!D:D,_xlfn.XMATCH('Graded Answers'!B23,Case!B:B))</f>
        <v>2</v>
      </c>
      <c r="E23" s="5"/>
      <c r="F23" s="114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</row>
    <row r="24" spans="2:31" ht="23.1" customHeight="1" x14ac:dyDescent="0.25">
      <c r="B24" s="35">
        <f t="shared" si="0"/>
        <v>18</v>
      </c>
      <c r="C24" s="113" cm="1">
        <f t="array" ref="C24">IF(ISBLANK(INDEX(Case!E:E,_xlfn.XMATCH('Graded Answers'!B24,Case!B:B))),"",INDEX(Case!E:E,_xlfn.XMATCH('Graded Answers'!B24,Case!B:B)))</f>
        <v>0.1560897435897434</v>
      </c>
      <c r="D24" s="112" cm="1">
        <f t="array" ref="D24">INDEX(Case!D:D,_xlfn.XMATCH('Graded Answers'!B24,Case!B:B))</f>
        <v>2</v>
      </c>
      <c r="E24" s="5"/>
      <c r="F24" s="114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</row>
    <row r="25" spans="2:31" ht="23.1" customHeight="1" x14ac:dyDescent="0.25">
      <c r="B25" s="35">
        <f t="shared" si="0"/>
        <v>19</v>
      </c>
      <c r="C25" s="113" cm="1">
        <f t="array" ref="C25">IF(ISBLANK(INDEX(Case!E:E,_xlfn.XMATCH('Graded Answers'!B25,Case!B:B))),"",INDEX(Case!E:E,_xlfn.XMATCH('Graded Answers'!B25,Case!B:B)))</f>
        <v>0.13533284564740306</v>
      </c>
      <c r="D25" s="112" cm="1">
        <f t="array" ref="D25">INDEX(Case!D:D,_xlfn.XMATCH('Graded Answers'!B25,Case!B:B))</f>
        <v>2</v>
      </c>
      <c r="E25" s="5"/>
      <c r="F25" s="114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</row>
    <row r="26" spans="2:31" ht="23.1" customHeight="1" x14ac:dyDescent="0.25">
      <c r="B26" s="35">
        <f t="shared" si="0"/>
        <v>20</v>
      </c>
      <c r="C26" s="113" cm="1">
        <f t="array" ref="C26">IF(ISBLANK(INDEX(Case!E:E,_xlfn.XMATCH('Graded Answers'!B26,Case!B:B))),"",INDEX(Case!E:E,_xlfn.XMATCH('Graded Answers'!B26,Case!B:B)))</f>
        <v>-0.16666666666666671</v>
      </c>
      <c r="D26" s="112" cm="1">
        <f t="array" ref="D26">INDEX(Case!D:D,_xlfn.XMATCH('Graded Answers'!B26,Case!B:B))</f>
        <v>2</v>
      </c>
      <c r="E26" s="5"/>
      <c r="F26" s="114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</row>
    <row r="27" spans="2:31" ht="23.1" customHeight="1" x14ac:dyDescent="0.25">
      <c r="B27" s="35">
        <v>21</v>
      </c>
      <c r="C27" s="113" cm="1">
        <f t="array" ref="C27">IF(ISBLANK(INDEX(Case!E:E,_xlfn.XMATCH('Graded Answers'!B27,Case!B:B))),"",INDEX(Case!E:E,_xlfn.XMATCH('Graded Answers'!B27,Case!B:B)))</f>
        <v>0.1275</v>
      </c>
      <c r="D27" s="112" cm="1">
        <f t="array" ref="D27">INDEX(Case!D:D,_xlfn.XMATCH('Graded Answers'!B27,Case!B:B))</f>
        <v>3</v>
      </c>
      <c r="E27" s="5"/>
      <c r="F27" s="114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</row>
    <row r="28" spans="2:31" ht="23.1" customHeight="1" x14ac:dyDescent="0.25">
      <c r="B28" s="35">
        <f t="shared" ref="B28:B46" si="1">B27+1</f>
        <v>22</v>
      </c>
      <c r="C28" s="113" cm="1">
        <f t="array" ref="C28">IF(ISBLANK(INDEX(Case!E:E,_xlfn.XMATCH('Graded Answers'!B28,Case!B:B))),"",INDEX(Case!E:E,_xlfn.XMATCH('Graded Answers'!B28,Case!B:B)))</f>
        <v>0.1515</v>
      </c>
      <c r="D28" s="112" cm="1">
        <f t="array" ref="D28">INDEX(Case!D:D,_xlfn.XMATCH('Graded Answers'!B28,Case!B:B))</f>
        <v>3</v>
      </c>
      <c r="E28" s="5"/>
      <c r="F28" s="114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</row>
    <row r="29" spans="2:31" ht="23.1" customHeight="1" x14ac:dyDescent="0.25">
      <c r="B29" s="35">
        <f t="shared" si="1"/>
        <v>23</v>
      </c>
      <c r="C29" s="113" cm="1">
        <f t="array" ref="C29">IF(ISBLANK(INDEX(Case!E:E,_xlfn.XMATCH('Graded Answers'!B29,Case!B:B))),"",INDEX(Case!E:E,_xlfn.XMATCH('Graded Answers'!B29,Case!B:B)))</f>
        <v>0.12449999999999999</v>
      </c>
      <c r="D29" s="112" cm="1">
        <f t="array" ref="D29">INDEX(Case!D:D,_xlfn.XMATCH('Graded Answers'!B29,Case!B:B))</f>
        <v>3</v>
      </c>
      <c r="E29" s="5"/>
      <c r="F29" s="114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</row>
    <row r="30" spans="2:31" ht="23.1" customHeight="1" x14ac:dyDescent="0.25">
      <c r="B30" s="35">
        <f t="shared" si="1"/>
        <v>24</v>
      </c>
      <c r="C30" s="113" cm="1">
        <f t="array" ref="C30">IF(ISBLANK(INDEX(Case!E:E,_xlfn.XMATCH('Graded Answers'!B30,Case!B:B))),"",INDEX(Case!E:E,_xlfn.XMATCH('Graded Answers'!B30,Case!B:B)))</f>
        <v>6.8500000000000005E-2</v>
      </c>
      <c r="D30" s="112" cm="1">
        <f t="array" ref="D30">INDEX(Case!D:D,_xlfn.XMATCH('Graded Answers'!B30,Case!B:B))</f>
        <v>3</v>
      </c>
      <c r="E30" s="5"/>
      <c r="F30" s="114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</row>
    <row r="31" spans="2:31" ht="23.1" customHeight="1" x14ac:dyDescent="0.25">
      <c r="B31" s="35">
        <f t="shared" si="1"/>
        <v>25</v>
      </c>
      <c r="C31" s="113" cm="1">
        <f t="array" ref="C31">IF(ISBLANK(INDEX(Case!E:E,_xlfn.XMATCH('Graded Answers'!B31,Case!B:B))),"",INDEX(Case!E:E,_xlfn.XMATCH('Graded Answers'!B31,Case!B:B)))</f>
        <v>0.12799999999999997</v>
      </c>
      <c r="D31" s="112" cm="1">
        <f t="array" ref="D31">INDEX(Case!D:D,_xlfn.XMATCH('Graded Answers'!B31,Case!B:B))</f>
        <v>3</v>
      </c>
      <c r="E31" s="5"/>
      <c r="F31" s="114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</row>
    <row r="32" spans="2:31" ht="23.1" customHeight="1" x14ac:dyDescent="0.25">
      <c r="B32" s="35">
        <f t="shared" si="1"/>
        <v>26</v>
      </c>
      <c r="C32" s="113" cm="1">
        <f t="array" ref="C32">IF(ISBLANK(INDEX(Case!E:E,_xlfn.XMATCH('Graded Answers'!B32,Case!B:B))),"",INDEX(Case!E:E,_xlfn.XMATCH('Graded Answers'!B32,Case!B:B)))</f>
        <v>6.5999999999999989E-2</v>
      </c>
      <c r="D32" s="112" cm="1">
        <f t="array" ref="D32">INDEX(Case!D:D,_xlfn.XMATCH('Graded Answers'!B32,Case!B:B))</f>
        <v>3</v>
      </c>
      <c r="E32" s="5"/>
      <c r="F32" s="114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</row>
    <row r="33" spans="2:31" ht="23.1" customHeight="1" x14ac:dyDescent="0.25">
      <c r="B33" s="35">
        <f t="shared" si="1"/>
        <v>27</v>
      </c>
      <c r="C33" s="113" cm="1">
        <f t="array" ref="C33">IF(ISBLANK(INDEX(Case!E:E,_xlfn.XMATCH('Graded Answers'!B33,Case!B:B))),"",INDEX(Case!E:E,_xlfn.XMATCH('Graded Answers'!B33,Case!B:B)))</f>
        <v>9.2999999999999972E-2</v>
      </c>
      <c r="D33" s="112" cm="1">
        <f t="array" ref="D33">INDEX(Case!D:D,_xlfn.XMATCH('Graded Answers'!B33,Case!B:B))</f>
        <v>3</v>
      </c>
      <c r="E33" s="5"/>
      <c r="F33" s="114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</row>
    <row r="34" spans="2:31" ht="23.1" customHeight="1" x14ac:dyDescent="0.25">
      <c r="B34" s="35">
        <f t="shared" si="1"/>
        <v>28</v>
      </c>
      <c r="C34" s="113" cm="1">
        <f t="array" ref="C34">IF(ISBLANK(INDEX(Case!E:E,_xlfn.XMATCH('Graded Answers'!B34,Case!B:B))),"",INDEX(Case!E:E,_xlfn.XMATCH('Graded Answers'!B34,Case!B:B)))</f>
        <v>0.11750000000000002</v>
      </c>
      <c r="D34" s="112" cm="1">
        <f t="array" ref="D34">INDEX(Case!D:D,_xlfn.XMATCH('Graded Answers'!B34,Case!B:B))</f>
        <v>3</v>
      </c>
      <c r="E34" s="5"/>
      <c r="F34" s="114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</row>
    <row r="35" spans="2:31" ht="23.1" customHeight="1" x14ac:dyDescent="0.25">
      <c r="B35" s="35">
        <f t="shared" si="1"/>
        <v>29</v>
      </c>
      <c r="C35" s="113" cm="1">
        <f t="array" ref="C35">IF(ISBLANK(INDEX(Case!E:E,_xlfn.XMATCH('Graded Answers'!B35,Case!B:B))),"",INDEX(Case!E:E,_xlfn.XMATCH('Graded Answers'!B35,Case!B:B)))</f>
        <v>0.1305</v>
      </c>
      <c r="D35" s="112" cm="1">
        <f t="array" ref="D35">INDEX(Case!D:D,_xlfn.XMATCH('Graded Answers'!B35,Case!B:B))</f>
        <v>3</v>
      </c>
      <c r="E35" s="5"/>
      <c r="F35" s="114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</row>
    <row r="36" spans="2:31" ht="23.1" customHeight="1" x14ac:dyDescent="0.25">
      <c r="B36" s="35">
        <f t="shared" si="1"/>
        <v>30</v>
      </c>
      <c r="C36" s="113" cm="1">
        <f t="array" ref="C36">IF(ISBLANK(INDEX(Case!E:E,_xlfn.XMATCH('Graded Answers'!B36,Case!B:B))),"",INDEX(Case!E:E,_xlfn.XMATCH('Graded Answers'!B36,Case!B:B)))</f>
        <v>7.8E-2</v>
      </c>
      <c r="D36" s="112" cm="1">
        <f t="array" ref="D36">INDEX(Case!D:D,_xlfn.XMATCH('Graded Answers'!B36,Case!B:B))</f>
        <v>3</v>
      </c>
      <c r="E36" s="5"/>
      <c r="F36" s="114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</row>
    <row r="37" spans="2:31" ht="23.1" customHeight="1" x14ac:dyDescent="0.25">
      <c r="B37" s="35">
        <f t="shared" si="1"/>
        <v>31</v>
      </c>
      <c r="C37" s="113" cm="1">
        <f t="array" ref="C37">IF(ISBLANK(INDEX(Case!E:E,_xlfn.XMATCH('Graded Answers'!B37,Case!B:B))),"",INDEX(Case!E:E,_xlfn.XMATCH('Graded Answers'!B37,Case!B:B)))</f>
        <v>-9.9999999999999985E-3</v>
      </c>
      <c r="D37" s="112" cm="1">
        <f t="array" ref="D37">INDEX(Case!D:D,_xlfn.XMATCH('Graded Answers'!B37,Case!B:B))</f>
        <v>3</v>
      </c>
      <c r="E37" s="5"/>
      <c r="F37" s="114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</row>
    <row r="38" spans="2:31" ht="23.1" customHeight="1" x14ac:dyDescent="0.25">
      <c r="B38" s="35">
        <f t="shared" si="1"/>
        <v>32</v>
      </c>
      <c r="C38" s="113" cm="1">
        <f t="array" ref="C38">IF(ISBLANK(INDEX(Case!E:E,_xlfn.XMATCH('Graded Answers'!B38,Case!B:B))),"",INDEX(Case!E:E,_xlfn.XMATCH('Graded Answers'!B38,Case!B:B)))</f>
        <v>0.10499999999999998</v>
      </c>
      <c r="D38" s="112" cm="1">
        <f t="array" ref="D38">INDEX(Case!D:D,_xlfn.XMATCH('Graded Answers'!B38,Case!B:B))</f>
        <v>3</v>
      </c>
      <c r="E38" s="5"/>
      <c r="F38" s="114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</row>
    <row r="39" spans="2:31" ht="23.1" customHeight="1" x14ac:dyDescent="0.25">
      <c r="B39" s="35">
        <f t="shared" si="1"/>
        <v>33</v>
      </c>
      <c r="C39" s="113" cm="1">
        <f t="array" ref="C39">IF(ISBLANK(INDEX(Case!E:E,_xlfn.XMATCH('Graded Answers'!B39,Case!B:B))),"",INDEX(Case!E:E,_xlfn.XMATCH('Graded Answers'!B39,Case!B:B)))</f>
        <v>9.1999999999999998E-2</v>
      </c>
      <c r="D39" s="112" cm="1">
        <f t="array" ref="D39">INDEX(Case!D:D,_xlfn.XMATCH('Graded Answers'!B39,Case!B:B))</f>
        <v>3</v>
      </c>
      <c r="E39" s="5"/>
      <c r="F39" s="114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</row>
    <row r="40" spans="2:31" ht="23.1" customHeight="1" x14ac:dyDescent="0.25">
      <c r="B40" s="35">
        <f t="shared" si="1"/>
        <v>34</v>
      </c>
      <c r="C40" s="113" cm="1">
        <f t="array" ref="C40">IF(ISBLANK(INDEX(Case!E:E,_xlfn.XMATCH('Graded Answers'!B40,Case!B:B))),"",INDEX(Case!E:E,_xlfn.XMATCH('Graded Answers'!B40,Case!B:B)))</f>
        <v>0.18450000000000003</v>
      </c>
      <c r="D40" s="112" cm="1">
        <f t="array" ref="D40">INDEX(Case!D:D,_xlfn.XMATCH('Graded Answers'!B40,Case!B:B))</f>
        <v>3</v>
      </c>
      <c r="E40" s="5"/>
      <c r="F40" s="114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</row>
    <row r="41" spans="2:31" ht="23.1" customHeight="1" x14ac:dyDescent="0.25">
      <c r="B41" s="35">
        <f t="shared" si="1"/>
        <v>35</v>
      </c>
      <c r="C41" s="113" cm="1">
        <f t="array" ref="C41">IF(ISBLANK(INDEX(Case!E:E,_xlfn.XMATCH('Graded Answers'!B41,Case!B:B))),"",INDEX(Case!E:E,_xlfn.XMATCH('Graded Answers'!B41,Case!B:B)))</f>
        <v>5.7000000000000009E-2</v>
      </c>
      <c r="D41" s="112" cm="1">
        <f t="array" ref="D41">INDEX(Case!D:D,_xlfn.XMATCH('Graded Answers'!B41,Case!B:B))</f>
        <v>3</v>
      </c>
      <c r="E41" s="5"/>
      <c r="F41" s="114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</row>
    <row r="42" spans="2:31" ht="23.1" customHeight="1" x14ac:dyDescent="0.25">
      <c r="B42" s="35">
        <f t="shared" si="1"/>
        <v>36</v>
      </c>
      <c r="C42" s="113" cm="1">
        <f t="array" ref="C42">IF(ISBLANK(INDEX(Case!E:E,_xlfn.XMATCH('Graded Answers'!B42,Case!B:B))),"",INDEX(Case!E:E,_xlfn.XMATCH('Graded Answers'!B42,Case!B:B)))</f>
        <v>7.1500000000000008E-2</v>
      </c>
      <c r="D42" s="112" cm="1">
        <f t="array" ref="D42">INDEX(Case!D:D,_xlfn.XMATCH('Graded Answers'!B42,Case!B:B))</f>
        <v>3</v>
      </c>
      <c r="E42" s="5"/>
      <c r="F42" s="114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</row>
    <row r="43" spans="2:31" ht="23.1" customHeight="1" x14ac:dyDescent="0.25">
      <c r="B43" s="35">
        <f t="shared" si="1"/>
        <v>37</v>
      </c>
      <c r="C43" s="113" cm="1">
        <f t="array" ref="C43">IF(ISBLANK(INDEX(Case!E:E,_xlfn.XMATCH('Graded Answers'!B43,Case!B:B))),"",INDEX(Case!E:E,_xlfn.XMATCH('Graded Answers'!B43,Case!B:B)))</f>
        <v>0.12099999999999997</v>
      </c>
      <c r="D43" s="112" cm="1">
        <f t="array" ref="D43">INDEX(Case!D:D,_xlfn.XMATCH('Graded Answers'!B43,Case!B:B))</f>
        <v>3</v>
      </c>
      <c r="E43" s="5"/>
      <c r="F43" s="114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</row>
    <row r="44" spans="2:31" ht="23.1" customHeight="1" x14ac:dyDescent="0.25">
      <c r="B44" s="35">
        <f t="shared" si="1"/>
        <v>38</v>
      </c>
      <c r="C44" s="113" cm="1">
        <f t="array" ref="C44">IF(ISBLANK(INDEX(Case!E:E,_xlfn.XMATCH('Graded Answers'!B44,Case!B:B))),"",INDEX(Case!E:E,_xlfn.XMATCH('Graded Answers'!B44,Case!B:B)))</f>
        <v>0.10050000000000001</v>
      </c>
      <c r="D44" s="112" cm="1">
        <f t="array" ref="D44">INDEX(Case!D:D,_xlfn.XMATCH('Graded Answers'!B44,Case!B:B))</f>
        <v>3</v>
      </c>
      <c r="E44" s="5"/>
      <c r="F44" s="114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</row>
    <row r="45" spans="2:31" ht="23.1" customHeight="1" x14ac:dyDescent="0.25">
      <c r="B45" s="35">
        <f t="shared" si="1"/>
        <v>39</v>
      </c>
      <c r="C45" s="113" cm="1">
        <f t="array" ref="C45">IF(ISBLANK(INDEX(Case!E:E,_xlfn.XMATCH('Graded Answers'!B45,Case!B:B))),"",INDEX(Case!E:E,_xlfn.XMATCH('Graded Answers'!B45,Case!B:B)))</f>
        <v>9.2999999999999999E-2</v>
      </c>
      <c r="D45" s="112" cm="1">
        <f t="array" ref="D45">INDEX(Case!D:D,_xlfn.XMATCH('Graded Answers'!B45,Case!B:B))</f>
        <v>3</v>
      </c>
      <c r="E45" s="5"/>
      <c r="F45" s="114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</row>
    <row r="46" spans="2:31" ht="23.1" customHeight="1" x14ac:dyDescent="0.25">
      <c r="B46" s="35">
        <f t="shared" si="1"/>
        <v>40</v>
      </c>
      <c r="C46" s="113" cm="1">
        <f t="array" ref="C46">IF(ISBLANK(INDEX(Case!E:E,_xlfn.XMATCH('Graded Answers'!B46,Case!B:B))),"",INDEX(Case!E:E,_xlfn.XMATCH('Graded Answers'!B46,Case!B:B)))</f>
        <v>8.8000000000000009E-2</v>
      </c>
      <c r="D46" s="112" cm="1">
        <f t="array" ref="D46">INDEX(Case!D:D,_xlfn.XMATCH('Graded Answers'!B46,Case!B:B))</f>
        <v>3</v>
      </c>
      <c r="E46" s="5"/>
      <c r="F46" s="114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</row>
    <row r="47" spans="2:31" ht="23.1" customHeight="1" x14ac:dyDescent="0.25">
      <c r="B47" s="35">
        <v>41</v>
      </c>
      <c r="C47" s="113" cm="1">
        <f t="array" ref="C47">IF(ISBLANK(INDEX(Case!E:E,_xlfn.XMATCH('Graded Answers'!B47,Case!B:B))),"",INDEX(Case!E:E,_xlfn.XMATCH('Graded Answers'!B47,Case!B:B)))</f>
        <v>8.7195121951219506E-2</v>
      </c>
      <c r="D47" s="112" cm="1">
        <f t="array" ref="D47">INDEX(Case!D:D,_xlfn.XMATCH('Graded Answers'!B47,Case!B:B))</f>
        <v>5</v>
      </c>
      <c r="E47" s="5"/>
      <c r="F47" s="114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</row>
    <row r="48" spans="2:31" ht="23.1" customHeight="1" x14ac:dyDescent="0.25">
      <c r="B48" s="35">
        <f t="shared" ref="B48:B66" si="2">B47+1</f>
        <v>42</v>
      </c>
      <c r="C48" s="113" cm="1">
        <f t="array" ref="C48">IF(ISBLANK(INDEX(Case!E:E,_xlfn.XMATCH('Graded Answers'!B48,Case!B:B))),"",INDEX(Case!E:E,_xlfn.XMATCH('Graded Answers'!B48,Case!B:B)))</f>
        <v>0.12528455284552845</v>
      </c>
      <c r="D48" s="112" cm="1">
        <f t="array" ref="D48">INDEX(Case!D:D,_xlfn.XMATCH('Graded Answers'!B48,Case!B:B))</f>
        <v>5</v>
      </c>
      <c r="E48" s="5"/>
      <c r="F48" s="114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</row>
    <row r="49" spans="2:31" ht="23.1" customHeight="1" x14ac:dyDescent="0.25">
      <c r="B49" s="35">
        <f t="shared" si="2"/>
        <v>43</v>
      </c>
      <c r="C49" s="113" cm="1">
        <f t="array" ref="C49">IF(ISBLANK(INDEX(Case!E:E,_xlfn.XMATCH('Graded Answers'!B49,Case!B:B))),"",INDEX(Case!E:E,_xlfn.XMATCH('Graded Answers'!B49,Case!B:B)))</f>
        <v>8.691056910569106E-2</v>
      </c>
      <c r="D49" s="112" cm="1">
        <f t="array" ref="D49">INDEX(Case!D:D,_xlfn.XMATCH('Graded Answers'!B49,Case!B:B))</f>
        <v>5</v>
      </c>
      <c r="E49" s="5"/>
      <c r="F49" s="114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</row>
    <row r="50" spans="2:31" ht="23.1" customHeight="1" x14ac:dyDescent="0.25">
      <c r="B50" s="35">
        <f t="shared" si="2"/>
        <v>44</v>
      </c>
      <c r="C50" s="113" cm="1">
        <f t="array" ref="C50">IF(ISBLANK(INDEX(Case!E:E,_xlfn.XMATCH('Graded Answers'!B50,Case!B:B))),"",INDEX(Case!E:E,_xlfn.XMATCH('Graded Answers'!B50,Case!B:B)))</f>
        <v>9.3719512195121951E-2</v>
      </c>
      <c r="D50" s="112" cm="1">
        <f t="array" ref="D50">INDEX(Case!D:D,_xlfn.XMATCH('Graded Answers'!B50,Case!B:B))</f>
        <v>5</v>
      </c>
      <c r="E50" s="5"/>
      <c r="F50" s="114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</row>
    <row r="51" spans="2:31" ht="23.1" customHeight="1" x14ac:dyDescent="0.25">
      <c r="B51" s="35">
        <f t="shared" si="2"/>
        <v>45</v>
      </c>
      <c r="C51" s="113" cm="1">
        <f t="array" ref="C51">IF(ISBLANK(INDEX(Case!E:E,_xlfn.XMATCH('Graded Answers'!B51,Case!B:B))),"",INDEX(Case!E:E,_xlfn.XMATCH('Graded Answers'!B51,Case!B:B)))</f>
        <v>0.14186991869918697</v>
      </c>
      <c r="D51" s="112" cm="1">
        <f t="array" ref="D51">INDEX(Case!D:D,_xlfn.XMATCH('Graded Answers'!B51,Case!B:B))</f>
        <v>5</v>
      </c>
      <c r="E51" s="5"/>
      <c r="F51" s="114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</row>
    <row r="52" spans="2:31" ht="23.1" customHeight="1" x14ac:dyDescent="0.25">
      <c r="B52" s="35">
        <f t="shared" si="2"/>
        <v>46</v>
      </c>
      <c r="C52" s="113" cm="1">
        <f t="array" ref="C52">IF(ISBLANK(INDEX(Case!E:E,_xlfn.XMATCH('Graded Answers'!B52,Case!B:B))),"",INDEX(Case!E:E,_xlfn.XMATCH('Graded Answers'!B52,Case!B:B)))</f>
        <v>0.14201219512195121</v>
      </c>
      <c r="D52" s="112" cm="1">
        <f t="array" ref="D52">INDEX(Case!D:D,_xlfn.XMATCH('Graded Answers'!B52,Case!B:B))</f>
        <v>5</v>
      </c>
      <c r="E52" s="5"/>
      <c r="F52" s="114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</row>
    <row r="53" spans="2:31" ht="23.1" customHeight="1" x14ac:dyDescent="0.25">
      <c r="B53" s="35">
        <f t="shared" si="2"/>
        <v>47</v>
      </c>
      <c r="C53" s="113" cm="1">
        <f t="array" ref="C53">IF(ISBLANK(INDEX(Case!E:E,_xlfn.XMATCH('Graded Answers'!B53,Case!B:B))),"",INDEX(Case!E:E,_xlfn.XMATCH('Graded Answers'!B53,Case!B:B)))</f>
        <v>0.17323170731707319</v>
      </c>
      <c r="D53" s="112" cm="1">
        <f t="array" ref="D53">INDEX(Case!D:D,_xlfn.XMATCH('Graded Answers'!B53,Case!B:B))</f>
        <v>5</v>
      </c>
      <c r="E53" s="5"/>
      <c r="F53" s="114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</row>
    <row r="54" spans="2:31" ht="23.1" customHeight="1" x14ac:dyDescent="0.25">
      <c r="B54" s="35">
        <f t="shared" si="2"/>
        <v>48</v>
      </c>
      <c r="C54" s="113" cm="1">
        <f t="array" ref="C54">IF(ISBLANK(INDEX(Case!E:E,_xlfn.XMATCH('Graded Answers'!B54,Case!B:B))),"",INDEX(Case!E:E,_xlfn.XMATCH('Graded Answers'!B54,Case!B:B)))</f>
        <v>9.7987804878048784E-2</v>
      </c>
      <c r="D54" s="112" cm="1">
        <f t="array" ref="D54">INDEX(Case!D:D,_xlfn.XMATCH('Graded Answers'!B54,Case!B:B))</f>
        <v>5</v>
      </c>
      <c r="E54" s="5"/>
      <c r="F54" s="114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</row>
    <row r="55" spans="2:31" ht="23.1" customHeight="1" x14ac:dyDescent="0.25">
      <c r="B55" s="35">
        <f t="shared" si="2"/>
        <v>49</v>
      </c>
      <c r="C55" s="113" cm="1">
        <f t="array" ref="C55">IF(ISBLANK(INDEX(Case!E:E,_xlfn.XMATCH('Graded Answers'!B55,Case!B:B))),"",INDEX(Case!E:E,_xlfn.XMATCH('Graded Answers'!B55,Case!B:B)))</f>
        <v>0.1265650406504065</v>
      </c>
      <c r="D55" s="112" cm="1">
        <f t="array" ref="D55">INDEX(Case!D:D,_xlfn.XMATCH('Graded Answers'!B55,Case!B:B))</f>
        <v>5</v>
      </c>
      <c r="E55" s="5"/>
      <c r="F55" s="114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</row>
    <row r="56" spans="2:31" ht="23.1" customHeight="1" x14ac:dyDescent="0.25">
      <c r="B56" s="35">
        <f t="shared" si="2"/>
        <v>50</v>
      </c>
      <c r="C56" s="113" cm="1">
        <f t="array" ref="C56">IF(ISBLANK(INDEX(Case!E:E,_xlfn.XMATCH('Graded Answers'!B56,Case!B:B))),"",INDEX(Case!E:E,_xlfn.XMATCH('Graded Answers'!B56,Case!B:B)))</f>
        <v>4.441056910569105E-2</v>
      </c>
      <c r="D56" s="112" cm="1">
        <f t="array" ref="D56">INDEX(Case!D:D,_xlfn.XMATCH('Graded Answers'!B56,Case!B:B))</f>
        <v>5</v>
      </c>
      <c r="E56" s="5"/>
      <c r="F56" s="114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</row>
    <row r="57" spans="2:31" ht="23.1" customHeight="1" x14ac:dyDescent="0.25">
      <c r="B57" s="35">
        <f t="shared" si="2"/>
        <v>51</v>
      </c>
      <c r="C57" s="113" cm="1">
        <f t="array" ref="C57">IF(ISBLANK(INDEX(Case!E:E,_xlfn.XMATCH('Graded Answers'!B57,Case!B:B))),"",INDEX(Case!E:E,_xlfn.XMATCH('Graded Answers'!B57,Case!B:B)))</f>
        <v>0.10951219512195123</v>
      </c>
      <c r="D57" s="112" cm="1">
        <f t="array" ref="D57">INDEX(Case!D:D,_xlfn.XMATCH('Graded Answers'!B57,Case!B:B))</f>
        <v>5</v>
      </c>
      <c r="E57" s="5"/>
      <c r="F57" s="114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</row>
    <row r="58" spans="2:31" ht="23.1" customHeight="1" x14ac:dyDescent="0.25">
      <c r="B58" s="35">
        <f t="shared" si="2"/>
        <v>52</v>
      </c>
      <c r="C58" s="113" cm="1">
        <f t="array" ref="C58">IF(ISBLANK(INDEX(Case!E:E,_xlfn.XMATCH('Graded Answers'!B58,Case!B:B))),"",INDEX(Case!E:E,_xlfn.XMATCH('Graded Answers'!B58,Case!B:B)))</f>
        <v>8.1849593495934972E-2</v>
      </c>
      <c r="D58" s="112" cm="1">
        <f t="array" ref="D58">INDEX(Case!D:D,_xlfn.XMATCH('Graded Answers'!B58,Case!B:B))</f>
        <v>5</v>
      </c>
      <c r="E58" s="5"/>
      <c r="F58" s="114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</row>
    <row r="59" spans="2:31" ht="23.1" customHeight="1" x14ac:dyDescent="0.25">
      <c r="B59" s="35">
        <f t="shared" si="2"/>
        <v>53</v>
      </c>
      <c r="C59" s="113" cm="1">
        <f t="array" ref="C59">IF(ISBLANK(INDEX(Case!E:E,_xlfn.XMATCH('Graded Answers'!B59,Case!B:B))),"",INDEX(Case!E:E,_xlfn.XMATCH('Graded Answers'!B59,Case!B:B)))</f>
        <v>0.11540650406504066</v>
      </c>
      <c r="D59" s="112" cm="1">
        <f t="array" ref="D59">INDEX(Case!D:D,_xlfn.XMATCH('Graded Answers'!B59,Case!B:B))</f>
        <v>5</v>
      </c>
      <c r="E59" s="5"/>
      <c r="F59" s="114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</row>
    <row r="60" spans="2:31" ht="23.1" customHeight="1" x14ac:dyDescent="0.25">
      <c r="B60" s="35">
        <f t="shared" si="2"/>
        <v>54</v>
      </c>
      <c r="C60" s="113" cm="1">
        <f t="array" ref="C60">IF(ISBLANK(INDEX(Case!E:E,_xlfn.XMATCH('Graded Answers'!B60,Case!B:B))),"",INDEX(Case!E:E,_xlfn.XMATCH('Graded Answers'!B60,Case!B:B)))</f>
        <v>7.3272357723577236E-2</v>
      </c>
      <c r="D60" s="112" cm="1">
        <f t="array" ref="D60">INDEX(Case!D:D,_xlfn.XMATCH('Graded Answers'!B60,Case!B:B))</f>
        <v>5</v>
      </c>
      <c r="E60" s="5"/>
      <c r="F60" s="114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</row>
    <row r="61" spans="2:31" ht="23.1" customHeight="1" x14ac:dyDescent="0.25">
      <c r="B61" s="35">
        <f t="shared" si="2"/>
        <v>55</v>
      </c>
      <c r="C61" s="113" cm="1">
        <f t="array" ref="C61">IF(ISBLANK(INDEX(Case!E:E,_xlfn.XMATCH('Graded Answers'!B61,Case!B:B))),"",INDEX(Case!E:E,_xlfn.XMATCH('Graded Answers'!B61,Case!B:B)))</f>
        <v>3.2337398373983736E-2</v>
      </c>
      <c r="D61" s="112" cm="1">
        <f t="array" ref="D61">INDEX(Case!D:D,_xlfn.XMATCH('Graded Answers'!B61,Case!B:B))</f>
        <v>5</v>
      </c>
      <c r="E61" s="5"/>
      <c r="F61" s="114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</row>
    <row r="62" spans="2:31" ht="23.1" customHeight="1" x14ac:dyDescent="0.25">
      <c r="B62" s="35">
        <f t="shared" si="2"/>
        <v>56</v>
      </c>
      <c r="C62" s="113" cm="1">
        <f t="array" ref="C62">IF(ISBLANK(INDEX(Case!E:E,_xlfn.XMATCH('Graded Answers'!B62,Case!B:B))),"",INDEX(Case!E:E,_xlfn.XMATCH('Graded Answers'!B62,Case!B:B)))</f>
        <v>0.21634146341463417</v>
      </c>
      <c r="D62" s="112" cm="1">
        <f t="array" ref="D62">INDEX(Case!D:D,_xlfn.XMATCH('Graded Answers'!B62,Case!B:B))</f>
        <v>5</v>
      </c>
      <c r="E62" s="5"/>
      <c r="F62" s="114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</row>
    <row r="63" spans="2:31" ht="23.1" customHeight="1" x14ac:dyDescent="0.25">
      <c r="B63" s="35">
        <f t="shared" si="2"/>
        <v>57</v>
      </c>
      <c r="C63" s="113" cm="1">
        <f t="array" ref="C63">IF(ISBLANK(INDEX(Case!E:E,_xlfn.XMATCH('Graded Answers'!B63,Case!B:B))),"",INDEX(Case!E:E,_xlfn.XMATCH('Graded Answers'!B63,Case!B:B)))</f>
        <v>0.12703252032520326</v>
      </c>
      <c r="D63" s="112" cm="1">
        <f t="array" ref="D63">INDEX(Case!D:D,_xlfn.XMATCH('Graded Answers'!B63,Case!B:B))</f>
        <v>5</v>
      </c>
      <c r="E63" s="5"/>
      <c r="F63" s="114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</row>
    <row r="64" spans="2:31" ht="23.1" customHeight="1" x14ac:dyDescent="0.25">
      <c r="B64" s="35">
        <f t="shared" si="2"/>
        <v>58</v>
      </c>
      <c r="C64" s="113" cm="1">
        <f t="array" ref="C64">IF(ISBLANK(INDEX(Case!E:E,_xlfn.XMATCH('Graded Answers'!B64,Case!B:B))),"",INDEX(Case!E:E,_xlfn.XMATCH('Graded Answers'!B64,Case!B:B)))</f>
        <v>7.9959349593495918E-2</v>
      </c>
      <c r="D64" s="112" cm="1">
        <f t="array" ref="D64">INDEX(Case!D:D,_xlfn.XMATCH('Graded Answers'!B64,Case!B:B))</f>
        <v>5</v>
      </c>
      <c r="E64" s="5"/>
      <c r="F64" s="114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</row>
    <row r="65" spans="2:31" ht="23.1" customHeight="1" x14ac:dyDescent="0.25">
      <c r="B65" s="35">
        <f t="shared" si="2"/>
        <v>59</v>
      </c>
      <c r="C65" s="113" cm="1">
        <f t="array" ref="C65">IF(ISBLANK(INDEX(Case!E:E,_xlfn.XMATCH('Graded Answers'!B65,Case!B:B))),"",INDEX(Case!E:E,_xlfn.XMATCH('Graded Answers'!B65,Case!B:B)))</f>
        <v>7.9471544715447165E-2</v>
      </c>
      <c r="D65" s="112" cm="1">
        <f t="array" ref="D65">INDEX(Case!D:D,_xlfn.XMATCH('Graded Answers'!B65,Case!B:B))</f>
        <v>5</v>
      </c>
      <c r="E65" s="5"/>
      <c r="F65" s="114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</row>
    <row r="66" spans="2:31" ht="23.1" customHeight="1" x14ac:dyDescent="0.25">
      <c r="B66" s="35">
        <f t="shared" si="2"/>
        <v>60</v>
      </c>
      <c r="C66" s="113" cm="1">
        <f t="array" ref="C66">IF(ISBLANK(INDEX(Case!E:E,_xlfn.XMATCH('Graded Answers'!B66,Case!B:B))),"",INDEX(Case!E:E,_xlfn.XMATCH('Graded Answers'!B66,Case!B:B)))</f>
        <v>7.9024390243902426E-2</v>
      </c>
      <c r="D66" s="112" cm="1">
        <f t="array" ref="D66">INDEX(Case!D:D,_xlfn.XMATCH('Graded Answers'!B66,Case!B:B))</f>
        <v>5</v>
      </c>
      <c r="E66" s="5"/>
      <c r="F66" s="114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</row>
    <row r="67" spans="2:31" ht="23.1" customHeight="1" x14ac:dyDescent="0.25">
      <c r="B67" s="35">
        <v>61</v>
      </c>
      <c r="C67" s="113" cm="1">
        <f t="array" ref="C67">IF(ISBLANK(INDEX(Case!E:E,_xlfn.XMATCH('Graded Answers'!B67,Case!B:B))),"",INDEX(Case!E:E,_xlfn.XMATCH('Graded Answers'!B67,Case!B:B)))</f>
        <v>8.0188679245282987E-2</v>
      </c>
      <c r="D67" s="112" cm="1">
        <f t="array" ref="D67">INDEX(Case!D:D,_xlfn.XMATCH('Graded Answers'!B67,Case!B:B))</f>
        <v>5</v>
      </c>
      <c r="E67" s="5"/>
      <c r="F67" s="114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</row>
    <row r="68" spans="2:31" ht="23.1" customHeight="1" x14ac:dyDescent="0.25">
      <c r="B68" s="35">
        <f t="shared" ref="B68:B86" si="3">B67+1</f>
        <v>62</v>
      </c>
      <c r="C68" s="113" cm="1">
        <f t="array" ref="C68">IF(ISBLANK(INDEX(Case!E:E,_xlfn.XMATCH('Graded Answers'!B68,Case!B:B))),"",INDEX(Case!E:E,_xlfn.XMATCH('Graded Answers'!B68,Case!B:B)))</f>
        <v>0.22401677213961263</v>
      </c>
      <c r="D68" s="112" cm="1">
        <f t="array" ref="D68">INDEX(Case!D:D,_xlfn.XMATCH('Graded Answers'!B68,Case!B:B))</f>
        <v>5</v>
      </c>
      <c r="E68" s="5"/>
      <c r="F68" s="114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</row>
    <row r="69" spans="2:31" ht="23.1" customHeight="1" x14ac:dyDescent="0.25">
      <c r="B69" s="35">
        <f t="shared" si="3"/>
        <v>63</v>
      </c>
      <c r="C69" s="113" cm="1">
        <f t="array" ref="C69">IF(ISBLANK(INDEX(Case!E:E,_xlfn.XMATCH('Graded Answers'!B69,Case!B:B))),"",INDEX(Case!E:E,_xlfn.XMATCH('Graded Answers'!B69,Case!B:B)))</f>
        <v>-6.5154440154440135E-2</v>
      </c>
      <c r="D69" s="112" cm="1">
        <f t="array" ref="D69">INDEX(Case!D:D,_xlfn.XMATCH('Graded Answers'!B69,Case!B:B))</f>
        <v>5</v>
      </c>
      <c r="E69" s="5"/>
      <c r="F69" s="114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</row>
    <row r="70" spans="2:31" ht="23.1" customHeight="1" x14ac:dyDescent="0.25">
      <c r="B70" s="35">
        <f t="shared" si="3"/>
        <v>64</v>
      </c>
      <c r="C70" s="113" cm="1">
        <f t="array" ref="C70">IF(ISBLANK(INDEX(Case!E:E,_xlfn.XMATCH('Graded Answers'!B70,Case!B:B))),"",INDEX(Case!E:E,_xlfn.XMATCH('Graded Answers'!B70,Case!B:B)))</f>
        <v>-0.32334279512439473</v>
      </c>
      <c r="D70" s="112" cm="1">
        <f t="array" ref="D70">INDEX(Case!D:D,_xlfn.XMATCH('Graded Answers'!B70,Case!B:B))</f>
        <v>5</v>
      </c>
      <c r="E70" s="5"/>
      <c r="F70" s="114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</row>
    <row r="71" spans="2:31" ht="23.1" customHeight="1" x14ac:dyDescent="0.25">
      <c r="B71" s="35">
        <f t="shared" si="3"/>
        <v>65</v>
      </c>
      <c r="C71" s="113" cm="1">
        <f t="array" ref="C71">IF(ISBLANK(INDEX(Case!E:E,_xlfn.XMATCH('Graded Answers'!B71,Case!B:B))),"",INDEX(Case!E:E,_xlfn.XMATCH('Graded Answers'!B71,Case!B:B)))</f>
        <v>6.2099019489166012E-2</v>
      </c>
      <c r="D71" s="112" cm="1">
        <f t="array" ref="D71">INDEX(Case!D:D,_xlfn.XMATCH('Graded Answers'!B71,Case!B:B))</f>
        <v>5</v>
      </c>
      <c r="E71" s="5"/>
      <c r="F71" s="114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</row>
    <row r="72" spans="2:31" ht="23.1" customHeight="1" x14ac:dyDescent="0.25">
      <c r="B72" s="35">
        <f t="shared" si="3"/>
        <v>66</v>
      </c>
      <c r="C72" s="113" cm="1">
        <f t="array" ref="C72">IF(ISBLANK(INDEX(Case!E:E,_xlfn.XMATCH('Graded Answers'!B72,Case!B:B))),"",INDEX(Case!E:E,_xlfn.XMATCH('Graded Answers'!B72,Case!B:B)))</f>
        <v>-0.15811965811965811</v>
      </c>
      <c r="D72" s="112" cm="1">
        <f t="array" ref="D72">INDEX(Case!D:D,_xlfn.XMATCH('Graded Answers'!B72,Case!B:B))</f>
        <v>5</v>
      </c>
      <c r="E72" s="5"/>
      <c r="F72" s="114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</row>
    <row r="73" spans="2:31" ht="23.1" customHeight="1" x14ac:dyDescent="0.25">
      <c r="B73" s="35">
        <f t="shared" si="3"/>
        <v>67</v>
      </c>
      <c r="C73" s="113" cm="1">
        <f t="array" ref="C73">IF(ISBLANK(INDEX(Case!E:E,_xlfn.XMATCH('Graded Answers'!B73,Case!B:B))),"",INDEX(Case!E:E,_xlfn.XMATCH('Graded Answers'!B73,Case!B:B)))</f>
        <v>0.12907401766676818</v>
      </c>
      <c r="D73" s="112" cm="1">
        <f t="array" ref="D73">INDEX(Case!D:D,_xlfn.XMATCH('Graded Answers'!B73,Case!B:B))</f>
        <v>5</v>
      </c>
      <c r="E73" s="5"/>
      <c r="F73" s="114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</row>
    <row r="74" spans="2:31" ht="23.1" customHeight="1" x14ac:dyDescent="0.25">
      <c r="B74" s="35">
        <f t="shared" si="3"/>
        <v>68</v>
      </c>
      <c r="C74" s="113" cm="1">
        <f t="array" ref="C74">IF(ISBLANK(INDEX(Case!E:E,_xlfn.XMATCH('Graded Answers'!B74,Case!B:B))),"",INDEX(Case!E:E,_xlfn.XMATCH('Graded Answers'!B74,Case!B:B)))</f>
        <v>-0.12629161882893233</v>
      </c>
      <c r="D74" s="112" cm="1">
        <f t="array" ref="D74">INDEX(Case!D:D,_xlfn.XMATCH('Graded Answers'!B74,Case!B:B))</f>
        <v>5</v>
      </c>
      <c r="E74" s="5"/>
      <c r="F74" s="114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</row>
    <row r="75" spans="2:31" ht="23.1" customHeight="1" x14ac:dyDescent="0.25">
      <c r="B75" s="35">
        <f t="shared" si="3"/>
        <v>69</v>
      </c>
      <c r="C75" s="113" cm="1">
        <f t="array" ref="C75">IF(ISBLANK(INDEX(Case!E:E,_xlfn.XMATCH('Graded Answers'!B75,Case!B:B))),"",INDEX(Case!E:E,_xlfn.XMATCH('Graded Answers'!B75,Case!B:B)))</f>
        <v>0.33719266293742667</v>
      </c>
      <c r="D75" s="112" cm="1">
        <f t="array" ref="D75">INDEX(Case!D:D,_xlfn.XMATCH('Graded Answers'!B75,Case!B:B))</f>
        <v>5</v>
      </c>
      <c r="E75" s="5"/>
      <c r="F75" s="114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</row>
    <row r="76" spans="2:31" ht="23.1" customHeight="1" x14ac:dyDescent="0.25">
      <c r="B76" s="35">
        <f t="shared" si="3"/>
        <v>70</v>
      </c>
      <c r="C76" s="113" cm="1">
        <f t="array" ref="C76">IF(ISBLANK(INDEX(Case!E:E,_xlfn.XMATCH('Graded Answers'!B76,Case!B:B))),"",INDEX(Case!E:E,_xlfn.XMATCH('Graded Answers'!B76,Case!B:B)))</f>
        <v>0.69553037848605592</v>
      </c>
      <c r="D76" s="112" cm="1">
        <f t="array" ref="D76">INDEX(Case!D:D,_xlfn.XMATCH('Graded Answers'!B76,Case!B:B))</f>
        <v>5</v>
      </c>
      <c r="E76" s="5"/>
      <c r="F76" s="114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</row>
    <row r="77" spans="2:31" ht="23.1" customHeight="1" x14ac:dyDescent="0.25">
      <c r="B77" s="35">
        <f t="shared" si="3"/>
        <v>71</v>
      </c>
      <c r="C77" s="113" cm="1">
        <f t="array" ref="C77">IF(ISBLANK(INDEX(Case!E:E,_xlfn.XMATCH('Graded Answers'!B77,Case!B:B))),"",INDEX(Case!E:E,_xlfn.XMATCH('Graded Answers'!B77,Case!B:B)))</f>
        <v>0.13802300383397231</v>
      </c>
      <c r="D77" s="112" cm="1">
        <f t="array" ref="D77">INDEX(Case!D:D,_xlfn.XMATCH('Graded Answers'!B77,Case!B:B))</f>
        <v>5</v>
      </c>
      <c r="E77" s="5"/>
      <c r="F77" s="114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</row>
    <row r="78" spans="2:31" ht="23.1" customHeight="1" x14ac:dyDescent="0.25">
      <c r="B78" s="35">
        <f t="shared" si="3"/>
        <v>72</v>
      </c>
      <c r="C78" s="113" cm="1">
        <f t="array" ref="C78">IF(ISBLANK(INDEX(Case!E:E,_xlfn.XMATCH('Graded Answers'!B78,Case!B:B))),"",INDEX(Case!E:E,_xlfn.XMATCH('Graded Answers'!B78,Case!B:B)))</f>
        <v>1.90578700772445E-2</v>
      </c>
      <c r="D78" s="112" cm="1">
        <f t="array" ref="D78">INDEX(Case!D:D,_xlfn.XMATCH('Graded Answers'!B78,Case!B:B))</f>
        <v>5</v>
      </c>
      <c r="E78" s="5"/>
      <c r="F78" s="114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</row>
    <row r="79" spans="2:31" ht="23.1" customHeight="1" x14ac:dyDescent="0.25">
      <c r="B79" s="35">
        <f t="shared" si="3"/>
        <v>73</v>
      </c>
      <c r="C79" s="113" cm="1">
        <f t="array" ref="C79">IF(ISBLANK(INDEX(Case!E:E,_xlfn.XMATCH('Graded Answers'!B79,Case!B:B))),"",INDEX(Case!E:E,_xlfn.XMATCH('Graded Answers'!B79,Case!B:B)))</f>
        <v>0.44578980690091807</v>
      </c>
      <c r="D79" s="112" cm="1">
        <f t="array" ref="D79">INDEX(Case!D:D,_xlfn.XMATCH('Graded Answers'!B79,Case!B:B))</f>
        <v>5</v>
      </c>
      <c r="E79" s="5"/>
      <c r="F79" s="114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</row>
    <row r="80" spans="2:31" ht="23.1" customHeight="1" x14ac:dyDescent="0.25">
      <c r="B80" s="35">
        <f t="shared" si="3"/>
        <v>74</v>
      </c>
      <c r="C80" s="113" cm="1">
        <f t="array" ref="C80">IF(ISBLANK(INDEX(Case!E:E,_xlfn.XMATCH('Graded Answers'!B80,Case!B:B))),"",INDEX(Case!E:E,_xlfn.XMATCH('Graded Answers'!B80,Case!B:B)))</f>
        <v>9.3002211944500313E-2</v>
      </c>
      <c r="D80" s="112" cm="1">
        <f t="array" ref="D80">INDEX(Case!D:D,_xlfn.XMATCH('Graded Answers'!B80,Case!B:B))</f>
        <v>5</v>
      </c>
      <c r="E80" s="5"/>
      <c r="F80" s="114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</row>
    <row r="81" spans="2:31" ht="23.1" customHeight="1" x14ac:dyDescent="0.25">
      <c r="B81" s="35">
        <f t="shared" si="3"/>
        <v>75</v>
      </c>
      <c r="C81" s="113" cm="1">
        <f t="array" ref="C81">IF(ISBLANK(INDEX(Case!E:E,_xlfn.XMATCH('Graded Answers'!B81,Case!B:B))),"",INDEX(Case!E:E,_xlfn.XMATCH('Graded Answers'!B81,Case!B:B)))</f>
        <v>8.0847457627118577E-2</v>
      </c>
      <c r="D81" s="112" cm="1">
        <f t="array" ref="D81">INDEX(Case!D:D,_xlfn.XMATCH('Graded Answers'!B81,Case!B:B))</f>
        <v>5</v>
      </c>
      <c r="E81" s="5"/>
      <c r="F81" s="114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</row>
    <row r="82" spans="2:31" ht="23.1" customHeight="1" x14ac:dyDescent="0.25">
      <c r="B82" s="35">
        <f t="shared" si="3"/>
        <v>76</v>
      </c>
      <c r="C82" s="113" cm="1">
        <f t="array" ref="C82">IF(ISBLANK(INDEX(Case!E:E,_xlfn.XMATCH('Graded Answers'!B82,Case!B:B))),"",INDEX(Case!E:E,_xlfn.XMATCH('Graded Answers'!B82,Case!B:B)))</f>
        <v>0.53859973867595823</v>
      </c>
      <c r="D82" s="112" cm="1">
        <f t="array" ref="D82">INDEX(Case!D:D,_xlfn.XMATCH('Graded Answers'!B82,Case!B:B))</f>
        <v>5</v>
      </c>
      <c r="E82" s="5"/>
      <c r="F82" s="114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</row>
    <row r="83" spans="2:31" ht="23.1" customHeight="1" x14ac:dyDescent="0.25">
      <c r="B83" s="35">
        <f t="shared" si="3"/>
        <v>77</v>
      </c>
      <c r="C83" s="113" cm="1">
        <f t="array" ref="C83">IF(ISBLANK(INDEX(Case!E:E,_xlfn.XMATCH('Graded Answers'!B83,Case!B:B))),"",INDEX(Case!E:E,_xlfn.XMATCH('Graded Answers'!B83,Case!B:B)))</f>
        <v>6.5988065988065822E-2</v>
      </c>
      <c r="D83" s="112" cm="1">
        <f t="array" ref="D83">INDEX(Case!D:D,_xlfn.XMATCH('Graded Answers'!B83,Case!B:B))</f>
        <v>5</v>
      </c>
      <c r="E83" s="5"/>
      <c r="F83" s="114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</row>
    <row r="84" spans="2:31" ht="23.1" customHeight="1" x14ac:dyDescent="0.25">
      <c r="B84" s="35">
        <f t="shared" si="3"/>
        <v>78</v>
      </c>
      <c r="C84" s="113" cm="1">
        <f t="array" ref="C84">IF(ISBLANK(INDEX(Case!E:E,_xlfn.XMATCH('Graded Answers'!B84,Case!B:B))),"",INDEX(Case!E:E,_xlfn.XMATCH('Graded Answers'!B84,Case!B:B)))</f>
        <v>9.2654678451691549E-2</v>
      </c>
      <c r="D84" s="112" cm="1">
        <f t="array" ref="D84">INDEX(Case!D:D,_xlfn.XMATCH('Graded Answers'!B84,Case!B:B))</f>
        <v>5</v>
      </c>
      <c r="E84" s="5"/>
      <c r="F84" s="114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</row>
    <row r="85" spans="2:31" ht="23.1" customHeight="1" x14ac:dyDescent="0.25">
      <c r="B85" s="35">
        <f t="shared" si="3"/>
        <v>79</v>
      </c>
      <c r="C85" s="113" cm="1">
        <f t="array" ref="C85">IF(ISBLANK(INDEX(Case!E:E,_xlfn.XMATCH('Graded Answers'!B85,Case!B:B))),"",INDEX(Case!E:E,_xlfn.XMATCH('Graded Answers'!B85,Case!B:B)))</f>
        <v>-0.21687530482848319</v>
      </c>
      <c r="D85" s="112" cm="1">
        <f t="array" ref="D85">INDEX(Case!D:D,_xlfn.XMATCH('Graded Answers'!B85,Case!B:B))</f>
        <v>5</v>
      </c>
      <c r="E85" s="5"/>
      <c r="F85" s="114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</row>
    <row r="86" spans="2:31" ht="23.1" customHeight="1" x14ac:dyDescent="0.25">
      <c r="B86" s="35">
        <f t="shared" si="3"/>
        <v>80</v>
      </c>
      <c r="C86" s="113" cm="1">
        <f t="array" ref="C86">IF(ISBLANK(INDEX(Case!E:E,_xlfn.XMATCH('Graded Answers'!B86,Case!B:B))),"",INDEX(Case!E:E,_xlfn.XMATCH('Graded Answers'!B86,Case!B:B)))</f>
        <v>0.21361779391738531</v>
      </c>
      <c r="D86" s="112" cm="1">
        <f t="array" ref="D86">INDEX(Case!D:D,_xlfn.XMATCH('Graded Answers'!B86,Case!B:B))</f>
        <v>5</v>
      </c>
      <c r="E86" s="5"/>
      <c r="F86" s="114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</row>
    <row r="87" spans="2:31" ht="23.1" customHeight="1" x14ac:dyDescent="0.25">
      <c r="B87" s="35">
        <v>81</v>
      </c>
      <c r="C87" s="113" cm="1">
        <f t="array" ref="C87">IF(ISBLANK(INDEX(Case!E:E,_xlfn.XMATCH('Graded Answers'!B87,Case!B:B))),"",INDEX(Case!E:E,_xlfn.XMATCH('Graded Answers'!B87,Case!B:B)))</f>
        <v>0.10508130305926403</v>
      </c>
      <c r="D87" s="112" cm="1">
        <f t="array" ref="D87">INDEX(Case!D:D,_xlfn.XMATCH('Graded Answers'!B87,Case!B:B))</f>
        <v>7</v>
      </c>
      <c r="E87" s="5"/>
      <c r="F87" s="114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</row>
    <row r="88" spans="2:31" ht="23.1" customHeight="1" x14ac:dyDescent="0.25">
      <c r="B88" s="35">
        <f t="shared" ref="B88:B106" si="4">B87+1</f>
        <v>82</v>
      </c>
      <c r="C88" s="113" cm="1">
        <f t="array" ref="C88">IF(ISBLANK(INDEX(Case!E:E,_xlfn.XMATCH('Graded Answers'!B88,Case!B:B))),"",INDEX(Case!E:E,_xlfn.XMATCH('Graded Answers'!B88,Case!B:B)))</f>
        <v>0.19040183826365231</v>
      </c>
      <c r="D88" s="112" cm="1">
        <f t="array" ref="D88">INDEX(Case!D:D,_xlfn.XMATCH('Graded Answers'!B88,Case!B:B))</f>
        <v>7</v>
      </c>
      <c r="E88" s="5"/>
      <c r="F88" s="114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</row>
    <row r="89" spans="2:31" ht="23.1" customHeight="1" x14ac:dyDescent="0.25">
      <c r="B89" s="35">
        <f t="shared" si="4"/>
        <v>83</v>
      </c>
      <c r="C89" s="113" cm="1">
        <f t="array" ref="C89">IF(ISBLANK(INDEX(Case!E:E,_xlfn.XMATCH('Graded Answers'!B89,Case!B:B))),"",INDEX(Case!E:E,_xlfn.XMATCH('Graded Answers'!B89,Case!B:B)))</f>
        <v>0.16323315000219213</v>
      </c>
      <c r="D89" s="112" cm="1">
        <f t="array" ref="D89">INDEX(Case!D:D,_xlfn.XMATCH('Graded Answers'!B89,Case!B:B))</f>
        <v>7</v>
      </c>
      <c r="E89" s="5"/>
      <c r="F89" s="114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</row>
    <row r="90" spans="2:31" ht="23.1" customHeight="1" x14ac:dyDescent="0.25">
      <c r="B90" s="35">
        <f t="shared" si="4"/>
        <v>84</v>
      </c>
      <c r="C90" s="113" cm="1">
        <f t="array" ref="C90">IF(ISBLANK(INDEX(Case!E:E,_xlfn.XMATCH('Graded Answers'!B90,Case!B:B))),"",INDEX(Case!E:E,_xlfn.XMATCH('Graded Answers'!B90,Case!B:B)))</f>
        <v>0.18637789158769233</v>
      </c>
      <c r="D90" s="112" cm="1">
        <f t="array" ref="D90">INDEX(Case!D:D,_xlfn.XMATCH('Graded Answers'!B90,Case!B:B))</f>
        <v>7</v>
      </c>
      <c r="E90" s="5"/>
      <c r="F90" s="114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</row>
    <row r="91" spans="2:31" ht="23.1" customHeight="1" x14ac:dyDescent="0.25">
      <c r="B91" s="35">
        <f t="shared" si="4"/>
        <v>85</v>
      </c>
      <c r="C91" s="113" cm="1">
        <f t="array" ref="C91">IF(ISBLANK(INDEX(Case!E:E,_xlfn.XMATCH('Graded Answers'!B91,Case!B:B))),"",INDEX(Case!E:E,_xlfn.XMATCH('Graded Answers'!B91,Case!B:B)))</f>
        <v>0.19945748508105293</v>
      </c>
      <c r="D91" s="112" cm="1">
        <f t="array" ref="D91">INDEX(Case!D:D,_xlfn.XMATCH('Graded Answers'!B91,Case!B:B))</f>
        <v>7</v>
      </c>
      <c r="E91" s="5"/>
      <c r="F91" s="114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</row>
    <row r="92" spans="2:31" ht="23.1" customHeight="1" x14ac:dyDescent="0.25">
      <c r="B92" s="35">
        <f t="shared" si="4"/>
        <v>86</v>
      </c>
      <c r="C92" s="113" cm="1">
        <f t="array" ref="C92">IF(ISBLANK(INDEX(Case!E:E,_xlfn.XMATCH('Graded Answers'!B92,Case!B:B))),"",INDEX(Case!E:E,_xlfn.XMATCH('Graded Answers'!B92,Case!B:B)))</f>
        <v>9.7269211704352682E-2</v>
      </c>
      <c r="D92" s="112" cm="1">
        <f t="array" ref="D92">INDEX(Case!D:D,_xlfn.XMATCH('Graded Answers'!B92,Case!B:B))</f>
        <v>7</v>
      </c>
      <c r="E92" s="5"/>
      <c r="F92" s="114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</row>
    <row r="93" spans="2:31" ht="23.1" customHeight="1" x14ac:dyDescent="0.25">
      <c r="B93" s="35">
        <f t="shared" si="4"/>
        <v>87</v>
      </c>
      <c r="C93" s="113" cm="1">
        <f t="array" ref="C93">IF(ISBLANK(INDEX(Case!E:E,_xlfn.XMATCH('Graded Answers'!B93,Case!B:B))),"",INDEX(Case!E:E,_xlfn.XMATCH('Graded Answers'!B93,Case!B:B)))</f>
        <v>0.19277850761678161</v>
      </c>
      <c r="D93" s="112" cm="1">
        <f t="array" ref="D93">INDEX(Case!D:D,_xlfn.XMATCH('Graded Answers'!B93,Case!B:B))</f>
        <v>7</v>
      </c>
      <c r="E93" s="5"/>
      <c r="F93" s="114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</row>
    <row r="94" spans="2:31" ht="23.1" customHeight="1" x14ac:dyDescent="0.25">
      <c r="B94" s="35">
        <f t="shared" si="4"/>
        <v>88</v>
      </c>
      <c r="C94" s="113" cm="1">
        <f t="array" ref="C94">IF(ISBLANK(INDEX(Case!E:E,_xlfn.XMATCH('Graded Answers'!B94,Case!B:B))),"",INDEX(Case!E:E,_xlfn.XMATCH('Graded Answers'!B94,Case!B:B)))</f>
        <v>0.10299927785707663</v>
      </c>
      <c r="D94" s="112" cm="1">
        <f t="array" ref="D94">INDEX(Case!D:D,_xlfn.XMATCH('Graded Answers'!B94,Case!B:B))</f>
        <v>7</v>
      </c>
      <c r="E94" s="5"/>
      <c r="F94" s="114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</row>
    <row r="95" spans="2:31" ht="23.1" customHeight="1" x14ac:dyDescent="0.25">
      <c r="B95" s="35">
        <f t="shared" si="4"/>
        <v>89</v>
      </c>
      <c r="C95" s="113" cm="1">
        <f t="array" ref="C95">IF(ISBLANK(INDEX(Case!E:E,_xlfn.XMATCH('Graded Answers'!B95,Case!B:B))),"",INDEX(Case!E:E,_xlfn.XMATCH('Graded Answers'!B95,Case!B:B)))</f>
        <v>9.3460178007963843E-2</v>
      </c>
      <c r="D95" s="112" cm="1">
        <f t="array" ref="D95">INDEX(Case!D:D,_xlfn.XMATCH('Graded Answers'!B95,Case!B:B))</f>
        <v>7</v>
      </c>
      <c r="E95" s="5"/>
      <c r="F95" s="114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</row>
    <row r="96" spans="2:31" ht="23.1" customHeight="1" x14ac:dyDescent="0.25">
      <c r="B96" s="35">
        <f t="shared" si="4"/>
        <v>90</v>
      </c>
      <c r="C96" s="113" cm="1">
        <f t="array" ref="C96">IF(ISBLANK(INDEX(Case!E:E,_xlfn.XMATCH('Graded Answers'!B96,Case!B:B))),"",INDEX(Case!E:E,_xlfn.XMATCH('Graded Answers'!B96,Case!B:B)))</f>
        <v>0.1669288523578793</v>
      </c>
      <c r="D96" s="112" cm="1">
        <f t="array" ref="D96">INDEX(Case!D:D,_xlfn.XMATCH('Graded Answers'!B96,Case!B:B))</f>
        <v>7</v>
      </c>
      <c r="E96" s="5"/>
      <c r="F96" s="114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</row>
    <row r="97" spans="2:31" ht="23.1" customHeight="1" x14ac:dyDescent="0.25">
      <c r="B97" s="35">
        <f t="shared" si="4"/>
        <v>91</v>
      </c>
      <c r="C97" s="113" cm="1">
        <f t="array" ref="C97">IF(ISBLANK(INDEX(Case!E:E,_xlfn.XMATCH('Graded Answers'!B97,Case!B:B))),"",INDEX(Case!E:E,_xlfn.XMATCH('Graded Answers'!B97,Case!B:B)))</f>
        <v>0.24724970668317595</v>
      </c>
      <c r="D97" s="112" cm="1">
        <f t="array" ref="D97">INDEX(Case!D:D,_xlfn.XMATCH('Graded Answers'!B97,Case!B:B))</f>
        <v>7</v>
      </c>
      <c r="E97" s="5"/>
      <c r="F97" s="114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</row>
    <row r="98" spans="2:31" ht="23.1" customHeight="1" x14ac:dyDescent="0.25">
      <c r="B98" s="35">
        <f t="shared" si="4"/>
        <v>92</v>
      </c>
      <c r="C98" s="113" cm="1">
        <f t="array" ref="C98">IF(ISBLANK(INDEX(Case!E:E,_xlfn.XMATCH('Graded Answers'!B98,Case!B:B))),"",INDEX(Case!E:E,_xlfn.XMATCH('Graded Answers'!B98,Case!B:B)))</f>
        <v>0.22798223016703245</v>
      </c>
      <c r="D98" s="112" cm="1">
        <f t="array" ref="D98">INDEX(Case!D:D,_xlfn.XMATCH('Graded Answers'!B98,Case!B:B))</f>
        <v>7</v>
      </c>
      <c r="E98" s="5"/>
      <c r="F98" s="114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</row>
    <row r="99" spans="2:31" ht="23.1" customHeight="1" x14ac:dyDescent="0.25">
      <c r="B99" s="35">
        <f t="shared" si="4"/>
        <v>93</v>
      </c>
      <c r="C99" s="113" cm="1">
        <f t="array" ref="C99">IF(ISBLANK(INDEX(Case!E:E,_xlfn.XMATCH('Graded Answers'!B99,Case!B:B))),"",INDEX(Case!E:E,_xlfn.XMATCH('Graded Answers'!B99,Case!B:B)))</f>
        <v>0.19137985580227995</v>
      </c>
      <c r="D99" s="112" cm="1">
        <f t="array" ref="D99">INDEX(Case!D:D,_xlfn.XMATCH('Graded Answers'!B99,Case!B:B))</f>
        <v>7</v>
      </c>
      <c r="E99" s="5"/>
      <c r="F99" s="114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</row>
    <row r="100" spans="2:31" ht="23.1" customHeight="1" x14ac:dyDescent="0.25">
      <c r="B100" s="35">
        <f t="shared" si="4"/>
        <v>94</v>
      </c>
      <c r="C100" s="113" cm="1">
        <f t="array" ref="C100">IF(ISBLANK(INDEX(Case!E:E,_xlfn.XMATCH('Graded Answers'!B100,Case!B:B))),"",INDEX(Case!E:E,_xlfn.XMATCH('Graded Answers'!B100,Case!B:B)))</f>
        <v>0.11261962605118495</v>
      </c>
      <c r="D100" s="112" cm="1">
        <f t="array" ref="D100">INDEX(Case!D:D,_xlfn.XMATCH('Graded Answers'!B100,Case!B:B))</f>
        <v>7</v>
      </c>
      <c r="E100" s="5"/>
      <c r="F100" s="114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</row>
    <row r="101" spans="2:31" ht="23.1" customHeight="1" x14ac:dyDescent="0.25">
      <c r="B101" s="35">
        <f t="shared" si="4"/>
        <v>95</v>
      </c>
      <c r="C101" s="113" cm="1">
        <f t="array" ref="C101">IF(ISBLANK(INDEX(Case!E:E,_xlfn.XMATCH('Graded Answers'!B101,Case!B:B))),"",INDEX(Case!E:E,_xlfn.XMATCH('Graded Answers'!B101,Case!B:B)))</f>
        <v>0.16282255400318252</v>
      </c>
      <c r="D101" s="112" cm="1">
        <f t="array" ref="D101">INDEX(Case!D:D,_xlfn.XMATCH('Graded Answers'!B101,Case!B:B))</f>
        <v>7</v>
      </c>
      <c r="E101" s="5"/>
      <c r="F101" s="114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</row>
    <row r="102" spans="2:31" ht="23.1" customHeight="1" x14ac:dyDescent="0.25">
      <c r="B102" s="35">
        <f t="shared" si="4"/>
        <v>96</v>
      </c>
      <c r="C102" s="113" cm="1">
        <f t="array" ref="C102">IF(ISBLANK(INDEX(Case!E:E,_xlfn.XMATCH('Graded Answers'!B102,Case!B:B))),"",INDEX(Case!E:E,_xlfn.XMATCH('Graded Answers'!B102,Case!B:B)))</f>
        <v>6.7348975093150756E-2</v>
      </c>
      <c r="D102" s="112" cm="1">
        <f t="array" ref="D102">INDEX(Case!D:D,_xlfn.XMATCH('Graded Answers'!B102,Case!B:B))</f>
        <v>7</v>
      </c>
      <c r="E102" s="5"/>
      <c r="F102" s="114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</row>
    <row r="103" spans="2:31" ht="23.1" customHeight="1" x14ac:dyDescent="0.25">
      <c r="B103" s="35">
        <f t="shared" si="4"/>
        <v>97</v>
      </c>
      <c r="C103" s="113" cm="1">
        <f t="array" ref="C103">IF(ISBLANK(INDEX(Case!E:E,_xlfn.XMATCH('Graded Answers'!B103,Case!B:B))),"",INDEX(Case!E:E,_xlfn.XMATCH('Graded Answers'!B103,Case!B:B)))</f>
        <v>0.13310520467449677</v>
      </c>
      <c r="D103" s="112" cm="1">
        <f t="array" ref="D103">INDEX(Case!D:D,_xlfn.XMATCH('Graded Answers'!B103,Case!B:B))</f>
        <v>7</v>
      </c>
      <c r="E103" s="5"/>
      <c r="F103" s="114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</row>
    <row r="104" spans="2:31" ht="23.1" customHeight="1" x14ac:dyDescent="0.25">
      <c r="B104" s="35">
        <f t="shared" si="4"/>
        <v>98</v>
      </c>
      <c r="C104" s="113" cm="1">
        <f t="array" ref="C104">IF(ISBLANK(INDEX(Case!E:E,_xlfn.XMATCH('Graded Answers'!B104,Case!B:B))),"",INDEX(Case!E:E,_xlfn.XMATCH('Graded Answers'!B104,Case!B:B)))</f>
        <v>0.14432689419219213</v>
      </c>
      <c r="D104" s="112" cm="1">
        <f t="array" ref="D104">INDEX(Case!D:D,_xlfn.XMATCH('Graded Answers'!B104,Case!B:B))</f>
        <v>7</v>
      </c>
      <c r="E104" s="5"/>
      <c r="F104" s="114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</row>
    <row r="105" spans="2:31" ht="23.1" customHeight="1" x14ac:dyDescent="0.25">
      <c r="B105" s="35">
        <f t="shared" si="4"/>
        <v>99</v>
      </c>
      <c r="C105" s="113" cm="1">
        <f t="array" ref="C105">IF(ISBLANK(INDEX(Case!E:E,_xlfn.XMATCH('Graded Answers'!B105,Case!B:B))),"",INDEX(Case!E:E,_xlfn.XMATCH('Graded Answers'!B105,Case!B:B)))</f>
        <v>0.13931845085012751</v>
      </c>
      <c r="D105" s="112" cm="1">
        <f t="array" ref="D105">INDEX(Case!D:D,_xlfn.XMATCH('Graded Answers'!B105,Case!B:B))</f>
        <v>7</v>
      </c>
      <c r="E105" s="5"/>
      <c r="F105" s="114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</row>
    <row r="106" spans="2:31" ht="23.1" customHeight="1" x14ac:dyDescent="0.25">
      <c r="B106" s="35">
        <f t="shared" si="4"/>
        <v>100</v>
      </c>
      <c r="C106" s="113" cm="1">
        <f t="array" ref="C106">IF(ISBLANK(INDEX(Case!E:E,_xlfn.XMATCH('Graded Answers'!B106,Case!B:B))),"",INDEX(Case!E:E,_xlfn.XMATCH('Graded Answers'!B106,Case!B:B)))</f>
        <v>0.22038052639648034</v>
      </c>
      <c r="D106" s="112" cm="1">
        <f t="array" ref="D106">INDEX(Case!D:D,_xlfn.XMATCH('Graded Answers'!B106,Case!B:B))</f>
        <v>7</v>
      </c>
      <c r="E106" s="5"/>
      <c r="F106" s="114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</row>
    <row r="107" spans="2:31" ht="23.1" customHeight="1" x14ac:dyDescent="0.25">
      <c r="B107" s="35">
        <v>101</v>
      </c>
      <c r="C107" s="113" cm="1">
        <f t="array" ref="C107">IF(ISBLANK(INDEX(Case!E:E,_xlfn.XMATCH('Graded Answers'!B107,Case!B:B))),"",INDEX(Case!E:E,_xlfn.XMATCH('Graded Answers'!B107,Case!B:B)))</f>
        <v>9.4523267116929044E-2</v>
      </c>
      <c r="D107" s="112" cm="1">
        <f t="array" ref="D107">INDEX(Case!D:D,_xlfn.XMATCH('Graded Answers'!B107,Case!B:B))</f>
        <v>9</v>
      </c>
      <c r="E107" s="5"/>
      <c r="F107" s="114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</row>
    <row r="108" spans="2:31" ht="23.1" customHeight="1" x14ac:dyDescent="0.25">
      <c r="B108" s="35">
        <f t="shared" ref="B108:B126" si="5">B107+1</f>
        <v>102</v>
      </c>
      <c r="C108" s="113" cm="1">
        <f t="array" ref="C108">IF(ISBLANK(INDEX(Case!E:E,_xlfn.XMATCH('Graded Answers'!B108,Case!B:B))),"",INDEX(Case!E:E,_xlfn.XMATCH('Graded Answers'!B108,Case!B:B)))</f>
        <v>0.23979342100626547</v>
      </c>
      <c r="D108" s="112" cm="1">
        <f t="array" ref="D108">INDEX(Case!D:D,_xlfn.XMATCH('Graded Answers'!B108,Case!B:B))</f>
        <v>9</v>
      </c>
      <c r="E108" s="5"/>
      <c r="F108" s="114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</row>
    <row r="109" spans="2:31" ht="23.1" customHeight="1" x14ac:dyDescent="0.25">
      <c r="B109" s="35">
        <f t="shared" si="5"/>
        <v>103</v>
      </c>
      <c r="C109" s="113" cm="1">
        <f t="array" ref="C109">IF(ISBLANK(INDEX(Case!E:E,_xlfn.XMATCH('Graded Answers'!B109,Case!B:B))),"",INDEX(Case!E:E,_xlfn.XMATCH('Graded Answers'!B109,Case!B:B)))</f>
        <v>0.11907405586785177</v>
      </c>
      <c r="D109" s="112" cm="1">
        <f t="array" ref="D109">INDEX(Case!D:D,_xlfn.XMATCH('Graded Answers'!B109,Case!B:B))</f>
        <v>9</v>
      </c>
      <c r="E109" s="5"/>
      <c r="F109" s="114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</row>
    <row r="110" spans="2:31" ht="23.1" customHeight="1" x14ac:dyDescent="0.25">
      <c r="B110" s="35">
        <f t="shared" si="5"/>
        <v>104</v>
      </c>
      <c r="C110" s="113" cm="1">
        <f t="array" ref="C110">IF(ISBLANK(INDEX(Case!E:E,_xlfn.XMATCH('Graded Answers'!B110,Case!B:B))),"",INDEX(Case!E:E,_xlfn.XMATCH('Graded Answers'!B110,Case!B:B)))</f>
        <v>0.15475872131536295</v>
      </c>
      <c r="D110" s="112" cm="1">
        <f t="array" ref="D110">INDEX(Case!D:D,_xlfn.XMATCH('Graded Answers'!B110,Case!B:B))</f>
        <v>9</v>
      </c>
      <c r="E110" s="5"/>
      <c r="F110" s="114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</row>
    <row r="111" spans="2:31" ht="23.1" customHeight="1" x14ac:dyDescent="0.25">
      <c r="B111" s="35">
        <f t="shared" si="5"/>
        <v>105</v>
      </c>
      <c r="C111" s="113" cm="1">
        <f t="array" ref="C111">IF(ISBLANK(INDEX(Case!E:E,_xlfn.XMATCH('Graded Answers'!B111,Case!B:B))),"",INDEX(Case!E:E,_xlfn.XMATCH('Graded Answers'!B111,Case!B:B)))</f>
        <v>0.12205270668326776</v>
      </c>
      <c r="D111" s="112" cm="1">
        <f t="array" ref="D111">INDEX(Case!D:D,_xlfn.XMATCH('Graded Answers'!B111,Case!B:B))</f>
        <v>9</v>
      </c>
      <c r="E111" s="5"/>
      <c r="F111" s="114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</row>
    <row r="112" spans="2:31" ht="23.1" customHeight="1" x14ac:dyDescent="0.25">
      <c r="B112" s="35">
        <f t="shared" si="5"/>
        <v>106</v>
      </c>
      <c r="C112" s="113" cm="1">
        <f t="array" ref="C112">IF(ISBLANK(INDEX(Case!E:E,_xlfn.XMATCH('Graded Answers'!B112,Case!B:B))),"",INDEX(Case!E:E,_xlfn.XMATCH('Graded Answers'!B112,Case!B:B)))</f>
        <v>0.16900899135531211</v>
      </c>
      <c r="D112" s="112" cm="1">
        <f t="array" ref="D112">INDEX(Case!D:D,_xlfn.XMATCH('Graded Answers'!B112,Case!B:B))</f>
        <v>9</v>
      </c>
      <c r="E112" s="5"/>
      <c r="F112" s="114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</row>
    <row r="113" spans="2:31" ht="23.1" customHeight="1" x14ac:dyDescent="0.25">
      <c r="B113" s="35">
        <f t="shared" si="5"/>
        <v>107</v>
      </c>
      <c r="C113" s="113" cm="1">
        <f t="array" ref="C113">IF(ISBLANK(INDEX(Case!E:E,_xlfn.XMATCH('Graded Answers'!B113,Case!B:B))),"",INDEX(Case!E:E,_xlfn.XMATCH('Graded Answers'!B113,Case!B:B)))</f>
        <v>0.22886145323174709</v>
      </c>
      <c r="D113" s="112" cm="1">
        <f t="array" ref="D113">INDEX(Case!D:D,_xlfn.XMATCH('Graded Answers'!B113,Case!B:B))</f>
        <v>9</v>
      </c>
      <c r="E113" s="5"/>
      <c r="F113" s="114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</row>
    <row r="114" spans="2:31" ht="23.1" customHeight="1" x14ac:dyDescent="0.25">
      <c r="B114" s="35">
        <f t="shared" si="5"/>
        <v>108</v>
      </c>
      <c r="C114" s="113" cm="1">
        <f t="array" ref="C114">IF(ISBLANK(INDEX(Case!E:E,_xlfn.XMATCH('Graded Answers'!B114,Case!B:B))),"",INDEX(Case!E:E,_xlfn.XMATCH('Graded Answers'!B114,Case!B:B)))</f>
        <v>0.33312056005260521</v>
      </c>
      <c r="D114" s="112" cm="1">
        <f t="array" ref="D114">INDEX(Case!D:D,_xlfn.XMATCH('Graded Answers'!B114,Case!B:B))</f>
        <v>9</v>
      </c>
      <c r="E114" s="5"/>
      <c r="F114" s="114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</row>
    <row r="115" spans="2:31" ht="23.1" customHeight="1" x14ac:dyDescent="0.25">
      <c r="B115" s="35">
        <f t="shared" si="5"/>
        <v>109</v>
      </c>
      <c r="C115" s="113" cm="1">
        <f t="array" ref="C115">IF(ISBLANK(INDEX(Case!E:E,_xlfn.XMATCH('Graded Answers'!B115,Case!B:B))),"",INDEX(Case!E:E,_xlfn.XMATCH('Graded Answers'!B115,Case!B:B)))</f>
        <v>0.23565014837192705</v>
      </c>
      <c r="D115" s="112" cm="1">
        <f t="array" ref="D115">INDEX(Case!D:D,_xlfn.XMATCH('Graded Answers'!B115,Case!B:B))</f>
        <v>9</v>
      </c>
      <c r="E115" s="5"/>
      <c r="F115" s="114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</row>
    <row r="116" spans="2:31" ht="23.1" customHeight="1" x14ac:dyDescent="0.25">
      <c r="B116" s="35">
        <f t="shared" si="5"/>
        <v>110</v>
      </c>
      <c r="C116" s="113" cm="1">
        <f t="array" ref="C116">IF(ISBLANK(INDEX(Case!E:E,_xlfn.XMATCH('Graded Answers'!B116,Case!B:B))),"",INDEX(Case!E:E,_xlfn.XMATCH('Graded Answers'!B116,Case!B:B)))</f>
        <v>9.8572890287298515E-2</v>
      </c>
      <c r="D116" s="112" cm="1">
        <f t="array" ref="D116">INDEX(Case!D:D,_xlfn.XMATCH('Graded Answers'!B116,Case!B:B))</f>
        <v>9</v>
      </c>
      <c r="E116" s="5"/>
      <c r="F116" s="114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</row>
    <row r="117" spans="2:31" ht="23.1" customHeight="1" x14ac:dyDescent="0.25">
      <c r="B117" s="35">
        <f t="shared" si="5"/>
        <v>111</v>
      </c>
      <c r="C117" s="113" cm="1">
        <f t="array" ref="C117">IF(ISBLANK(INDEX(Case!E:E,_xlfn.XMATCH('Graded Answers'!B117,Case!B:B))),"",INDEX(Case!E:E,_xlfn.XMATCH('Graded Answers'!B117,Case!B:B)))</f>
        <v>4.3912708122194485E-2</v>
      </c>
      <c r="D117" s="112" cm="1">
        <f t="array" ref="D117">INDEX(Case!D:D,_xlfn.XMATCH('Graded Answers'!B117,Case!B:B))</f>
        <v>9</v>
      </c>
      <c r="E117" s="5"/>
      <c r="F117" s="114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</row>
    <row r="118" spans="2:31" ht="23.1" customHeight="1" x14ac:dyDescent="0.25">
      <c r="B118" s="35">
        <f t="shared" si="5"/>
        <v>112</v>
      </c>
      <c r="C118" s="113" cm="1">
        <f t="array" ref="C118">IF(ISBLANK(INDEX(Case!E:E,_xlfn.XMATCH('Graded Answers'!B118,Case!B:B))),"",INDEX(Case!E:E,_xlfn.XMATCH('Graded Answers'!B118,Case!B:B)))</f>
        <v>0.18232946879455048</v>
      </c>
      <c r="D118" s="112" cm="1">
        <f t="array" ref="D118">INDEX(Case!D:D,_xlfn.XMATCH('Graded Answers'!B118,Case!B:B))</f>
        <v>9</v>
      </c>
      <c r="E118" s="5"/>
      <c r="F118" s="114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</row>
    <row r="119" spans="2:31" ht="23.1" customHeight="1" x14ac:dyDescent="0.25">
      <c r="B119" s="35">
        <f t="shared" si="5"/>
        <v>113</v>
      </c>
      <c r="C119" s="113" cm="1">
        <f t="array" ref="C119">IF(ISBLANK(INDEX(Case!E:E,_xlfn.XMATCH('Graded Answers'!B119,Case!B:B))),"",INDEX(Case!E:E,_xlfn.XMATCH('Graded Answers'!B119,Case!B:B)))</f>
        <v>0.1583138934835332</v>
      </c>
      <c r="D119" s="112" cm="1">
        <f t="array" ref="D119">INDEX(Case!D:D,_xlfn.XMATCH('Graded Answers'!B119,Case!B:B))</f>
        <v>9</v>
      </c>
      <c r="E119" s="5"/>
      <c r="F119" s="114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</row>
    <row r="120" spans="2:31" ht="23.1" customHeight="1" x14ac:dyDescent="0.25">
      <c r="B120" s="35">
        <f t="shared" si="5"/>
        <v>114</v>
      </c>
      <c r="C120" s="113" cm="1">
        <f t="array" ref="C120">IF(ISBLANK(INDEX(Case!E:E,_xlfn.XMATCH('Graded Answers'!B120,Case!B:B))),"",INDEX(Case!E:E,_xlfn.XMATCH('Graded Answers'!B120,Case!B:B)))</f>
        <v>0.24687550228599769</v>
      </c>
      <c r="D120" s="112" cm="1">
        <f t="array" ref="D120">INDEX(Case!D:D,_xlfn.XMATCH('Graded Answers'!B120,Case!B:B))</f>
        <v>9</v>
      </c>
      <c r="E120" s="5"/>
      <c r="F120" s="114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</row>
    <row r="121" spans="2:31" ht="23.1" customHeight="1" x14ac:dyDescent="0.25">
      <c r="B121" s="35">
        <f t="shared" si="5"/>
        <v>115</v>
      </c>
      <c r="C121" s="113" cm="1">
        <f t="array" ref="C121">IF(ISBLANK(INDEX(Case!E:E,_xlfn.XMATCH('Graded Answers'!B121,Case!B:B))),"",INDEX(Case!E:E,_xlfn.XMATCH('Graded Answers'!B121,Case!B:B)))</f>
        <v>0.17462855178067629</v>
      </c>
      <c r="D121" s="112" cm="1">
        <f t="array" ref="D121">INDEX(Case!D:D,_xlfn.XMATCH('Graded Answers'!B121,Case!B:B))</f>
        <v>9</v>
      </c>
      <c r="E121" s="5"/>
      <c r="F121" s="114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</row>
    <row r="122" spans="2:31" ht="23.1" customHeight="1" x14ac:dyDescent="0.25">
      <c r="B122" s="35">
        <f t="shared" si="5"/>
        <v>116</v>
      </c>
      <c r="C122" s="113" cm="1">
        <f t="array" ref="C122">IF(ISBLANK(INDEX(Case!E:E,_xlfn.XMATCH('Graded Answers'!B122,Case!B:B))),"",INDEX(Case!E:E,_xlfn.XMATCH('Graded Answers'!B122,Case!B:B)))</f>
        <v>5.674582615476096E-2</v>
      </c>
      <c r="D122" s="112" cm="1">
        <f t="array" ref="D122">INDEX(Case!D:D,_xlfn.XMATCH('Graded Answers'!B122,Case!B:B))</f>
        <v>9</v>
      </c>
      <c r="E122" s="5"/>
      <c r="F122" s="114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</row>
    <row r="123" spans="2:31" ht="23.1" customHeight="1" x14ac:dyDescent="0.25">
      <c r="B123" s="35">
        <f t="shared" si="5"/>
        <v>117</v>
      </c>
      <c r="C123" s="113" cm="1">
        <f t="array" ref="C123">IF(ISBLANK(INDEX(Case!E:E,_xlfn.XMATCH('Graded Answers'!B123,Case!B:B))),"",INDEX(Case!E:E,_xlfn.XMATCH('Graded Answers'!B123,Case!B:B)))</f>
        <v>0.16736995369397728</v>
      </c>
      <c r="D123" s="112" cm="1">
        <f t="array" ref="D123">INDEX(Case!D:D,_xlfn.XMATCH('Graded Answers'!B123,Case!B:B))</f>
        <v>9</v>
      </c>
      <c r="E123" s="5"/>
      <c r="F123" s="114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</row>
    <row r="124" spans="2:31" ht="23.1" customHeight="1" x14ac:dyDescent="0.25">
      <c r="B124" s="35">
        <f t="shared" si="5"/>
        <v>118</v>
      </c>
      <c r="C124" s="113" cm="1">
        <f t="array" ref="C124">IF(ISBLANK(INDEX(Case!E:E,_xlfn.XMATCH('Graded Answers'!B124,Case!B:B))),"",INDEX(Case!E:E,_xlfn.XMATCH('Graded Answers'!B124,Case!B:B)))</f>
        <v>0.23531676245034444</v>
      </c>
      <c r="D124" s="112" cm="1">
        <f t="array" ref="D124">INDEX(Case!D:D,_xlfn.XMATCH('Graded Answers'!B124,Case!B:B))</f>
        <v>9</v>
      </c>
      <c r="E124" s="5"/>
      <c r="F124" s="114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</row>
    <row r="125" spans="2:31" ht="23.1" customHeight="1" x14ac:dyDescent="0.25">
      <c r="B125" s="35">
        <f t="shared" si="5"/>
        <v>119</v>
      </c>
      <c r="C125" s="113" cm="1">
        <f t="array" ref="C125">IF(ISBLANK(INDEX(Case!E:E,_xlfn.XMATCH('Graded Answers'!B125,Case!B:B))),"",INDEX(Case!E:E,_xlfn.XMATCH('Graded Answers'!B125,Case!B:B)))</f>
        <v>0.11745995099911408</v>
      </c>
      <c r="D125" s="112" cm="1">
        <f t="array" ref="D125">INDEX(Case!D:D,_xlfn.XMATCH('Graded Answers'!B125,Case!B:B))</f>
        <v>9</v>
      </c>
      <c r="E125" s="5"/>
      <c r="F125" s="114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</row>
    <row r="126" spans="2:31" ht="23.1" customHeight="1" x14ac:dyDescent="0.25">
      <c r="B126" s="35">
        <f t="shared" si="5"/>
        <v>120</v>
      </c>
      <c r="C126" s="113" cm="1">
        <f t="array" ref="C126">IF(ISBLANK(INDEX(Case!E:E,_xlfn.XMATCH('Graded Answers'!B126,Case!B:B))),"",INDEX(Case!E:E,_xlfn.XMATCH('Graded Answers'!B126,Case!B:B)))</f>
        <v>0.24956949313316601</v>
      </c>
      <c r="D126" s="112" cm="1">
        <f t="array" ref="D126">INDEX(Case!D:D,_xlfn.XMATCH('Graded Answers'!B126,Case!B:B))</f>
        <v>9</v>
      </c>
      <c r="E126" s="5"/>
      <c r="F126" s="114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</row>
    <row r="127" spans="2:31" ht="23.1" customHeight="1" x14ac:dyDescent="0.25">
      <c r="B127" s="35">
        <v>121</v>
      </c>
      <c r="C127" s="113" cm="1">
        <f t="array" ref="C127">IF(ISBLANK(INDEX(Case!E:E,_xlfn.XMATCH('Graded Answers'!B127,Case!B:B))),"",INDEX(Case!E:E,_xlfn.XMATCH('Graded Answers'!B127,Case!B:B)))</f>
        <v>2252928</v>
      </c>
      <c r="D127" s="112" cm="1">
        <f t="array" ref="D127">INDEX(Case!D:D,_xlfn.XMATCH('Graded Answers'!B127,Case!B:B))</f>
        <v>9</v>
      </c>
      <c r="E127" s="5"/>
      <c r="F127" s="114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</row>
    <row r="128" spans="2:31" ht="23.1" customHeight="1" x14ac:dyDescent="0.25">
      <c r="B128" s="35">
        <f t="shared" ref="B128:B146" si="6">B127+1</f>
        <v>122</v>
      </c>
      <c r="C128" s="113" cm="1">
        <f t="array" ref="C128">IF(ISBLANK(INDEX(Case!E:E,_xlfn.XMATCH('Graded Answers'!B128,Case!B:B))),"",INDEX(Case!E:E,_xlfn.XMATCH('Graded Answers'!B128,Case!B:B)))</f>
        <v>1423487</v>
      </c>
      <c r="D128" s="112" cm="1">
        <f t="array" ref="D128">INDEX(Case!D:D,_xlfn.XMATCH('Graded Answers'!B128,Case!B:B))</f>
        <v>9</v>
      </c>
      <c r="E128" s="5"/>
      <c r="F128" s="114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</row>
    <row r="129" spans="2:31" ht="23.1" customHeight="1" x14ac:dyDescent="0.25">
      <c r="B129" s="35">
        <f t="shared" si="6"/>
        <v>123</v>
      </c>
      <c r="C129" s="113" cm="1">
        <f t="array" ref="C129">IF(ISBLANK(INDEX(Case!E:E,_xlfn.XMATCH('Graded Answers'!B129,Case!B:B))),"",INDEX(Case!E:E,_xlfn.XMATCH('Graded Answers'!B129,Case!B:B)))</f>
        <v>1181104</v>
      </c>
      <c r="D129" s="112" cm="1">
        <f t="array" ref="D129">INDEX(Case!D:D,_xlfn.XMATCH('Graded Answers'!B129,Case!B:B))</f>
        <v>9</v>
      </c>
      <c r="E129" s="5"/>
      <c r="F129" s="114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</row>
    <row r="130" spans="2:31" ht="23.1" customHeight="1" x14ac:dyDescent="0.25">
      <c r="B130" s="35">
        <f t="shared" si="6"/>
        <v>124</v>
      </c>
      <c r="C130" s="113" cm="1">
        <f t="array" ref="C130">IF(ISBLANK(INDEX(Case!E:E,_xlfn.XMATCH('Graded Answers'!B130,Case!B:B))),"",INDEX(Case!E:E,_xlfn.XMATCH('Graded Answers'!B130,Case!B:B)))</f>
        <v>2840068</v>
      </c>
      <c r="D130" s="112" cm="1">
        <f t="array" ref="D130">INDEX(Case!D:D,_xlfn.XMATCH('Graded Answers'!B130,Case!B:B))</f>
        <v>9</v>
      </c>
      <c r="E130" s="5"/>
      <c r="F130" s="114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</row>
    <row r="131" spans="2:31" ht="23.1" customHeight="1" x14ac:dyDescent="0.25">
      <c r="B131" s="35">
        <f t="shared" si="6"/>
        <v>125</v>
      </c>
      <c r="C131" s="113" cm="1">
        <f t="array" ref="C131">IF(ISBLANK(INDEX(Case!E:E,_xlfn.XMATCH('Graded Answers'!B131,Case!B:B))),"",INDEX(Case!E:E,_xlfn.XMATCH('Graded Answers'!B131,Case!B:B)))</f>
        <v>3202930</v>
      </c>
      <c r="D131" s="112" cm="1">
        <f t="array" ref="D131">INDEX(Case!D:D,_xlfn.XMATCH('Graded Answers'!B131,Case!B:B))</f>
        <v>9</v>
      </c>
      <c r="E131" s="5"/>
      <c r="F131" s="114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</row>
    <row r="132" spans="2:31" ht="23.1" customHeight="1" x14ac:dyDescent="0.25">
      <c r="B132" s="35">
        <f t="shared" si="6"/>
        <v>126</v>
      </c>
      <c r="C132" s="113" cm="1">
        <f t="array" ref="C132">IF(ISBLANK(INDEX(Case!E:E,_xlfn.XMATCH('Graded Answers'!B132,Case!B:B))),"",INDEX(Case!E:E,_xlfn.XMATCH('Graded Answers'!B132,Case!B:B)))</f>
        <v>2156841</v>
      </c>
      <c r="D132" s="112" cm="1">
        <f t="array" ref="D132">INDEX(Case!D:D,_xlfn.XMATCH('Graded Answers'!B132,Case!B:B))</f>
        <v>9</v>
      </c>
      <c r="E132" s="5"/>
      <c r="F132" s="114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</row>
    <row r="133" spans="2:31" ht="23.1" customHeight="1" x14ac:dyDescent="0.25">
      <c r="B133" s="35">
        <f t="shared" si="6"/>
        <v>127</v>
      </c>
      <c r="C133" s="113" cm="1">
        <f t="array" ref="C133">IF(ISBLANK(INDEX(Case!E:E,_xlfn.XMATCH('Graded Answers'!B133,Case!B:B))),"",INDEX(Case!E:E,_xlfn.XMATCH('Graded Answers'!B133,Case!B:B)))</f>
        <v>1324290</v>
      </c>
      <c r="D133" s="112" cm="1">
        <f t="array" ref="D133">INDEX(Case!D:D,_xlfn.XMATCH('Graded Answers'!B133,Case!B:B))</f>
        <v>9</v>
      </c>
      <c r="E133" s="5"/>
      <c r="F133" s="114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</row>
    <row r="134" spans="2:31" ht="23.1" customHeight="1" x14ac:dyDescent="0.25">
      <c r="B134" s="35">
        <f t="shared" si="6"/>
        <v>128</v>
      </c>
      <c r="C134" s="113" cm="1">
        <f t="array" ref="C134">IF(ISBLANK(INDEX(Case!E:E,_xlfn.XMATCH('Graded Answers'!B134,Case!B:B))),"",INDEX(Case!E:E,_xlfn.XMATCH('Graded Answers'!B134,Case!B:B)))</f>
        <v>1318801</v>
      </c>
      <c r="D134" s="112" cm="1">
        <f t="array" ref="D134">INDEX(Case!D:D,_xlfn.XMATCH('Graded Answers'!B134,Case!B:B))</f>
        <v>9</v>
      </c>
      <c r="E134" s="5"/>
      <c r="F134" s="114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</row>
    <row r="135" spans="2:31" ht="23.1" customHeight="1" x14ac:dyDescent="0.25">
      <c r="B135" s="35">
        <f t="shared" si="6"/>
        <v>129</v>
      </c>
      <c r="C135" s="113" cm="1">
        <f t="array" ref="C135">IF(ISBLANK(INDEX(Case!E:E,_xlfn.XMATCH('Graded Answers'!B135,Case!B:B))),"",INDEX(Case!E:E,_xlfn.XMATCH('Graded Answers'!B135,Case!B:B)))</f>
        <v>3222533</v>
      </c>
      <c r="D135" s="112" cm="1">
        <f t="array" ref="D135">INDEX(Case!D:D,_xlfn.XMATCH('Graded Answers'!B135,Case!B:B))</f>
        <v>9</v>
      </c>
      <c r="E135" s="5"/>
      <c r="F135" s="114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</row>
    <row r="136" spans="2:31" ht="23.1" customHeight="1" x14ac:dyDescent="0.25">
      <c r="B136" s="35">
        <f t="shared" si="6"/>
        <v>130</v>
      </c>
      <c r="C136" s="113" cm="1">
        <f t="array" ref="C136">IF(ISBLANK(INDEX(Case!E:E,_xlfn.XMATCH('Graded Answers'!B136,Case!B:B))),"",INDEX(Case!E:E,_xlfn.XMATCH('Graded Answers'!B136,Case!B:B)))</f>
        <v>2577269</v>
      </c>
      <c r="D136" s="112" cm="1">
        <f t="array" ref="D136">INDEX(Case!D:D,_xlfn.XMATCH('Graded Answers'!B136,Case!B:B))</f>
        <v>9</v>
      </c>
      <c r="E136" s="5"/>
      <c r="F136" s="114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</row>
    <row r="137" spans="2:31" ht="23.1" customHeight="1" x14ac:dyDescent="0.25">
      <c r="B137" s="35">
        <f t="shared" si="6"/>
        <v>131</v>
      </c>
      <c r="C137" s="113" cm="1">
        <f t="array" ref="C137">IF(ISBLANK(INDEX(Case!E:E,_xlfn.XMATCH('Graded Answers'!B137,Case!B:B))),"",INDEX(Case!E:E,_xlfn.XMATCH('Graded Answers'!B137,Case!B:B)))</f>
        <v>1413301</v>
      </c>
      <c r="D137" s="112" cm="1">
        <f t="array" ref="D137">INDEX(Case!D:D,_xlfn.XMATCH('Graded Answers'!B137,Case!B:B))</f>
        <v>9</v>
      </c>
      <c r="E137" s="5"/>
      <c r="F137" s="114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</row>
    <row r="138" spans="2:31" ht="23.1" customHeight="1" x14ac:dyDescent="0.25">
      <c r="B138" s="35">
        <f t="shared" si="6"/>
        <v>132</v>
      </c>
      <c r="C138" s="113" cm="1">
        <f t="array" ref="C138">IF(ISBLANK(INDEX(Case!E:E,_xlfn.XMATCH('Graded Answers'!B138,Case!B:B))),"",INDEX(Case!E:E,_xlfn.XMATCH('Graded Answers'!B138,Case!B:B)))</f>
        <v>1633434</v>
      </c>
      <c r="D138" s="112" cm="1">
        <f t="array" ref="D138">INDEX(Case!D:D,_xlfn.XMATCH('Graded Answers'!B138,Case!B:B))</f>
        <v>9</v>
      </c>
      <c r="E138" s="5"/>
      <c r="F138" s="114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</row>
    <row r="139" spans="2:31" ht="23.1" customHeight="1" x14ac:dyDescent="0.25">
      <c r="B139" s="35">
        <f t="shared" si="6"/>
        <v>133</v>
      </c>
      <c r="C139" s="113" cm="1">
        <f t="array" ref="C139">IF(ISBLANK(INDEX(Case!E:E,_xlfn.XMATCH('Graded Answers'!B139,Case!B:B))),"",INDEX(Case!E:E,_xlfn.XMATCH('Graded Answers'!B139,Case!B:B)))</f>
        <v>1745211</v>
      </c>
      <c r="D139" s="112" cm="1">
        <f t="array" ref="D139">INDEX(Case!D:D,_xlfn.XMATCH('Graded Answers'!B139,Case!B:B))</f>
        <v>9</v>
      </c>
      <c r="E139" s="5"/>
      <c r="F139" s="114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</row>
    <row r="140" spans="2:31" ht="23.1" customHeight="1" x14ac:dyDescent="0.25">
      <c r="B140" s="35">
        <f t="shared" si="6"/>
        <v>134</v>
      </c>
      <c r="C140" s="113" cm="1">
        <f t="array" ref="C140">IF(ISBLANK(INDEX(Case!E:E,_xlfn.XMATCH('Graded Answers'!B140,Case!B:B))),"",INDEX(Case!E:E,_xlfn.XMATCH('Graded Answers'!B140,Case!B:B)))</f>
        <v>2355934</v>
      </c>
      <c r="D140" s="112" cm="1">
        <f t="array" ref="D140">INDEX(Case!D:D,_xlfn.XMATCH('Graded Answers'!B140,Case!B:B))</f>
        <v>9</v>
      </c>
      <c r="E140" s="5"/>
      <c r="F140" s="114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</row>
    <row r="141" spans="2:31" ht="23.1" customHeight="1" x14ac:dyDescent="0.25">
      <c r="B141" s="35">
        <f t="shared" si="6"/>
        <v>135</v>
      </c>
      <c r="C141" s="113" cm="1">
        <f t="array" ref="C141">IF(ISBLANK(INDEX(Case!E:E,_xlfn.XMATCH('Graded Answers'!B141,Case!B:B))),"",INDEX(Case!E:E,_xlfn.XMATCH('Graded Answers'!B141,Case!B:B)))</f>
        <v>1499998</v>
      </c>
      <c r="D141" s="112" cm="1">
        <f t="array" ref="D141">INDEX(Case!D:D,_xlfn.XMATCH('Graded Answers'!B141,Case!B:B))</f>
        <v>9</v>
      </c>
      <c r="E141" s="5"/>
      <c r="F141" s="114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</row>
    <row r="142" spans="2:31" ht="23.1" customHeight="1" x14ac:dyDescent="0.25">
      <c r="B142" s="35">
        <f t="shared" si="6"/>
        <v>136</v>
      </c>
      <c r="C142" s="113" cm="1">
        <f t="array" ref="C142">IF(ISBLANK(INDEX(Case!E:E,_xlfn.XMATCH('Graded Answers'!B142,Case!B:B))),"",INDEX(Case!E:E,_xlfn.XMATCH('Graded Answers'!B142,Case!B:B)))</f>
        <v>1680378</v>
      </c>
      <c r="D142" s="112" cm="1">
        <f t="array" ref="D142">INDEX(Case!D:D,_xlfn.XMATCH('Graded Answers'!B142,Case!B:B))</f>
        <v>9</v>
      </c>
      <c r="E142" s="5"/>
      <c r="F142" s="114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</row>
    <row r="143" spans="2:31" ht="23.1" customHeight="1" x14ac:dyDescent="0.25">
      <c r="B143" s="35">
        <f t="shared" si="6"/>
        <v>137</v>
      </c>
      <c r="C143" s="113" cm="1">
        <f t="array" ref="C143">IF(ISBLANK(INDEX(Case!E:E,_xlfn.XMATCH('Graded Answers'!B143,Case!B:B))),"",INDEX(Case!E:E,_xlfn.XMATCH('Graded Answers'!B143,Case!B:B)))</f>
        <v>1414198</v>
      </c>
      <c r="D143" s="112" cm="1">
        <f t="array" ref="D143">INDEX(Case!D:D,_xlfn.XMATCH('Graded Answers'!B143,Case!B:B))</f>
        <v>9</v>
      </c>
      <c r="E143" s="5"/>
      <c r="F143" s="114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</row>
    <row r="144" spans="2:31" ht="23.1" customHeight="1" x14ac:dyDescent="0.25">
      <c r="B144" s="35">
        <f t="shared" si="6"/>
        <v>138</v>
      </c>
      <c r="C144" s="113" cm="1">
        <f t="array" ref="C144">IF(ISBLANK(INDEX(Case!E:E,_xlfn.XMATCH('Graded Answers'!B144,Case!B:B))),"",INDEX(Case!E:E,_xlfn.XMATCH('Graded Answers'!B144,Case!B:B)))</f>
        <v>2905562</v>
      </c>
      <c r="D144" s="112" cm="1">
        <f t="array" ref="D144">INDEX(Case!D:D,_xlfn.XMATCH('Graded Answers'!B144,Case!B:B))</f>
        <v>9</v>
      </c>
      <c r="E144" s="5"/>
      <c r="F144" s="114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</row>
    <row r="145" spans="2:31" ht="23.1" customHeight="1" x14ac:dyDescent="0.25">
      <c r="B145" s="35">
        <f t="shared" si="6"/>
        <v>139</v>
      </c>
      <c r="C145" s="113" cm="1">
        <f t="array" ref="C145">IF(ISBLANK(INDEX(Case!E:E,_xlfn.XMATCH('Graded Answers'!B145,Case!B:B))),"",INDEX(Case!E:E,_xlfn.XMATCH('Graded Answers'!B145,Case!B:B)))</f>
        <v>1205250</v>
      </c>
      <c r="D145" s="112" cm="1">
        <f t="array" ref="D145">INDEX(Case!D:D,_xlfn.XMATCH('Graded Answers'!B145,Case!B:B))</f>
        <v>9</v>
      </c>
      <c r="E145" s="5"/>
      <c r="F145" s="114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</row>
    <row r="146" spans="2:31" ht="23.1" customHeight="1" x14ac:dyDescent="0.25">
      <c r="B146" s="35">
        <f t="shared" si="6"/>
        <v>140</v>
      </c>
      <c r="C146" s="113" cm="1">
        <f t="array" ref="C146">IF(ISBLANK(INDEX(Case!E:E,_xlfn.XMATCH('Graded Answers'!B146,Case!B:B))),"",INDEX(Case!E:E,_xlfn.XMATCH('Graded Answers'!B146,Case!B:B)))</f>
        <v>1604559</v>
      </c>
      <c r="D146" s="112" cm="1">
        <f t="array" ref="D146">INDEX(Case!D:D,_xlfn.XMATCH('Graded Answers'!B146,Case!B:B))</f>
        <v>9</v>
      </c>
      <c r="E146" s="5"/>
      <c r="F146" s="114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</row>
    <row r="147" spans="2:31" ht="23.1" customHeight="1" x14ac:dyDescent="0.25">
      <c r="B147" s="35">
        <v>141</v>
      </c>
      <c r="C147" s="113" cm="1">
        <f t="array" ref="C147">IF(ISBLANK(INDEX(Case!E:E,_xlfn.XMATCH('Graded Answers'!B147,Case!B:B))),"",INDEX(Case!E:E,_xlfn.XMATCH('Graded Answers'!B147,Case!B:B)))</f>
        <v>3.1801554827041245E-3</v>
      </c>
      <c r="D147" s="112" cm="1">
        <f t="array" ref="D147">INDEX(Case!D:D,_xlfn.XMATCH('Graded Answers'!B147,Case!B:B))</f>
        <v>10</v>
      </c>
      <c r="F147" s="114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</row>
    <row r="148" spans="2:31" ht="23.1" customHeight="1" x14ac:dyDescent="0.25">
      <c r="B148" s="35">
        <f t="shared" ref="B148:B166" si="7">B147+1</f>
        <v>142</v>
      </c>
      <c r="C148" s="113" cm="1">
        <f t="array" ref="C148">IF(ISBLANK(INDEX(Case!E:E,_xlfn.XMATCH('Graded Answers'!B148,Case!B:B))),"",INDEX(Case!E:E,_xlfn.XMATCH('Graded Answers'!B148,Case!B:B)))</f>
        <v>0.30090557335806256</v>
      </c>
      <c r="D148" s="112" cm="1">
        <f t="array" ref="D148">INDEX(Case!D:D,_xlfn.XMATCH('Graded Answers'!B148,Case!B:B))</f>
        <v>10</v>
      </c>
      <c r="F148" s="114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</row>
    <row r="149" spans="2:31" ht="23.1" customHeight="1" x14ac:dyDescent="0.25">
      <c r="B149" s="35">
        <f t="shared" si="7"/>
        <v>143</v>
      </c>
      <c r="C149" s="113" cm="1">
        <f t="array" ref="C149">IF(ISBLANK(INDEX(Case!E:E,_xlfn.XMATCH('Graded Answers'!B149,Case!B:B))),"",INDEX(Case!E:E,_xlfn.XMATCH('Graded Answers'!B149,Case!B:B)))</f>
        <v>0.25276138147441812</v>
      </c>
      <c r="D149" s="112" cm="1">
        <f t="array" ref="D149">INDEX(Case!D:D,_xlfn.XMATCH('Graded Answers'!B149,Case!B:B))</f>
        <v>10</v>
      </c>
      <c r="F149" s="114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</row>
    <row r="150" spans="2:31" ht="23.1" customHeight="1" x14ac:dyDescent="0.25">
      <c r="B150" s="35">
        <f t="shared" si="7"/>
        <v>144</v>
      </c>
      <c r="C150" s="113" cm="1">
        <f t="array" ref="C150">IF(ISBLANK(INDEX(Case!E:E,_xlfn.XMATCH('Graded Answers'!B150,Case!B:B))),"",INDEX(Case!E:E,_xlfn.XMATCH('Graded Answers'!B150,Case!B:B)))</f>
        <v>0.11999235234923729</v>
      </c>
      <c r="D150" s="112" cm="1">
        <f t="array" ref="D150">INDEX(Case!D:D,_xlfn.XMATCH('Graded Answers'!B150,Case!B:B))</f>
        <v>10</v>
      </c>
      <c r="F150" s="114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</row>
    <row r="151" spans="2:31" ht="23.1" customHeight="1" x14ac:dyDescent="0.25">
      <c r="B151" s="35">
        <f t="shared" si="7"/>
        <v>145</v>
      </c>
      <c r="C151" s="113" cm="1">
        <f t="array" ref="C151">IF(ISBLANK(INDEX(Case!E:E,_xlfn.XMATCH('Graded Answers'!B151,Case!B:B))),"",INDEX(Case!E:E,_xlfn.XMATCH('Graded Answers'!B151,Case!B:B)))</f>
        <v>0.41756887917408164</v>
      </c>
      <c r="D151" s="112" cm="1">
        <f t="array" ref="D151">INDEX(Case!D:D,_xlfn.XMATCH('Graded Answers'!B151,Case!B:B))</f>
        <v>10</v>
      </c>
      <c r="F151" s="114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</row>
    <row r="152" spans="2:31" ht="23.1" customHeight="1" x14ac:dyDescent="0.25">
      <c r="B152" s="35">
        <f t="shared" si="7"/>
        <v>146</v>
      </c>
      <c r="C152" s="113" cm="1">
        <f t="array" ref="C152">IF(ISBLANK(INDEX(Case!E:E,_xlfn.XMATCH('Graded Answers'!B152,Case!B:B))),"",INDEX(Case!E:E,_xlfn.XMATCH('Graded Answers'!B152,Case!B:B)))</f>
        <v>0.15520359410876627</v>
      </c>
      <c r="D152" s="112" cm="1">
        <f t="array" ref="D152">INDEX(Case!D:D,_xlfn.XMATCH('Graded Answers'!B152,Case!B:B))</f>
        <v>10</v>
      </c>
      <c r="F152" s="114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</row>
    <row r="153" spans="2:31" ht="23.1" customHeight="1" x14ac:dyDescent="0.25">
      <c r="B153" s="35">
        <f t="shared" si="7"/>
        <v>147</v>
      </c>
      <c r="C153" s="113" cm="1">
        <f t="array" ref="C153">IF(ISBLANK(INDEX(Case!E:E,_xlfn.XMATCH('Graded Answers'!B153,Case!B:B))),"",INDEX(Case!E:E,_xlfn.XMATCH('Graded Answers'!B153,Case!B:B)))</f>
        <v>0.15880010347576493</v>
      </c>
      <c r="D153" s="112" cm="1">
        <f t="array" ref="D153">INDEX(Case!D:D,_xlfn.XMATCH('Graded Answers'!B153,Case!B:B))</f>
        <v>10</v>
      </c>
      <c r="F153" s="114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</row>
    <row r="154" spans="2:31" ht="23.1" customHeight="1" x14ac:dyDescent="0.25">
      <c r="B154" s="35">
        <f t="shared" si="7"/>
        <v>148</v>
      </c>
      <c r="C154" s="113" cm="1">
        <f t="array" ref="C154">IF(ISBLANK(INDEX(Case!E:E,_xlfn.XMATCH('Graded Answers'!B154,Case!B:B))),"",INDEX(Case!E:E,_xlfn.XMATCH('Graded Answers'!B154,Case!B:B)))</f>
        <v>0.14328823146952266</v>
      </c>
      <c r="D154" s="112" cm="1">
        <f t="array" ref="D154">INDEX(Case!D:D,_xlfn.XMATCH('Graded Answers'!B154,Case!B:B))</f>
        <v>10</v>
      </c>
      <c r="F154" s="114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</row>
    <row r="155" spans="2:31" ht="23.1" customHeight="1" x14ac:dyDescent="0.25">
      <c r="B155" s="35">
        <f t="shared" si="7"/>
        <v>149</v>
      </c>
      <c r="C155" s="113" cm="1">
        <f t="array" ref="C155">IF(ISBLANK(INDEX(Case!E:E,_xlfn.XMATCH('Graded Answers'!B155,Case!B:B))),"",INDEX(Case!E:E,_xlfn.XMATCH('Graded Answers'!B155,Case!B:B)))</f>
        <v>1.6485788442454054E-2</v>
      </c>
      <c r="D155" s="112" cm="1">
        <f t="array" ref="D155">INDEX(Case!D:D,_xlfn.XMATCH('Graded Answers'!B155,Case!B:B))</f>
        <v>10</v>
      </c>
      <c r="F155" s="114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</row>
    <row r="156" spans="2:31" ht="23.1" customHeight="1" x14ac:dyDescent="0.25">
      <c r="B156" s="35">
        <f t="shared" si="7"/>
        <v>150</v>
      </c>
      <c r="C156" s="113" cm="1">
        <f t="array" ref="C156">IF(ISBLANK(INDEX(Case!E:E,_xlfn.XMATCH('Graded Answers'!B156,Case!B:B))),"",INDEX(Case!E:E,_xlfn.XMATCH('Graded Answers'!B156,Case!B:B)))</f>
        <v>0.19198718465332476</v>
      </c>
      <c r="D156" s="112" cm="1">
        <f t="array" ref="D156">INDEX(Case!D:D,_xlfn.XMATCH('Graded Answers'!B156,Case!B:B))</f>
        <v>10</v>
      </c>
      <c r="F156" s="114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</row>
    <row r="157" spans="2:31" ht="23.1" customHeight="1" x14ac:dyDescent="0.25">
      <c r="B157" s="35">
        <f t="shared" si="7"/>
        <v>151</v>
      </c>
      <c r="C157" s="113" cm="1">
        <f t="array" ref="C157">IF(ISBLANK(INDEX(Case!E:E,_xlfn.XMATCH('Graded Answers'!B157,Case!B:B))),"",INDEX(Case!E:E,_xlfn.XMATCH('Graded Answers'!B157,Case!B:B)))</f>
        <v>0.158834973033498</v>
      </c>
      <c r="D157" s="112" cm="1">
        <f t="array" ref="D157">INDEX(Case!D:D,_xlfn.XMATCH('Graded Answers'!B157,Case!B:B))</f>
        <v>10</v>
      </c>
      <c r="F157" s="114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</row>
    <row r="158" spans="2:31" ht="23.1" customHeight="1" x14ac:dyDescent="0.25">
      <c r="B158" s="35">
        <f t="shared" si="7"/>
        <v>152</v>
      </c>
      <c r="C158" s="113" cm="1">
        <f t="array" ref="C158">IF(ISBLANK(INDEX(Case!E:E,_xlfn.XMATCH('Graded Answers'!B158,Case!B:B))),"",INDEX(Case!E:E,_xlfn.XMATCH('Graded Answers'!B158,Case!B:B)))</f>
        <v>0.15482625402386996</v>
      </c>
      <c r="D158" s="112" cm="1">
        <f t="array" ref="D158">INDEX(Case!D:D,_xlfn.XMATCH('Graded Answers'!B158,Case!B:B))</f>
        <v>10</v>
      </c>
      <c r="F158" s="114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</row>
    <row r="159" spans="2:31" ht="23.1" customHeight="1" x14ac:dyDescent="0.25">
      <c r="B159" s="35">
        <f t="shared" si="7"/>
        <v>153</v>
      </c>
      <c r="C159" s="113" cm="1">
        <f t="array" ref="C159">IF(ISBLANK(INDEX(Case!E:E,_xlfn.XMATCH('Graded Answers'!B159,Case!B:B))),"",INDEX(Case!E:E,_xlfn.XMATCH('Graded Answers'!B159,Case!B:B)))</f>
        <v>0.30796702545660593</v>
      </c>
      <c r="D159" s="112" cm="1">
        <f t="array" ref="D159">INDEX(Case!D:D,_xlfn.XMATCH('Graded Answers'!B159,Case!B:B))</f>
        <v>10</v>
      </c>
      <c r="F159" s="114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</row>
    <row r="160" spans="2:31" ht="23.1" customHeight="1" x14ac:dyDescent="0.25">
      <c r="B160" s="35">
        <f t="shared" si="7"/>
        <v>154</v>
      </c>
      <c r="C160" s="113" cm="1">
        <f t="array" ref="C160">IF(ISBLANK(INDEX(Case!E:E,_xlfn.XMATCH('Graded Answers'!B160,Case!B:B))),"",INDEX(Case!E:E,_xlfn.XMATCH('Graded Answers'!B160,Case!B:B)))</f>
        <v>0.43295580788402444</v>
      </c>
      <c r="D160" s="112" cm="1">
        <f t="array" ref="D160">INDEX(Case!D:D,_xlfn.XMATCH('Graded Answers'!B160,Case!B:B))</f>
        <v>10</v>
      </c>
      <c r="F160" s="114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</row>
    <row r="161" spans="2:31" ht="23.1" customHeight="1" x14ac:dyDescent="0.25">
      <c r="B161" s="35">
        <f t="shared" si="7"/>
        <v>155</v>
      </c>
      <c r="C161" s="113" cm="1">
        <f t="array" ref="C161">IF(ISBLANK(INDEX(Case!E:E,_xlfn.XMATCH('Graded Answers'!B161,Case!B:B))),"",INDEX(Case!E:E,_xlfn.XMATCH('Graded Answers'!B161,Case!B:B)))</f>
        <v>0.36875620383436708</v>
      </c>
      <c r="D161" s="112" cm="1">
        <f t="array" ref="D161">INDEX(Case!D:D,_xlfn.XMATCH('Graded Answers'!B161,Case!B:B))</f>
        <v>10</v>
      </c>
      <c r="F161" s="114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</row>
    <row r="162" spans="2:31" ht="23.1" customHeight="1" x14ac:dyDescent="0.25">
      <c r="B162" s="35">
        <f t="shared" si="7"/>
        <v>156</v>
      </c>
      <c r="C162" s="113" cm="1">
        <f t="array" ref="C162">IF(ISBLANK(INDEX(Case!E:E,_xlfn.XMATCH('Graded Answers'!B162,Case!B:B))),"",INDEX(Case!E:E,_xlfn.XMATCH('Graded Answers'!B162,Case!B:B)))</f>
        <v>0.24679834198431147</v>
      </c>
      <c r="D162" s="112" cm="1">
        <f t="array" ref="D162">INDEX(Case!D:D,_xlfn.XMATCH('Graded Answers'!B162,Case!B:B))</f>
        <v>10</v>
      </c>
      <c r="F162" s="114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</row>
    <row r="163" spans="2:31" ht="23.1" customHeight="1" x14ac:dyDescent="0.25">
      <c r="B163" s="35">
        <f t="shared" si="7"/>
        <v>157</v>
      </c>
      <c r="C163" s="113" cm="1">
        <f t="array" ref="C163">IF(ISBLANK(INDEX(Case!E:E,_xlfn.XMATCH('Graded Answers'!B163,Case!B:B))),"",INDEX(Case!E:E,_xlfn.XMATCH('Graded Answers'!B163,Case!B:B)))</f>
        <v>0.19539268488637263</v>
      </c>
      <c r="D163" s="112" cm="1">
        <f t="array" ref="D163">INDEX(Case!D:D,_xlfn.XMATCH('Graded Answers'!B163,Case!B:B))</f>
        <v>10</v>
      </c>
      <c r="F163" s="114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</row>
    <row r="164" spans="2:31" ht="23.1" customHeight="1" x14ac:dyDescent="0.25">
      <c r="B164" s="35">
        <f t="shared" si="7"/>
        <v>158</v>
      </c>
      <c r="C164" s="113" cm="1">
        <f t="array" ref="C164">IF(ISBLANK(INDEX(Case!E:E,_xlfn.XMATCH('Graded Answers'!B164,Case!B:B))),"",INDEX(Case!E:E,_xlfn.XMATCH('Graded Answers'!B164,Case!B:B)))</f>
        <v>0.2225676475507157</v>
      </c>
      <c r="D164" s="112" cm="1">
        <f t="array" ref="D164">INDEX(Case!D:D,_xlfn.XMATCH('Graded Answers'!B164,Case!B:B))</f>
        <v>10</v>
      </c>
      <c r="F164" s="114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</row>
    <row r="165" spans="2:31" ht="23.1" customHeight="1" x14ac:dyDescent="0.25">
      <c r="B165" s="35">
        <f t="shared" si="7"/>
        <v>159</v>
      </c>
      <c r="C165" s="113" cm="1">
        <f t="array" ref="C165">IF(ISBLANK(INDEX(Case!E:E,_xlfn.XMATCH('Graded Answers'!B165,Case!B:B))),"",INDEX(Case!E:E,_xlfn.XMATCH('Graded Answers'!B165,Case!B:B)))</f>
        <v>4.4972112379811809E-2</v>
      </c>
      <c r="D165" s="112" cm="1">
        <f t="array" ref="D165">INDEX(Case!D:D,_xlfn.XMATCH('Graded Answers'!B165,Case!B:B))</f>
        <v>10</v>
      </c>
      <c r="F165" s="114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</row>
    <row r="166" spans="2:31" ht="23.1" customHeight="1" x14ac:dyDescent="0.25">
      <c r="B166" s="35">
        <f t="shared" si="7"/>
        <v>160</v>
      </c>
      <c r="C166" s="113" cm="1">
        <f t="array" ref="C166">IF(ISBLANK(INDEX(Case!E:E,_xlfn.XMATCH('Graded Answers'!B166,Case!B:B))),"",INDEX(Case!E:E,_xlfn.XMATCH('Graded Answers'!B166,Case!B:B)))</f>
        <v>5.3210003896612346E-2</v>
      </c>
      <c r="D166" s="112" cm="1">
        <f t="array" ref="D166">INDEX(Case!D:D,_xlfn.XMATCH('Graded Answers'!B166,Case!B:B))</f>
        <v>10</v>
      </c>
      <c r="F166" s="114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Case</vt:lpstr>
      <vt:lpstr>Case Data</vt:lpstr>
      <vt:lpstr>Graded Answers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Maciej Kopczyński</cp:lastModifiedBy>
  <dcterms:created xsi:type="dcterms:W3CDTF">2024-03-12T19:21:07Z</dcterms:created>
  <dcterms:modified xsi:type="dcterms:W3CDTF">2024-10-23T21:18:24Z</dcterms:modified>
</cp:coreProperties>
</file>